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ORIANA\GLOSAS\Final\CARGA WEB INSTITUCIONAL - VALE\"/>
    </mc:Choice>
  </mc:AlternateContent>
  <bookViews>
    <workbookView xWindow="120" yWindow="630" windowWidth="19440" windowHeight="8415" tabRatio="766"/>
  </bookViews>
  <sheets>
    <sheet name="24-03-004 IND. PROY" sheetId="1" r:id="rId1"/>
  </sheets>
  <definedNames>
    <definedName name="_xlnm.Print_Area" localSheetId="0">'24-03-004 IND. PROY'!$A$2:$AF$187</definedName>
  </definedNames>
  <calcPr calcId="162913"/>
</workbook>
</file>

<file path=xl/calcChain.xml><?xml version="1.0" encoding="utf-8"?>
<calcChain xmlns="http://schemas.openxmlformats.org/spreadsheetml/2006/main">
  <c r="AC184" i="1" l="1"/>
  <c r="M187" i="1" l="1"/>
  <c r="AB182" i="1"/>
  <c r="AA182" i="1"/>
  <c r="Z182" i="1"/>
  <c r="X182" i="1"/>
  <c r="W182" i="1"/>
  <c r="V182" i="1"/>
  <c r="T182" i="1"/>
  <c r="S182" i="1"/>
  <c r="R182" i="1"/>
  <c r="P182" i="1"/>
  <c r="O182" i="1"/>
  <c r="N182" i="1"/>
  <c r="L182" i="1"/>
  <c r="K182" i="1"/>
  <c r="H182" i="1"/>
  <c r="G182" i="1"/>
  <c r="AC181" i="1"/>
  <c r="Y181" i="1"/>
  <c r="U181" i="1"/>
  <c r="Q181" i="1"/>
  <c r="AC180" i="1"/>
  <c r="Y180" i="1"/>
  <c r="U180" i="1"/>
  <c r="Q180" i="1"/>
  <c r="AC179" i="1"/>
  <c r="Y179" i="1"/>
  <c r="U179" i="1"/>
  <c r="Q179" i="1"/>
  <c r="AC178" i="1"/>
  <c r="Y178" i="1"/>
  <c r="U178" i="1"/>
  <c r="Q178" i="1"/>
  <c r="AC177" i="1"/>
  <c r="Y177" i="1"/>
  <c r="U177" i="1"/>
  <c r="Q177" i="1"/>
  <c r="AC176" i="1"/>
  <c r="Y176" i="1"/>
  <c r="U176" i="1"/>
  <c r="Q176" i="1"/>
  <c r="AC175" i="1"/>
  <c r="Y175" i="1"/>
  <c r="U175" i="1"/>
  <c r="Q175" i="1"/>
  <c r="AC174" i="1"/>
  <c r="Y174" i="1"/>
  <c r="U174" i="1"/>
  <c r="Q174" i="1"/>
  <c r="AD177" i="1" l="1"/>
  <c r="AD180" i="1"/>
  <c r="AD181" i="1"/>
  <c r="AD179" i="1"/>
  <c r="Y182" i="1"/>
  <c r="AD176" i="1"/>
  <c r="AC182" i="1"/>
  <c r="AD175" i="1"/>
  <c r="AD178" i="1"/>
  <c r="U182" i="1"/>
  <c r="Q182" i="1"/>
  <c r="AD174" i="1"/>
  <c r="AD182" i="1" l="1"/>
  <c r="H186" i="1"/>
  <c r="AE182" i="1" l="1"/>
  <c r="X11" i="1"/>
  <c r="Q49" i="1" l="1"/>
  <c r="H95" i="1"/>
  <c r="G131" i="1" l="1"/>
  <c r="H131" i="1" l="1"/>
  <c r="G186" i="1" l="1"/>
  <c r="G172" i="1"/>
  <c r="G167" i="1"/>
  <c r="G155" i="1"/>
  <c r="G143" i="1"/>
  <c r="G119" i="1"/>
  <c r="G107" i="1"/>
  <c r="G95" i="1"/>
  <c r="G83" i="1"/>
  <c r="G71" i="1"/>
  <c r="G59" i="1"/>
  <c r="G47" i="1"/>
  <c r="G35" i="1"/>
  <c r="G23" i="1"/>
  <c r="G11" i="1"/>
  <c r="G187" i="1" l="1"/>
  <c r="AE180" i="1"/>
  <c r="AE177" i="1"/>
  <c r="AE175" i="1"/>
  <c r="AE179" i="1"/>
  <c r="AE181" i="1"/>
  <c r="AE178" i="1"/>
  <c r="AE176" i="1"/>
  <c r="AE174" i="1"/>
  <c r="Q184" i="1"/>
  <c r="U184" i="1"/>
  <c r="Y184" i="1"/>
  <c r="AC185" i="1"/>
  <c r="Q185" i="1"/>
  <c r="U185" i="1"/>
  <c r="Y185" i="1"/>
  <c r="AC109" i="1"/>
  <c r="U109" i="1"/>
  <c r="Q109" i="1"/>
  <c r="Y109" i="1"/>
  <c r="H119" i="1"/>
  <c r="AC97" i="1"/>
  <c r="Q97" i="1"/>
  <c r="U97" i="1"/>
  <c r="Y97" i="1"/>
  <c r="H107" i="1"/>
  <c r="AC49" i="1"/>
  <c r="U49" i="1"/>
  <c r="Y49" i="1"/>
  <c r="AC50" i="1"/>
  <c r="Q50" i="1"/>
  <c r="U50" i="1"/>
  <c r="Y50" i="1"/>
  <c r="H59" i="1"/>
  <c r="A187" i="1"/>
  <c r="AB186" i="1"/>
  <c r="AA186" i="1"/>
  <c r="Z186" i="1"/>
  <c r="X186" i="1"/>
  <c r="W186" i="1"/>
  <c r="V186" i="1"/>
  <c r="T186" i="1"/>
  <c r="S186" i="1"/>
  <c r="R186" i="1"/>
  <c r="P186" i="1"/>
  <c r="O186" i="1"/>
  <c r="N186" i="1"/>
  <c r="L186" i="1"/>
  <c r="K186" i="1"/>
  <c r="AB172" i="1"/>
  <c r="AA172" i="1"/>
  <c r="Z172" i="1"/>
  <c r="X172" i="1"/>
  <c r="W172" i="1"/>
  <c r="V172" i="1"/>
  <c r="T172" i="1"/>
  <c r="S172" i="1"/>
  <c r="R172" i="1"/>
  <c r="P172" i="1"/>
  <c r="O172" i="1"/>
  <c r="N172" i="1"/>
  <c r="L172" i="1"/>
  <c r="K172" i="1"/>
  <c r="H172" i="1"/>
  <c r="AC171" i="1"/>
  <c r="Y171" i="1"/>
  <c r="U171" i="1"/>
  <c r="Q171" i="1"/>
  <c r="AC170" i="1"/>
  <c r="Y170" i="1"/>
  <c r="U170" i="1"/>
  <c r="Q170" i="1"/>
  <c r="AC169" i="1"/>
  <c r="Y169" i="1"/>
  <c r="U169" i="1"/>
  <c r="Q169" i="1"/>
  <c r="AB167" i="1"/>
  <c r="AA167" i="1"/>
  <c r="Z167" i="1"/>
  <c r="X167" i="1"/>
  <c r="W167" i="1"/>
  <c r="V167" i="1"/>
  <c r="T167" i="1"/>
  <c r="S167" i="1"/>
  <c r="R167" i="1"/>
  <c r="P167" i="1"/>
  <c r="O167" i="1"/>
  <c r="N167" i="1"/>
  <c r="L167" i="1"/>
  <c r="K167" i="1"/>
  <c r="H167" i="1"/>
  <c r="AC166" i="1"/>
  <c r="Y166" i="1"/>
  <c r="U166" i="1"/>
  <c r="Q166" i="1"/>
  <c r="AC165" i="1"/>
  <c r="Y165" i="1"/>
  <c r="U165" i="1"/>
  <c r="Q165" i="1"/>
  <c r="AC164" i="1"/>
  <c r="Y164" i="1"/>
  <c r="U164" i="1"/>
  <c r="Q164" i="1"/>
  <c r="AC163" i="1"/>
  <c r="Y163" i="1"/>
  <c r="U163" i="1"/>
  <c r="Q163" i="1"/>
  <c r="AC162" i="1"/>
  <c r="Y162" i="1"/>
  <c r="U162" i="1"/>
  <c r="Q162" i="1"/>
  <c r="AC161" i="1"/>
  <c r="Y161" i="1"/>
  <c r="U161" i="1"/>
  <c r="Q161" i="1"/>
  <c r="AC160" i="1"/>
  <c r="Y160" i="1"/>
  <c r="U160" i="1"/>
  <c r="Q160" i="1"/>
  <c r="AC159" i="1"/>
  <c r="Y159" i="1"/>
  <c r="U159" i="1"/>
  <c r="Q159" i="1"/>
  <c r="AC158" i="1"/>
  <c r="Y158" i="1"/>
  <c r="U158" i="1"/>
  <c r="Q158" i="1"/>
  <c r="AC157" i="1"/>
  <c r="Y157" i="1"/>
  <c r="U157" i="1"/>
  <c r="Q157" i="1"/>
  <c r="AB155" i="1"/>
  <c r="AA155" i="1"/>
  <c r="Z155" i="1"/>
  <c r="X155" i="1"/>
  <c r="W155" i="1"/>
  <c r="V155" i="1"/>
  <c r="T155" i="1"/>
  <c r="S155" i="1"/>
  <c r="R155" i="1"/>
  <c r="P155" i="1"/>
  <c r="O155" i="1"/>
  <c r="N155" i="1"/>
  <c r="L155" i="1"/>
  <c r="K155" i="1"/>
  <c r="H155" i="1"/>
  <c r="AC154" i="1"/>
  <c r="Y154" i="1"/>
  <c r="U154" i="1"/>
  <c r="Q154" i="1"/>
  <c r="AC153" i="1"/>
  <c r="Y153" i="1"/>
  <c r="U153" i="1"/>
  <c r="Q153" i="1"/>
  <c r="AC152" i="1"/>
  <c r="Y152" i="1"/>
  <c r="U152" i="1"/>
  <c r="Q152" i="1"/>
  <c r="AC151" i="1"/>
  <c r="Y151" i="1"/>
  <c r="U151" i="1"/>
  <c r="Q151" i="1"/>
  <c r="AC150" i="1"/>
  <c r="Y150" i="1"/>
  <c r="U150" i="1"/>
  <c r="Q150" i="1"/>
  <c r="AC149" i="1"/>
  <c r="Y149" i="1"/>
  <c r="U149" i="1"/>
  <c r="Q149" i="1"/>
  <c r="AC148" i="1"/>
  <c r="Y148" i="1"/>
  <c r="U148" i="1"/>
  <c r="Q148" i="1"/>
  <c r="AC147" i="1"/>
  <c r="Y147" i="1"/>
  <c r="U147" i="1"/>
  <c r="Q147" i="1"/>
  <c r="AC146" i="1"/>
  <c r="Y146" i="1"/>
  <c r="U146" i="1"/>
  <c r="Q146" i="1"/>
  <c r="AC145" i="1"/>
  <c r="Y145" i="1"/>
  <c r="U145" i="1"/>
  <c r="Q145" i="1"/>
  <c r="AB143" i="1"/>
  <c r="AA143" i="1"/>
  <c r="Z143" i="1"/>
  <c r="X143" i="1"/>
  <c r="W143" i="1"/>
  <c r="V143" i="1"/>
  <c r="T143" i="1"/>
  <c r="S143" i="1"/>
  <c r="R143" i="1"/>
  <c r="P143" i="1"/>
  <c r="O143" i="1"/>
  <c r="N143" i="1"/>
  <c r="L143" i="1"/>
  <c r="K143" i="1"/>
  <c r="H143" i="1"/>
  <c r="AC142" i="1"/>
  <c r="Y142" i="1"/>
  <c r="U142" i="1"/>
  <c r="Q142" i="1"/>
  <c r="AC141" i="1"/>
  <c r="Y141" i="1"/>
  <c r="U141" i="1"/>
  <c r="Q141" i="1"/>
  <c r="AC140" i="1"/>
  <c r="Y140" i="1"/>
  <c r="U140" i="1"/>
  <c r="Q140" i="1"/>
  <c r="AC139" i="1"/>
  <c r="Y139" i="1"/>
  <c r="U139" i="1"/>
  <c r="Q139" i="1"/>
  <c r="AC138" i="1"/>
  <c r="Y138" i="1"/>
  <c r="U138" i="1"/>
  <c r="Q138" i="1"/>
  <c r="AC137" i="1"/>
  <c r="Y137" i="1"/>
  <c r="U137" i="1"/>
  <c r="Q137" i="1"/>
  <c r="AC136" i="1"/>
  <c r="Y136" i="1"/>
  <c r="U136" i="1"/>
  <c r="Q136" i="1"/>
  <c r="AC135" i="1"/>
  <c r="Y135" i="1"/>
  <c r="U135" i="1"/>
  <c r="Q135" i="1"/>
  <c r="AC134" i="1"/>
  <c r="Y134" i="1"/>
  <c r="U134" i="1"/>
  <c r="Q134" i="1"/>
  <c r="AC133" i="1"/>
  <c r="Y133" i="1"/>
  <c r="U133" i="1"/>
  <c r="Q133" i="1"/>
  <c r="AB131" i="1"/>
  <c r="AA131" i="1"/>
  <c r="Z131" i="1"/>
  <c r="X131" i="1"/>
  <c r="W131" i="1"/>
  <c r="V131" i="1"/>
  <c r="T131" i="1"/>
  <c r="S131" i="1"/>
  <c r="R131" i="1"/>
  <c r="P131" i="1"/>
  <c r="O131" i="1"/>
  <c r="N131" i="1"/>
  <c r="L131" i="1"/>
  <c r="K131" i="1"/>
  <c r="AC130" i="1"/>
  <c r="Y130" i="1"/>
  <c r="U130" i="1"/>
  <c r="Q130" i="1"/>
  <c r="AC129" i="1"/>
  <c r="Y129" i="1"/>
  <c r="U129" i="1"/>
  <c r="Q129" i="1"/>
  <c r="AC128" i="1"/>
  <c r="Y128" i="1"/>
  <c r="U128" i="1"/>
  <c r="Q128" i="1"/>
  <c r="AC127" i="1"/>
  <c r="Y127" i="1"/>
  <c r="U127" i="1"/>
  <c r="Q127" i="1"/>
  <c r="AC126" i="1"/>
  <c r="Y126" i="1"/>
  <c r="U126" i="1"/>
  <c r="Q126" i="1"/>
  <c r="AC125" i="1"/>
  <c r="Y125" i="1"/>
  <c r="U125" i="1"/>
  <c r="Q125" i="1"/>
  <c r="AC124" i="1"/>
  <c r="Y124" i="1"/>
  <c r="U124" i="1"/>
  <c r="Q124" i="1"/>
  <c r="AC123" i="1"/>
  <c r="Y123" i="1"/>
  <c r="U123" i="1"/>
  <c r="Q123" i="1"/>
  <c r="AC122" i="1"/>
  <c r="Y122" i="1"/>
  <c r="U122" i="1"/>
  <c r="Q122" i="1"/>
  <c r="AC121" i="1"/>
  <c r="Y121" i="1"/>
  <c r="U121" i="1"/>
  <c r="Q121" i="1"/>
  <c r="AB119" i="1"/>
  <c r="AA119" i="1"/>
  <c r="Z119" i="1"/>
  <c r="X119" i="1"/>
  <c r="W119" i="1"/>
  <c r="V119" i="1"/>
  <c r="T119" i="1"/>
  <c r="S119" i="1"/>
  <c r="R119" i="1"/>
  <c r="P119" i="1"/>
  <c r="O119" i="1"/>
  <c r="N119" i="1"/>
  <c r="L119" i="1"/>
  <c r="K119" i="1"/>
  <c r="AC118" i="1"/>
  <c r="Y118" i="1"/>
  <c r="U118" i="1"/>
  <c r="Q118" i="1"/>
  <c r="AC117" i="1"/>
  <c r="Y117" i="1"/>
  <c r="U117" i="1"/>
  <c r="Q117" i="1"/>
  <c r="AC116" i="1"/>
  <c r="Y116" i="1"/>
  <c r="U116" i="1"/>
  <c r="Q116" i="1"/>
  <c r="AC115" i="1"/>
  <c r="Y115" i="1"/>
  <c r="U115" i="1"/>
  <c r="Q115" i="1"/>
  <c r="AC114" i="1"/>
  <c r="Y114" i="1"/>
  <c r="U114" i="1"/>
  <c r="Q114" i="1"/>
  <c r="AC113" i="1"/>
  <c r="Y113" i="1"/>
  <c r="U113" i="1"/>
  <c r="Q113" i="1"/>
  <c r="AC112" i="1"/>
  <c r="Y112" i="1"/>
  <c r="U112" i="1"/>
  <c r="Q112" i="1"/>
  <c r="AC111" i="1"/>
  <c r="Y111" i="1"/>
  <c r="U111" i="1"/>
  <c r="Q111" i="1"/>
  <c r="AC110" i="1"/>
  <c r="Y110" i="1"/>
  <c r="U110" i="1"/>
  <c r="Q110" i="1"/>
  <c r="AB107" i="1"/>
  <c r="AA107" i="1"/>
  <c r="Z107" i="1"/>
  <c r="X107" i="1"/>
  <c r="W107" i="1"/>
  <c r="V107" i="1"/>
  <c r="V59" i="1"/>
  <c r="T107" i="1"/>
  <c r="S107" i="1"/>
  <c r="R107" i="1"/>
  <c r="P107" i="1"/>
  <c r="O107" i="1"/>
  <c r="N107" i="1"/>
  <c r="L107" i="1"/>
  <c r="K107" i="1"/>
  <c r="AC106" i="1"/>
  <c r="Y106" i="1"/>
  <c r="U106" i="1"/>
  <c r="Q106" i="1"/>
  <c r="AC105" i="1"/>
  <c r="Y105" i="1"/>
  <c r="U105" i="1"/>
  <c r="Q105" i="1"/>
  <c r="AC104" i="1"/>
  <c r="Y104" i="1"/>
  <c r="U104" i="1"/>
  <c r="Q104" i="1"/>
  <c r="AC103" i="1"/>
  <c r="Y103" i="1"/>
  <c r="U103" i="1"/>
  <c r="Q103" i="1"/>
  <c r="AC102" i="1"/>
  <c r="Y102" i="1"/>
  <c r="U102" i="1"/>
  <c r="Q102" i="1"/>
  <c r="AC101" i="1"/>
  <c r="Y101" i="1"/>
  <c r="U101" i="1"/>
  <c r="Q101" i="1"/>
  <c r="AC100" i="1"/>
  <c r="Y100" i="1"/>
  <c r="U100" i="1"/>
  <c r="Q100" i="1"/>
  <c r="AC99" i="1"/>
  <c r="Y99" i="1"/>
  <c r="U99" i="1"/>
  <c r="Q99" i="1"/>
  <c r="AC98" i="1"/>
  <c r="Y98" i="1"/>
  <c r="U98" i="1"/>
  <c r="Q98" i="1"/>
  <c r="AB95" i="1"/>
  <c r="AA95" i="1"/>
  <c r="Z95" i="1"/>
  <c r="X95" i="1"/>
  <c r="W95" i="1"/>
  <c r="V95" i="1"/>
  <c r="T95" i="1"/>
  <c r="S95" i="1"/>
  <c r="R95" i="1"/>
  <c r="P95" i="1"/>
  <c r="O95" i="1"/>
  <c r="N95" i="1"/>
  <c r="L95" i="1"/>
  <c r="K95" i="1"/>
  <c r="AC94" i="1"/>
  <c r="Y94" i="1"/>
  <c r="U94" i="1"/>
  <c r="Q94" i="1"/>
  <c r="AC93" i="1"/>
  <c r="Y93" i="1"/>
  <c r="U93" i="1"/>
  <c r="Q93" i="1"/>
  <c r="AC92" i="1"/>
  <c r="Y92" i="1"/>
  <c r="U92" i="1"/>
  <c r="Q92" i="1"/>
  <c r="AC91" i="1"/>
  <c r="Y91" i="1"/>
  <c r="U91" i="1"/>
  <c r="Q91" i="1"/>
  <c r="AC90" i="1"/>
  <c r="Y90" i="1"/>
  <c r="U90" i="1"/>
  <c r="Q90" i="1"/>
  <c r="AC89" i="1"/>
  <c r="Y89" i="1"/>
  <c r="U89" i="1"/>
  <c r="Q89" i="1"/>
  <c r="AC88" i="1"/>
  <c r="Y88" i="1"/>
  <c r="U88" i="1"/>
  <c r="Q88" i="1"/>
  <c r="AC87" i="1"/>
  <c r="Y87" i="1"/>
  <c r="U87" i="1"/>
  <c r="Q87" i="1"/>
  <c r="AC86" i="1"/>
  <c r="Y86" i="1"/>
  <c r="U86" i="1"/>
  <c r="Q86" i="1"/>
  <c r="AC85" i="1"/>
  <c r="Y85" i="1"/>
  <c r="U85" i="1"/>
  <c r="Q85" i="1"/>
  <c r="AB83" i="1"/>
  <c r="AA83" i="1"/>
  <c r="Z83" i="1"/>
  <c r="X83" i="1"/>
  <c r="W83" i="1"/>
  <c r="V83" i="1"/>
  <c r="T83" i="1"/>
  <c r="S83" i="1"/>
  <c r="R83" i="1"/>
  <c r="P83" i="1"/>
  <c r="O83" i="1"/>
  <c r="N83" i="1"/>
  <c r="L83" i="1"/>
  <c r="K83" i="1"/>
  <c r="H83" i="1"/>
  <c r="AC82" i="1"/>
  <c r="Y82" i="1"/>
  <c r="U82" i="1"/>
  <c r="Q82" i="1"/>
  <c r="AC81" i="1"/>
  <c r="Y81" i="1"/>
  <c r="U81" i="1"/>
  <c r="Q81" i="1"/>
  <c r="AC80" i="1"/>
  <c r="Y80" i="1"/>
  <c r="U80" i="1"/>
  <c r="Q80" i="1"/>
  <c r="AC79" i="1"/>
  <c r="Y79" i="1"/>
  <c r="U79" i="1"/>
  <c r="Q79" i="1"/>
  <c r="AC78" i="1"/>
  <c r="Y78" i="1"/>
  <c r="U78" i="1"/>
  <c r="Q78" i="1"/>
  <c r="AC77" i="1"/>
  <c r="Y77" i="1"/>
  <c r="U77" i="1"/>
  <c r="Q77" i="1"/>
  <c r="AC76" i="1"/>
  <c r="Y76" i="1"/>
  <c r="U76" i="1"/>
  <c r="Q76" i="1"/>
  <c r="AC75" i="1"/>
  <c r="Y75" i="1"/>
  <c r="U75" i="1"/>
  <c r="Q75" i="1"/>
  <c r="AC74" i="1"/>
  <c r="Y74" i="1"/>
  <c r="U74" i="1"/>
  <c r="Q74" i="1"/>
  <c r="AC73" i="1"/>
  <c r="Y73" i="1"/>
  <c r="U73" i="1"/>
  <c r="Q73" i="1"/>
  <c r="AB71" i="1"/>
  <c r="AA71" i="1"/>
  <c r="Z71" i="1"/>
  <c r="X71" i="1"/>
  <c r="W71" i="1"/>
  <c r="V71" i="1"/>
  <c r="T71" i="1"/>
  <c r="S71" i="1"/>
  <c r="R71" i="1"/>
  <c r="P71" i="1"/>
  <c r="O71" i="1"/>
  <c r="N71" i="1"/>
  <c r="L71" i="1"/>
  <c r="K71" i="1"/>
  <c r="H71" i="1"/>
  <c r="AC70" i="1"/>
  <c r="Y70" i="1"/>
  <c r="U70" i="1"/>
  <c r="Q70" i="1"/>
  <c r="AC69" i="1"/>
  <c r="Y69" i="1"/>
  <c r="U69" i="1"/>
  <c r="Q69" i="1"/>
  <c r="AC68" i="1"/>
  <c r="Y68" i="1"/>
  <c r="U68" i="1"/>
  <c r="Q68" i="1"/>
  <c r="AC67" i="1"/>
  <c r="Y67" i="1"/>
  <c r="U67" i="1"/>
  <c r="Q67" i="1"/>
  <c r="AC66" i="1"/>
  <c r="Y66" i="1"/>
  <c r="U66" i="1"/>
  <c r="Q66" i="1"/>
  <c r="AC65" i="1"/>
  <c r="Y65" i="1"/>
  <c r="U65" i="1"/>
  <c r="Q65" i="1"/>
  <c r="AC64" i="1"/>
  <c r="Y64" i="1"/>
  <c r="U64" i="1"/>
  <c r="Q64" i="1"/>
  <c r="AC63" i="1"/>
  <c r="Y63" i="1"/>
  <c r="U63" i="1"/>
  <c r="Q63" i="1"/>
  <c r="AC62" i="1"/>
  <c r="Y62" i="1"/>
  <c r="U62" i="1"/>
  <c r="Q62" i="1"/>
  <c r="AC61" i="1"/>
  <c r="Y61" i="1"/>
  <c r="U61" i="1"/>
  <c r="Q61" i="1"/>
  <c r="AB59" i="1"/>
  <c r="AA59" i="1"/>
  <c r="Z59" i="1"/>
  <c r="X59" i="1"/>
  <c r="W59" i="1"/>
  <c r="T59" i="1"/>
  <c r="S59" i="1"/>
  <c r="R59" i="1"/>
  <c r="P59" i="1"/>
  <c r="O59" i="1"/>
  <c r="N59" i="1"/>
  <c r="L59" i="1"/>
  <c r="K59" i="1"/>
  <c r="AC58" i="1"/>
  <c r="Y58" i="1"/>
  <c r="U58" i="1"/>
  <c r="Q58" i="1"/>
  <c r="AC57" i="1"/>
  <c r="Y57" i="1"/>
  <c r="U57" i="1"/>
  <c r="Q57" i="1"/>
  <c r="AC56" i="1"/>
  <c r="Y56" i="1"/>
  <c r="U56" i="1"/>
  <c r="Q56" i="1"/>
  <c r="AC55" i="1"/>
  <c r="Y55" i="1"/>
  <c r="U55" i="1"/>
  <c r="Q55" i="1"/>
  <c r="AC54" i="1"/>
  <c r="Y54" i="1"/>
  <c r="U54" i="1"/>
  <c r="Q54" i="1"/>
  <c r="AC53" i="1"/>
  <c r="Y53" i="1"/>
  <c r="U53" i="1"/>
  <c r="Q53" i="1"/>
  <c r="AC52" i="1"/>
  <c r="Y52" i="1"/>
  <c r="U52" i="1"/>
  <c r="Q52" i="1"/>
  <c r="AC51" i="1"/>
  <c r="Y51" i="1"/>
  <c r="U51" i="1"/>
  <c r="Q51" i="1"/>
  <c r="AB47" i="1"/>
  <c r="AA47" i="1"/>
  <c r="Z47" i="1"/>
  <c r="X47" i="1"/>
  <c r="W47" i="1"/>
  <c r="V47" i="1"/>
  <c r="T47" i="1"/>
  <c r="S47" i="1"/>
  <c r="R47" i="1"/>
  <c r="P47" i="1"/>
  <c r="O47" i="1"/>
  <c r="N47" i="1"/>
  <c r="L47" i="1"/>
  <c r="K47" i="1"/>
  <c r="H47" i="1"/>
  <c r="AC46" i="1"/>
  <c r="Y46" i="1"/>
  <c r="U46" i="1"/>
  <c r="Q46" i="1"/>
  <c r="AC45" i="1"/>
  <c r="Y45" i="1"/>
  <c r="U45" i="1"/>
  <c r="Q45" i="1"/>
  <c r="AC44" i="1"/>
  <c r="Y44" i="1"/>
  <c r="U44" i="1"/>
  <c r="Q44" i="1"/>
  <c r="AC43" i="1"/>
  <c r="Y43" i="1"/>
  <c r="U43" i="1"/>
  <c r="Q43" i="1"/>
  <c r="AC42" i="1"/>
  <c r="Y42" i="1"/>
  <c r="U42" i="1"/>
  <c r="Q42" i="1"/>
  <c r="AC41" i="1"/>
  <c r="Y41" i="1"/>
  <c r="U41" i="1"/>
  <c r="Q41" i="1"/>
  <c r="AC40" i="1"/>
  <c r="Y40" i="1"/>
  <c r="U40" i="1"/>
  <c r="Q40" i="1"/>
  <c r="AC39" i="1"/>
  <c r="Y39" i="1"/>
  <c r="U39" i="1"/>
  <c r="Q39" i="1"/>
  <c r="AC38" i="1"/>
  <c r="Y38" i="1"/>
  <c r="U38" i="1"/>
  <c r="Q38" i="1"/>
  <c r="AC37" i="1"/>
  <c r="Y37" i="1"/>
  <c r="U37" i="1"/>
  <c r="Q37" i="1"/>
  <c r="AB35" i="1"/>
  <c r="AA35" i="1"/>
  <c r="Z35" i="1"/>
  <c r="X35" i="1"/>
  <c r="W35" i="1"/>
  <c r="V35" i="1"/>
  <c r="T35" i="1"/>
  <c r="S35" i="1"/>
  <c r="R35" i="1"/>
  <c r="P35" i="1"/>
  <c r="O35" i="1"/>
  <c r="N35" i="1"/>
  <c r="L35" i="1"/>
  <c r="K35" i="1"/>
  <c r="H35" i="1"/>
  <c r="AC34" i="1"/>
  <c r="Y34" i="1"/>
  <c r="U34" i="1"/>
  <c r="Q34" i="1"/>
  <c r="AC33" i="1"/>
  <c r="Y33" i="1"/>
  <c r="U33" i="1"/>
  <c r="Q33" i="1"/>
  <c r="AC32" i="1"/>
  <c r="Y32" i="1"/>
  <c r="U32" i="1"/>
  <c r="Q32" i="1"/>
  <c r="AC31" i="1"/>
  <c r="Y31" i="1"/>
  <c r="U31" i="1"/>
  <c r="Q31" i="1"/>
  <c r="AC30" i="1"/>
  <c r="Y30" i="1"/>
  <c r="U30" i="1"/>
  <c r="Q30" i="1"/>
  <c r="AC29" i="1"/>
  <c r="Y29" i="1"/>
  <c r="U29" i="1"/>
  <c r="Q29" i="1"/>
  <c r="AC28" i="1"/>
  <c r="Y28" i="1"/>
  <c r="U28" i="1"/>
  <c r="Q28" i="1"/>
  <c r="AC27" i="1"/>
  <c r="Y27" i="1"/>
  <c r="U27" i="1"/>
  <c r="Q27" i="1"/>
  <c r="AC26" i="1"/>
  <c r="Y26" i="1"/>
  <c r="U26" i="1"/>
  <c r="Q26" i="1"/>
  <c r="AC25" i="1"/>
  <c r="Y25" i="1"/>
  <c r="U25" i="1"/>
  <c r="Q25" i="1"/>
  <c r="AB23" i="1"/>
  <c r="AA23" i="1"/>
  <c r="Z23" i="1"/>
  <c r="X23" i="1"/>
  <c r="W23" i="1"/>
  <c r="V23" i="1"/>
  <c r="T23" i="1"/>
  <c r="S23" i="1"/>
  <c r="R23" i="1"/>
  <c r="P23" i="1"/>
  <c r="O23" i="1"/>
  <c r="N23" i="1"/>
  <c r="L23" i="1"/>
  <c r="K23" i="1"/>
  <c r="H23" i="1"/>
  <c r="AC22" i="1"/>
  <c r="Y22" i="1"/>
  <c r="U22" i="1"/>
  <c r="Q22" i="1"/>
  <c r="AC21" i="1"/>
  <c r="Y21" i="1"/>
  <c r="U21" i="1"/>
  <c r="Q21" i="1"/>
  <c r="AC20" i="1"/>
  <c r="Y20" i="1"/>
  <c r="U20" i="1"/>
  <c r="Q20" i="1"/>
  <c r="AC19" i="1"/>
  <c r="Y19" i="1"/>
  <c r="U19" i="1"/>
  <c r="Q19" i="1"/>
  <c r="AC18" i="1"/>
  <c r="Y18" i="1"/>
  <c r="U18" i="1"/>
  <c r="Q18" i="1"/>
  <c r="AC17" i="1"/>
  <c r="Y17" i="1"/>
  <c r="U17" i="1"/>
  <c r="Q17" i="1"/>
  <c r="AC16" i="1"/>
  <c r="Y16" i="1"/>
  <c r="U16" i="1"/>
  <c r="Q16" i="1"/>
  <c r="AC15" i="1"/>
  <c r="Y15" i="1"/>
  <c r="U15" i="1"/>
  <c r="Q15" i="1"/>
  <c r="AC14" i="1"/>
  <c r="Y14" i="1"/>
  <c r="U14" i="1"/>
  <c r="Q14" i="1"/>
  <c r="AC13" i="1"/>
  <c r="Y13" i="1"/>
  <c r="U13" i="1"/>
  <c r="Q13" i="1"/>
  <c r="AB11" i="1"/>
  <c r="AA11" i="1"/>
  <c r="Z11" i="1"/>
  <c r="W11" i="1"/>
  <c r="V11" i="1"/>
  <c r="T11" i="1"/>
  <c r="S11" i="1"/>
  <c r="R11" i="1"/>
  <c r="P11" i="1"/>
  <c r="O11" i="1"/>
  <c r="N11" i="1"/>
  <c r="L11" i="1"/>
  <c r="K11" i="1"/>
  <c r="H11" i="1"/>
  <c r="AC10" i="1"/>
  <c r="Y10" i="1"/>
  <c r="U10" i="1"/>
  <c r="Q10" i="1"/>
  <c r="AD185" i="1" l="1"/>
  <c r="AE185" i="1" s="1"/>
  <c r="AD184" i="1"/>
  <c r="AE184" i="1" s="1"/>
  <c r="T187" i="1"/>
  <c r="X187" i="1"/>
  <c r="N187" i="1"/>
  <c r="H187" i="1"/>
  <c r="K187" i="1"/>
  <c r="Z187" i="1"/>
  <c r="W187" i="1"/>
  <c r="V187" i="1"/>
  <c r="AA187" i="1"/>
  <c r="L187" i="1"/>
  <c r="AB187" i="1"/>
  <c r="O187" i="1"/>
  <c r="P187" i="1"/>
  <c r="AD109" i="1"/>
  <c r="AE109" i="1" s="1"/>
  <c r="AC167" i="1"/>
  <c r="Q47" i="1"/>
  <c r="Q131" i="1"/>
  <c r="AD86" i="1"/>
  <c r="AE86" i="1" s="1"/>
  <c r="Q59" i="1"/>
  <c r="U186" i="1"/>
  <c r="AD158" i="1"/>
  <c r="AE158" i="1" s="1"/>
  <c r="AD118" i="1"/>
  <c r="AE118" i="1" s="1"/>
  <c r="Y59" i="1"/>
  <c r="AD76" i="1"/>
  <c r="AE76" i="1" s="1"/>
  <c r="AD121" i="1"/>
  <c r="AE121" i="1" s="1"/>
  <c r="AD126" i="1"/>
  <c r="AE126" i="1" s="1"/>
  <c r="AD130" i="1"/>
  <c r="AE130" i="1" s="1"/>
  <c r="AD21" i="1"/>
  <c r="AE21" i="1" s="1"/>
  <c r="AD66" i="1"/>
  <c r="AE66" i="1" s="1"/>
  <c r="AD69" i="1"/>
  <c r="AE69" i="1" s="1"/>
  <c r="AD98" i="1"/>
  <c r="AE98" i="1" s="1"/>
  <c r="AD103" i="1"/>
  <c r="AE103" i="1" s="1"/>
  <c r="AC172" i="1"/>
  <c r="AD49" i="1"/>
  <c r="AE49" i="1" s="1"/>
  <c r="U167" i="1"/>
  <c r="AD105" i="1"/>
  <c r="AE105" i="1" s="1"/>
  <c r="AD127" i="1"/>
  <c r="AE127" i="1" s="1"/>
  <c r="AC23" i="1"/>
  <c r="AD64" i="1"/>
  <c r="AE64" i="1" s="1"/>
  <c r="AD63" i="1"/>
  <c r="AE63" i="1" s="1"/>
  <c r="Y131" i="1"/>
  <c r="AD125" i="1"/>
  <c r="AE125" i="1" s="1"/>
  <c r="AD128" i="1"/>
  <c r="AE128" i="1" s="1"/>
  <c r="AD123" i="1"/>
  <c r="AE123" i="1" s="1"/>
  <c r="AD129" i="1"/>
  <c r="AE129" i="1" s="1"/>
  <c r="AD160" i="1"/>
  <c r="AE160" i="1" s="1"/>
  <c r="Q172" i="1"/>
  <c r="AD65" i="1"/>
  <c r="AE65" i="1" s="1"/>
  <c r="AC83" i="1"/>
  <c r="U107" i="1"/>
  <c r="AD94" i="1"/>
  <c r="AE94" i="1" s="1"/>
  <c r="U95" i="1"/>
  <c r="AD32" i="1"/>
  <c r="AE32" i="1" s="1"/>
  <c r="AD79" i="1"/>
  <c r="AE79" i="1" s="1"/>
  <c r="AD17" i="1"/>
  <c r="AE17" i="1" s="1"/>
  <c r="AC71" i="1"/>
  <c r="AD166" i="1"/>
  <c r="AE166" i="1" s="1"/>
  <c r="AD28" i="1"/>
  <c r="AE28" i="1" s="1"/>
  <c r="AD53" i="1"/>
  <c r="AE53" i="1" s="1"/>
  <c r="AD15" i="1"/>
  <c r="AE15" i="1" s="1"/>
  <c r="AD18" i="1"/>
  <c r="AE18" i="1" s="1"/>
  <c r="U59" i="1"/>
  <c r="AD57" i="1"/>
  <c r="AE57" i="1" s="1"/>
  <c r="AD102" i="1"/>
  <c r="AE102" i="1" s="1"/>
  <c r="AD37" i="1"/>
  <c r="AE37" i="1" s="1"/>
  <c r="AD43" i="1"/>
  <c r="AE43" i="1" s="1"/>
  <c r="AD46" i="1"/>
  <c r="AE46" i="1" s="1"/>
  <c r="AD67" i="1"/>
  <c r="AE67" i="1" s="1"/>
  <c r="AD70" i="1"/>
  <c r="AE70" i="1" s="1"/>
  <c r="AD22" i="1"/>
  <c r="AE22" i="1" s="1"/>
  <c r="AD41" i="1"/>
  <c r="AE41" i="1" s="1"/>
  <c r="U71" i="1"/>
  <c r="AD93" i="1"/>
  <c r="AE93" i="1" s="1"/>
  <c r="Y23" i="1"/>
  <c r="AD34" i="1"/>
  <c r="AE34" i="1" s="1"/>
  <c r="AD44" i="1"/>
  <c r="AE44" i="1" s="1"/>
  <c r="Y71" i="1"/>
  <c r="AD162" i="1"/>
  <c r="AE162" i="1" s="1"/>
  <c r="AD16" i="1"/>
  <c r="AE16" i="1" s="1"/>
  <c r="AD19" i="1"/>
  <c r="AE19" i="1" s="1"/>
  <c r="AD27" i="1"/>
  <c r="AE27" i="1" s="1"/>
  <c r="AD30" i="1"/>
  <c r="AE30" i="1" s="1"/>
  <c r="AD33" i="1"/>
  <c r="AE33" i="1" s="1"/>
  <c r="AC47" i="1"/>
  <c r="AD145" i="1"/>
  <c r="AE145" i="1" s="1"/>
  <c r="AD157" i="1"/>
  <c r="AE157" i="1" s="1"/>
  <c r="AD97" i="1"/>
  <c r="AE97" i="1" s="1"/>
  <c r="AC59" i="1"/>
  <c r="U155" i="1"/>
  <c r="AD50" i="1"/>
  <c r="AE50" i="1" s="1"/>
  <c r="AD14" i="1"/>
  <c r="AE14" i="1" s="1"/>
  <c r="AD20" i="1"/>
  <c r="AE20" i="1" s="1"/>
  <c r="AD13" i="1"/>
  <c r="AD31" i="1"/>
  <c r="AE31" i="1" s="1"/>
  <c r="AC95" i="1"/>
  <c r="Y107" i="1"/>
  <c r="AD104" i="1"/>
  <c r="AE104" i="1" s="1"/>
  <c r="U119" i="1"/>
  <c r="AD74" i="1"/>
  <c r="AE74" i="1" s="1"/>
  <c r="AD77" i="1"/>
  <c r="AE77" i="1" s="1"/>
  <c r="AD80" i="1"/>
  <c r="AE80" i="1" s="1"/>
  <c r="AC107" i="1"/>
  <c r="AC119" i="1"/>
  <c r="Q71" i="1"/>
  <c r="Y35" i="1"/>
  <c r="U83" i="1"/>
  <c r="Q107" i="1"/>
  <c r="Y83" i="1"/>
  <c r="Q167" i="1"/>
  <c r="AD165" i="1"/>
  <c r="AE165" i="1" s="1"/>
  <c r="U172" i="1"/>
  <c r="AD75" i="1"/>
  <c r="AE75" i="1" s="1"/>
  <c r="AD81" i="1"/>
  <c r="AE81" i="1" s="1"/>
  <c r="AD78" i="1"/>
  <c r="AE78" i="1" s="1"/>
  <c r="AD51" i="1"/>
  <c r="AE51" i="1" s="1"/>
  <c r="AD54" i="1"/>
  <c r="AE54" i="1" s="1"/>
  <c r="AD100" i="1"/>
  <c r="AE100" i="1" s="1"/>
  <c r="Q186" i="1"/>
  <c r="S187" i="1"/>
  <c r="Q11" i="1"/>
  <c r="U11" i="1"/>
  <c r="Y186" i="1"/>
  <c r="Y172" i="1"/>
  <c r="AD161" i="1"/>
  <c r="AE161" i="1" s="1"/>
  <c r="AD164" i="1"/>
  <c r="AE164" i="1" s="1"/>
  <c r="Y155" i="1"/>
  <c r="AD135" i="1"/>
  <c r="AE135" i="1" s="1"/>
  <c r="AD138" i="1"/>
  <c r="AE138" i="1" s="1"/>
  <c r="AD141" i="1"/>
  <c r="AE141" i="1" s="1"/>
  <c r="Q143" i="1"/>
  <c r="U143" i="1"/>
  <c r="Y143" i="1"/>
  <c r="AD136" i="1"/>
  <c r="AE136" i="1" s="1"/>
  <c r="AD139" i="1"/>
  <c r="AE139" i="1" s="1"/>
  <c r="AD142" i="1"/>
  <c r="AE142" i="1" s="1"/>
  <c r="AC143" i="1"/>
  <c r="AD137" i="1"/>
  <c r="AE137" i="1" s="1"/>
  <c r="AD140" i="1"/>
  <c r="AE140" i="1" s="1"/>
  <c r="AD124" i="1"/>
  <c r="AE124" i="1" s="1"/>
  <c r="Y119" i="1"/>
  <c r="AD114" i="1"/>
  <c r="AE114" i="1" s="1"/>
  <c r="AD115" i="1"/>
  <c r="AE115" i="1" s="1"/>
  <c r="AD99" i="1"/>
  <c r="AE99" i="1" s="1"/>
  <c r="AD101" i="1"/>
  <c r="AE101" i="1" s="1"/>
  <c r="AD89" i="1"/>
  <c r="AE89" i="1" s="1"/>
  <c r="AD87" i="1"/>
  <c r="AE87" i="1" s="1"/>
  <c r="AD90" i="1"/>
  <c r="AE90" i="1" s="1"/>
  <c r="Q95" i="1"/>
  <c r="Y95" i="1"/>
  <c r="AD91" i="1"/>
  <c r="AE91" i="1" s="1"/>
  <c r="AD73" i="1"/>
  <c r="AE73" i="1" s="1"/>
  <c r="AD82" i="1"/>
  <c r="AE82" i="1" s="1"/>
  <c r="AD62" i="1"/>
  <c r="AE62" i="1" s="1"/>
  <c r="AD68" i="1"/>
  <c r="AE68" i="1" s="1"/>
  <c r="AC35" i="1"/>
  <c r="AD26" i="1"/>
  <c r="AE26" i="1" s="1"/>
  <c r="AD29" i="1"/>
  <c r="AE29" i="1" s="1"/>
  <c r="U35" i="1"/>
  <c r="Q35" i="1"/>
  <c r="U23" i="1"/>
  <c r="Q23" i="1"/>
  <c r="AD10" i="1"/>
  <c r="AE10" i="1" s="1"/>
  <c r="Y11" i="1"/>
  <c r="AC11" i="1"/>
  <c r="AC155" i="1"/>
  <c r="AC186" i="1"/>
  <c r="AD169" i="1"/>
  <c r="AE169" i="1" s="1"/>
  <c r="AD170" i="1"/>
  <c r="AE170" i="1" s="1"/>
  <c r="AD171" i="1"/>
  <c r="AE171" i="1" s="1"/>
  <c r="Y167" i="1"/>
  <c r="AD159" i="1"/>
  <c r="AE159" i="1" s="1"/>
  <c r="AD163" i="1"/>
  <c r="AE163" i="1" s="1"/>
  <c r="Q155" i="1"/>
  <c r="AD146" i="1"/>
  <c r="AE146" i="1" s="1"/>
  <c r="AD148" i="1"/>
  <c r="AE148" i="1" s="1"/>
  <c r="AD150" i="1"/>
  <c r="AE150" i="1" s="1"/>
  <c r="AD152" i="1"/>
  <c r="AE152" i="1" s="1"/>
  <c r="AD154" i="1"/>
  <c r="AE154" i="1" s="1"/>
  <c r="AD147" i="1"/>
  <c r="AE147" i="1" s="1"/>
  <c r="AD149" i="1"/>
  <c r="AE149" i="1" s="1"/>
  <c r="AD151" i="1"/>
  <c r="AE151" i="1" s="1"/>
  <c r="AD153" i="1"/>
  <c r="AE153" i="1" s="1"/>
  <c r="AD133" i="1"/>
  <c r="AE133" i="1" s="1"/>
  <c r="AD134" i="1"/>
  <c r="AE134" i="1" s="1"/>
  <c r="AC131" i="1"/>
  <c r="AD122" i="1"/>
  <c r="AE122" i="1" s="1"/>
  <c r="U131" i="1"/>
  <c r="AD111" i="1"/>
  <c r="AE111" i="1" s="1"/>
  <c r="AD112" i="1"/>
  <c r="AE112" i="1" s="1"/>
  <c r="AD113" i="1"/>
  <c r="AE113" i="1" s="1"/>
  <c r="AD116" i="1"/>
  <c r="AE116" i="1" s="1"/>
  <c r="AD117" i="1"/>
  <c r="AE117" i="1" s="1"/>
  <c r="AD110" i="1"/>
  <c r="AE110" i="1" s="1"/>
  <c r="AD85" i="1"/>
  <c r="AE85" i="1" s="1"/>
  <c r="AD88" i="1"/>
  <c r="AE88" i="1" s="1"/>
  <c r="AD92" i="1"/>
  <c r="AE92" i="1" s="1"/>
  <c r="R187" i="1"/>
  <c r="Q83" i="1"/>
  <c r="AD58" i="1"/>
  <c r="AE58" i="1" s="1"/>
  <c r="AD52" i="1"/>
  <c r="AE52" i="1" s="1"/>
  <c r="AD55" i="1"/>
  <c r="AE55" i="1" s="1"/>
  <c r="AD40" i="1"/>
  <c r="AE40" i="1" s="1"/>
  <c r="U47" i="1"/>
  <c r="AD39" i="1"/>
  <c r="AE39" i="1" s="1"/>
  <c r="AD25" i="1"/>
  <c r="AE25" i="1" s="1"/>
  <c r="Q119" i="1"/>
  <c r="Y47" i="1"/>
  <c r="AD38" i="1"/>
  <c r="AE38" i="1" s="1"/>
  <c r="AD45" i="1"/>
  <c r="AE45" i="1" s="1"/>
  <c r="AD61" i="1"/>
  <c r="AE61" i="1" s="1"/>
  <c r="AD42" i="1"/>
  <c r="AE42" i="1" s="1"/>
  <c r="AD106" i="1"/>
  <c r="AE106" i="1" s="1"/>
  <c r="AD56" i="1"/>
  <c r="AE56" i="1" s="1"/>
  <c r="AD186" i="1" l="1"/>
  <c r="AE186" i="1" s="1"/>
  <c r="Q187" i="1"/>
  <c r="AC187" i="1"/>
  <c r="Y187" i="1"/>
  <c r="U187" i="1"/>
  <c r="AD23" i="1"/>
  <c r="AE23" i="1" s="1"/>
  <c r="AE13" i="1"/>
  <c r="AD83" i="1"/>
  <c r="AD11" i="1"/>
  <c r="AD131" i="1"/>
  <c r="AD172" i="1"/>
  <c r="AD167" i="1"/>
  <c r="AD155" i="1"/>
  <c r="AD143" i="1"/>
  <c r="AD119" i="1"/>
  <c r="AD95" i="1"/>
  <c r="AD35" i="1"/>
  <c r="AE35" i="1" s="1"/>
  <c r="AD47" i="1"/>
  <c r="AD107" i="1"/>
  <c r="AD59" i="1"/>
  <c r="AD71" i="1"/>
  <c r="AD187" i="1" l="1"/>
  <c r="AE11" i="1"/>
  <c r="AE83" i="1"/>
  <c r="AE143" i="1"/>
  <c r="AE131" i="1"/>
  <c r="AE172" i="1"/>
  <c r="AE167" i="1"/>
  <c r="AE155" i="1"/>
  <c r="AE119" i="1"/>
  <c r="AE95" i="1"/>
  <c r="AE59" i="1"/>
  <c r="AE71" i="1"/>
  <c r="AE47" i="1"/>
  <c r="AE107" i="1"/>
  <c r="AE187" i="1" l="1"/>
  <c r="AF184" i="1"/>
  <c r="AF186" i="1"/>
  <c r="AF178" i="1"/>
  <c r="AF177" i="1"/>
  <c r="AF175" i="1"/>
  <c r="AF176" i="1"/>
  <c r="AF181" i="1"/>
  <c r="AF179" i="1"/>
  <c r="AF180" i="1"/>
  <c r="AF174" i="1"/>
  <c r="AF182" i="1"/>
  <c r="AF97" i="1"/>
  <c r="AF109" i="1"/>
  <c r="AF185" i="1"/>
  <c r="AF59" i="1"/>
  <c r="AF49" i="1"/>
  <c r="AF50" i="1"/>
  <c r="AF47" i="1"/>
  <c r="AF146" i="1"/>
  <c r="AF101" i="1"/>
  <c r="AF136" i="1"/>
  <c r="AF151" i="1"/>
  <c r="AF150" i="1"/>
  <c r="AF153" i="1"/>
  <c r="AF110" i="1"/>
  <c r="AF123" i="1"/>
  <c r="AF142" i="1"/>
  <c r="AF87" i="1"/>
  <c r="AF158" i="1"/>
  <c r="AF124" i="1"/>
  <c r="AF161" i="1"/>
  <c r="AF148" i="1"/>
  <c r="AF141" i="1"/>
  <c r="AF147" i="1"/>
  <c r="AF53" i="1"/>
  <c r="AF166" i="1"/>
  <c r="AF40" i="1"/>
  <c r="AF113" i="1"/>
  <c r="AF74" i="1"/>
  <c r="AF81" i="1"/>
  <c r="AF25" i="1"/>
  <c r="AF86" i="1"/>
  <c r="AF13" i="1"/>
  <c r="AF128" i="1"/>
  <c r="AF39" i="1"/>
  <c r="AF117" i="1"/>
  <c r="AF46" i="1"/>
  <c r="AF98" i="1"/>
  <c r="AF18" i="1"/>
  <c r="AF62" i="1"/>
  <c r="AF131" i="1"/>
  <c r="AF129" i="1"/>
  <c r="AF22" i="1"/>
  <c r="AF93" i="1"/>
  <c r="AF14" i="1"/>
  <c r="AF27" i="1"/>
  <c r="AF157" i="1"/>
  <c r="AF133" i="1"/>
  <c r="AF43" i="1"/>
  <c r="AF137" i="1"/>
  <c r="AF111" i="1"/>
  <c r="AF82" i="1"/>
  <c r="AF33" i="1"/>
  <c r="AF21" i="1"/>
  <c r="AF169" i="1"/>
  <c r="AF90" i="1"/>
  <c r="AF70" i="1"/>
  <c r="AF140" i="1"/>
  <c r="AF163" i="1"/>
  <c r="AF68" i="1"/>
  <c r="AF165" i="1"/>
  <c r="AF19" i="1"/>
  <c r="AF54" i="1"/>
  <c r="AF66" i="1"/>
  <c r="AF149" i="1"/>
  <c r="AF154" i="1"/>
  <c r="AF26" i="1"/>
  <c r="AF55" i="1"/>
  <c r="AF16" i="1"/>
  <c r="AF139" i="1"/>
  <c r="AF79" i="1"/>
  <c r="AF105" i="1"/>
  <c r="AF171" i="1"/>
  <c r="AF44" i="1"/>
  <c r="AF80" i="1"/>
  <c r="AF94" i="1"/>
  <c r="AF112" i="1"/>
  <c r="AF164" i="1"/>
  <c r="AF69" i="1"/>
  <c r="AF159" i="1"/>
  <c r="AF127" i="1"/>
  <c r="AF102" i="1"/>
  <c r="AF152" i="1"/>
  <c r="AF122" i="1"/>
  <c r="AF64" i="1"/>
  <c r="AF135" i="1"/>
  <c r="AF32" i="1"/>
  <c r="AF187" i="1"/>
  <c r="AF34" i="1"/>
  <c r="AF138" i="1"/>
  <c r="AF145" i="1"/>
  <c r="AF170" i="1"/>
  <c r="AF77" i="1"/>
  <c r="AF167" i="1"/>
  <c r="AF51" i="1"/>
  <c r="AF76" i="1"/>
  <c r="AF118" i="1"/>
  <c r="AF41" i="1"/>
  <c r="AF126" i="1"/>
  <c r="AF63" i="1"/>
  <c r="AF130" i="1"/>
  <c r="AF65" i="1"/>
  <c r="AF23" i="1"/>
  <c r="AF37" i="1"/>
  <c r="AF116" i="1"/>
  <c r="AF95" i="1"/>
  <c r="AF85" i="1"/>
  <c r="AF115" i="1"/>
  <c r="AF28" i="1"/>
  <c r="AF172" i="1"/>
  <c r="AF91" i="1"/>
  <c r="AF134" i="1"/>
  <c r="AF104" i="1"/>
  <c r="AF155" i="1"/>
  <c r="AF52" i="1"/>
  <c r="AF58" i="1"/>
  <c r="AF29" i="1"/>
  <c r="AF73" i="1"/>
  <c r="AF114" i="1"/>
  <c r="AF160" i="1"/>
  <c r="AF67" i="1"/>
  <c r="AF11" i="1"/>
  <c r="AF119" i="1"/>
  <c r="AF17" i="1"/>
  <c r="AF57" i="1"/>
  <c r="AF20" i="1"/>
  <c r="AF92" i="1"/>
  <c r="AF162" i="1"/>
  <c r="AF75" i="1"/>
  <c r="AF30" i="1"/>
  <c r="AF103" i="1"/>
  <c r="AF15" i="1"/>
  <c r="AF88" i="1"/>
  <c r="AF99" i="1"/>
  <c r="AF125" i="1"/>
  <c r="AF100" i="1"/>
  <c r="AF31" i="1"/>
  <c r="AF10" i="1"/>
  <c r="AF89" i="1"/>
  <c r="AF78" i="1"/>
  <c r="AF121" i="1"/>
  <c r="AF61" i="1"/>
  <c r="AF45" i="1"/>
  <c r="AF38" i="1"/>
  <c r="AF83" i="1"/>
  <c r="AF35" i="1"/>
  <c r="AF106" i="1"/>
  <c r="AF42" i="1"/>
  <c r="AF56" i="1"/>
  <c r="AF143" i="1"/>
  <c r="AF107" i="1"/>
  <c r="AF71" i="1"/>
</calcChain>
</file>

<file path=xl/sharedStrings.xml><?xml version="1.0" encoding="utf-8"?>
<sst xmlns="http://schemas.openxmlformats.org/spreadsheetml/2006/main" count="172" uniqueCount="97">
  <si>
    <t>INDIVIDUALIZACIÓN DE LOS PROYECTOS POR ASIGNACIÓN PRESUPUESTARIA</t>
  </si>
  <si>
    <t>En pesos</t>
  </si>
  <si>
    <t>Nº</t>
  </si>
  <si>
    <t>REGION</t>
  </si>
  <si>
    <t>Fecha</t>
  </si>
  <si>
    <t>Nombre y Razón Social del Ejecutor</t>
  </si>
  <si>
    <t>Denominación del Programa- Convenio o Transferencia</t>
  </si>
  <si>
    <t xml:space="preserve">Modalidad de Asignación </t>
  </si>
  <si>
    <t>Presupuesto por región</t>
  </si>
  <si>
    <t>Monto del convenio</t>
  </si>
  <si>
    <t>Beneficiarios</t>
  </si>
  <si>
    <t>Modalidad de Pago</t>
  </si>
  <si>
    <t>EJECUCION DEVENGADA</t>
  </si>
  <si>
    <t>1er. Trimestre</t>
  </si>
  <si>
    <t>2do. Trimestre</t>
  </si>
  <si>
    <t>3er. Trimestre</t>
  </si>
  <si>
    <t>4to. Trimestre</t>
  </si>
  <si>
    <t>Total Anual</t>
  </si>
  <si>
    <t>Porcentaje de Participación:</t>
  </si>
  <si>
    <t>Resolución o Decreto</t>
  </si>
  <si>
    <t>Tipo de Beneficiarios</t>
  </si>
  <si>
    <t>Enero</t>
  </si>
  <si>
    <t>Febrero</t>
  </si>
  <si>
    <t>Marzo</t>
  </si>
  <si>
    <t>Abril</t>
  </si>
  <si>
    <t>Mayo</t>
  </si>
  <si>
    <t>Junio</t>
  </si>
  <si>
    <t>Julio</t>
  </si>
  <si>
    <t>Agosto</t>
  </si>
  <si>
    <t>Septiembre</t>
  </si>
  <si>
    <t>Octubre</t>
  </si>
  <si>
    <t>Noviembre</t>
  </si>
  <si>
    <t>Diciembre</t>
  </si>
  <si>
    <t>Ejecución</t>
  </si>
  <si>
    <t>Del Gasto</t>
  </si>
  <si>
    <t>TARAPACÁ</t>
  </si>
  <si>
    <t>TOTAL  REGIÓN DE TARAPACÁ</t>
  </si>
  <si>
    <t>ANTOFAGASTA</t>
  </si>
  <si>
    <t>TOTAL  REGIÓN DE ANTOFAGASTA</t>
  </si>
  <si>
    <t>ATACAMA</t>
  </si>
  <si>
    <t>TOTAL  REGIÓN DE ATACAMA</t>
  </si>
  <si>
    <t>COQUIMBO</t>
  </si>
  <si>
    <t>TOTAL  REGIÓN DE COQUIMBO</t>
  </si>
  <si>
    <t>VALPARAÍSO</t>
  </si>
  <si>
    <t>TOTAL  REGIÓN DE VALPARAÍSO</t>
  </si>
  <si>
    <t>LIBERTADOR B. O HIGGINS</t>
  </si>
  <si>
    <t>TOTAL  REGIÓN DEL LIBERTADOR GENERAL BERNARDO O'HIGGINS</t>
  </si>
  <si>
    <t>MAULE</t>
  </si>
  <si>
    <t>TOTAL  REGIÓN DEL MAULE</t>
  </si>
  <si>
    <t>BIOBÍO</t>
  </si>
  <si>
    <t>TOTAL  REGIÓN DEL BIOBÍO</t>
  </si>
  <si>
    <t>ARAUCANÍA</t>
  </si>
  <si>
    <t>TOTAL  REGIÓN DE LA ARAUCANÍA</t>
  </si>
  <si>
    <t>LOS LAGOS</t>
  </si>
  <si>
    <t>TOTAL  REGIÓN DE LOS LAGOS</t>
  </si>
  <si>
    <t>AYSÉN</t>
  </si>
  <si>
    <t>TOTAL  REGIÓN AYSÉN DEL GENERAL CARLOS IBAÑEZ DEL CAMPO</t>
  </si>
  <si>
    <t>MAGALLANES</t>
  </si>
  <si>
    <t>TOTAL  REGIÓN DE MAGALLANES Y ANTÁRTICA CHILENA</t>
  </si>
  <si>
    <t>LOS RÍOS</t>
  </si>
  <si>
    <t>TOTAL  REGIÓN DE LOS RÍOS</t>
  </si>
  <si>
    <t>ARICA Y PARINACOTA</t>
  </si>
  <si>
    <t>TOTAL  REGIÓN DE ARICA Y PARINACOTA</t>
  </si>
  <si>
    <t>METROPOLITANA</t>
  </si>
  <si>
    <t>TOTAL  REGIÓN METROPOLITANA</t>
  </si>
  <si>
    <t>NIVEL CENTRAL</t>
  </si>
  <si>
    <t>TOTAL  NIVEL CENTRAL</t>
  </si>
  <si>
    <t>PARTIDA 21 -10 - 01 SUBSECRETARÍA DE LA NIÑEZ</t>
  </si>
  <si>
    <t>24 - 03 - 004 "Piloto Oficina Local de la Niñez"</t>
  </si>
  <si>
    <t>Piloto Oficina Local de la Niñez</t>
  </si>
  <si>
    <t>24-03-004</t>
  </si>
  <si>
    <t>Gastos en Personal</t>
  </si>
  <si>
    <t>Bienes y Servicios de Consumo</t>
  </si>
  <si>
    <t>Municipalidad de Colina</t>
  </si>
  <si>
    <t>Municipalidad de Santiago</t>
  </si>
  <si>
    <t>Municipalidad de San Felipe</t>
  </si>
  <si>
    <t>Municipalidad de Requinoa</t>
  </si>
  <si>
    <t>Municipalidad de La Serena</t>
  </si>
  <si>
    <t>Municipalidad de Aysén</t>
  </si>
  <si>
    <t>Municipalidad de Cauquenes</t>
  </si>
  <si>
    <t>Municipalidad de Concepción</t>
  </si>
  <si>
    <t>Municipalidad de Alto Hospicio</t>
  </si>
  <si>
    <t>Municipalidad de Nueva Imperial</t>
  </si>
  <si>
    <t>ÑUBLE</t>
  </si>
  <si>
    <t>TOTAL  REGIÓN DE ÑUBLE</t>
  </si>
  <si>
    <t>Municipalidad de Quillón</t>
  </si>
  <si>
    <t>Convenio</t>
  </si>
  <si>
    <t>Transferencia Corriente</t>
  </si>
  <si>
    <t>Ejecución a Nivel Central</t>
  </si>
  <si>
    <t>N° proyectado de beneficiarios</t>
  </si>
  <si>
    <t>NNA y sus familias, desde su gestación hasta que estos cumplan 18 años de edad. 1. Gestión Comunitaria: NNA y sus familias, desde su gestación hasta que estos cumplan 18 años de edad; 2. Gestión de casos: NNA de 0 hasta que cumplan los 18 años que presenten factores de riesgo y cumplan criterios de inclusión para gestión de casos; y 3. Servicio Fortaleciendo familias: NNA de  0 hasta que cumplan los 18 años que han sido referidos desde la gestión de casos al servicio de TF.</t>
  </si>
  <si>
    <t xml:space="preserve">El presupuesto asignado a cada municipio responde a la conformación del equipo de la OLN de cada municipio (1 Coordinador, “X” Gestores de Casos, “X” Terapeutas Familiares, 2 Gestores Comunitarios). Es decir, la diferencia tiene que ver con la cantidad de profesionales en cada equipo, los metros cuadrados utilizados por oficina y los gastos administrativos derivados del recurso humano. Esta conformación del equipo, a su vez, se definió en base a la cantidad de NNA presentes en el territorio, por lo que se estimó que los territorios con mayor cantidad de NNA presentarían un porcentaje mayor de NNA con factores de riesgo de sufrir vulneraciones de derechos, y por lo tanto el equipo debía ser más grande. </t>
  </si>
  <si>
    <t>Criterio distribución montos y selección comuna</t>
  </si>
  <si>
    <t>Criterio selección comuna</t>
  </si>
  <si>
    <t>Por otra parte, la selección de las comunas en que se implementa el Piloto se realizó en base a un índice elaborado en conjunto con el PNUD, el cual corresponde a una muestra de la diversidad de territorios de la realidad nacional, tomando en cuenta estructura municipal, cantidad de NNA por comuna, índice de vulnerabilidad comunal, tipología comuna SUBDERE, entre otros.</t>
  </si>
  <si>
    <t>Muncipalidad de La Florida</t>
  </si>
  <si>
    <t>EJECUCIÓN AL 31 DE DICIEMBRE DEL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</si>
</sst>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8"/>
      <name val="Arial Narrow"/>
      <family val="2"/>
    </font>
    <font>
      <b/>
      <sz val="8"/>
      <name val="Arial Narrow"/>
      <family val="2"/>
    </font>
    <font>
      <sz val="8"/>
      <color indexed="8"/>
      <name val="Arial Narrow"/>
      <family val="2"/>
    </font>
    <font>
      <sz val="8"/>
      <color rgb="FF2F3D44"/>
      <name val="Arial Narrow"/>
      <family val="2"/>
    </font>
    <font>
      <b/>
      <sz val="11"/>
      <name val="Arial Narrow"/>
      <family val="2"/>
    </font>
  </fonts>
  <fills count="7">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
      <patternFill patternType="solid">
        <fgColor rgb="FFFFFF00"/>
        <bgColor indexed="64"/>
      </patternFill>
    </fill>
    <fill>
      <patternFill patternType="solid">
        <fgColor rgb="FFFFFF99"/>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8"/>
      </right>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right style="thin">
        <color indexed="64"/>
      </right>
      <top style="thin">
        <color indexed="64"/>
      </top>
      <bottom style="thin">
        <color indexed="64"/>
      </bottom>
      <diagonal/>
    </border>
    <border>
      <left/>
      <right/>
      <top/>
      <bottom style="thin">
        <color indexed="8"/>
      </bottom>
      <diagonal/>
    </border>
    <border>
      <left/>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right style="thin">
        <color indexed="64"/>
      </right>
      <top/>
      <bottom/>
      <diagonal/>
    </border>
  </borders>
  <cellStyleXfs count="1">
    <xf numFmtId="0" fontId="0" fillId="0" borderId="0"/>
  </cellStyleXfs>
  <cellXfs count="157">
    <xf numFmtId="0" fontId="0" fillId="0" borderId="0" xfId="0"/>
    <xf numFmtId="0" fontId="4" fillId="0" borderId="1" xfId="0" applyFont="1" applyBorder="1" applyAlignment="1">
      <alignment horizontal="center" vertical="center" wrapText="1"/>
    </xf>
    <xf numFmtId="0" fontId="4" fillId="0" borderId="0" xfId="0" applyFont="1" applyAlignment="1">
      <alignment horizontal="left" vertical="center" wrapText="1"/>
    </xf>
    <xf numFmtId="0" fontId="1" fillId="0" borderId="1" xfId="0"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3" fontId="1" fillId="0" borderId="1" xfId="0" applyNumberFormat="1" applyFont="1" applyFill="1" applyBorder="1" applyAlignment="1">
      <alignment horizontal="right" vertical="center" wrapText="1"/>
    </xf>
    <xf numFmtId="0" fontId="2" fillId="0" borderId="0" xfId="0" applyFont="1" applyAlignment="1">
      <alignment horizontal="justify" vertical="center" wrapText="1"/>
    </xf>
    <xf numFmtId="3" fontId="1" fillId="0" borderId="0" xfId="0" applyNumberFormat="1" applyFont="1" applyAlignment="1">
      <alignment horizontal="right" vertical="center" wrapText="1"/>
    </xf>
    <xf numFmtId="10" fontId="1" fillId="0" borderId="0" xfId="0" applyNumberFormat="1" applyFont="1" applyAlignment="1">
      <alignment horizontal="right" vertical="center" wrapText="1"/>
    </xf>
    <xf numFmtId="0" fontId="1" fillId="0" borderId="0" xfId="0" applyFont="1" applyAlignment="1">
      <alignment horizontal="justify" vertical="center" wrapText="1"/>
    </xf>
    <xf numFmtId="0" fontId="1" fillId="0" borderId="0" xfId="0" applyFont="1" applyAlignment="1">
      <alignment horizontal="center" vertical="center" wrapText="1"/>
    </xf>
    <xf numFmtId="0" fontId="2" fillId="0" borderId="1" xfId="0" applyFont="1" applyFill="1" applyBorder="1" applyAlignment="1" applyProtection="1">
      <alignment horizontal="justify" vertical="center" wrapText="1"/>
    </xf>
    <xf numFmtId="0" fontId="1" fillId="0" borderId="1" xfId="0" applyFont="1" applyFill="1" applyBorder="1" applyAlignment="1" applyProtection="1">
      <alignment horizontal="center" vertical="center" wrapText="1"/>
    </xf>
    <xf numFmtId="3" fontId="2" fillId="0" borderId="1" xfId="0" applyNumberFormat="1" applyFont="1" applyFill="1" applyBorder="1" applyAlignment="1" applyProtection="1">
      <alignment horizontal="right" vertical="center" wrapText="1"/>
    </xf>
    <xf numFmtId="3" fontId="2" fillId="0" borderId="1" xfId="0" applyNumberFormat="1" applyFont="1" applyFill="1" applyBorder="1" applyAlignment="1" applyProtection="1">
      <alignment horizontal="center" vertical="center" wrapText="1"/>
    </xf>
    <xf numFmtId="10" fontId="2" fillId="0" borderId="1" xfId="0" applyNumberFormat="1" applyFont="1" applyFill="1" applyBorder="1" applyAlignment="1" applyProtection="1">
      <alignment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2" borderId="3" xfId="0" applyFont="1" applyFill="1" applyBorder="1" applyAlignment="1" applyProtection="1">
      <alignment horizontal="justify" vertical="justify" wrapText="1"/>
      <protection locked="0"/>
    </xf>
    <xf numFmtId="14" fontId="1" fillId="0" borderId="4" xfId="0" applyNumberFormat="1" applyFont="1" applyBorder="1" applyProtection="1">
      <protection locked="0"/>
    </xf>
    <xf numFmtId="0" fontId="3" fillId="2" borderId="5" xfId="0" applyFont="1" applyFill="1" applyBorder="1" applyAlignment="1" applyProtection="1">
      <alignment horizontal="justify" vertical="justify" wrapText="1"/>
      <protection locked="0"/>
    </xf>
    <xf numFmtId="3" fontId="3" fillId="2" borderId="3" xfId="0" applyNumberFormat="1" applyFont="1" applyFill="1" applyBorder="1" applyAlignment="1" applyProtection="1">
      <alignment wrapText="1"/>
      <protection locked="0"/>
    </xf>
    <xf numFmtId="3" fontId="1" fillId="0" borderId="4" xfId="0" applyNumberFormat="1" applyFont="1" applyFill="1" applyBorder="1" applyAlignment="1" applyProtection="1">
      <alignment horizontal="right" vertical="center" wrapText="1"/>
      <protection locked="0"/>
    </xf>
    <xf numFmtId="3" fontId="2" fillId="0" borderId="4" xfId="0" applyNumberFormat="1" applyFont="1" applyFill="1" applyBorder="1" applyAlignment="1" applyProtection="1">
      <alignment horizontal="right" vertical="center" wrapText="1"/>
    </xf>
    <xf numFmtId="10" fontId="1" fillId="0" borderId="1" xfId="0" applyNumberFormat="1" applyFont="1" applyFill="1" applyBorder="1" applyAlignment="1" applyProtection="1">
      <alignment horizontal="right" vertical="center" wrapText="1"/>
    </xf>
    <xf numFmtId="10" fontId="1" fillId="0" borderId="1" xfId="0" applyNumberFormat="1" applyFont="1" applyFill="1" applyBorder="1" applyAlignment="1" applyProtection="1">
      <alignment vertical="center" wrapText="1"/>
    </xf>
    <xf numFmtId="0" fontId="3" fillId="2" borderId="6" xfId="0" applyFont="1" applyFill="1" applyBorder="1" applyAlignment="1" applyProtection="1">
      <alignment horizontal="justify" vertical="justify" wrapText="1"/>
      <protection locked="0"/>
    </xf>
    <xf numFmtId="14" fontId="1" fillId="0" borderId="1" xfId="0" applyNumberFormat="1" applyFont="1" applyBorder="1" applyProtection="1">
      <protection locked="0"/>
    </xf>
    <xf numFmtId="0" fontId="3" fillId="2" borderId="7" xfId="0" applyFont="1" applyFill="1" applyBorder="1" applyAlignment="1" applyProtection="1">
      <alignment horizontal="justify" vertical="justify" wrapText="1"/>
      <protection locked="0"/>
    </xf>
    <xf numFmtId="3" fontId="3" fillId="2" borderId="6" xfId="0" applyNumberFormat="1" applyFont="1" applyFill="1" applyBorder="1" applyAlignment="1" applyProtection="1">
      <alignment wrapText="1"/>
      <protection locked="0"/>
    </xf>
    <xf numFmtId="3" fontId="3" fillId="2" borderId="8" xfId="0" applyNumberFormat="1" applyFont="1" applyFill="1" applyBorder="1" applyAlignment="1" applyProtection="1">
      <alignment wrapText="1"/>
      <protection locked="0"/>
    </xf>
    <xf numFmtId="0" fontId="3" fillId="2" borderId="1" xfId="0" applyFont="1" applyFill="1" applyBorder="1" applyAlignment="1" applyProtection="1">
      <alignment horizontal="justify" vertical="justify" wrapText="1"/>
      <protection locked="0"/>
    </xf>
    <xf numFmtId="0" fontId="2" fillId="0" borderId="4" xfId="0" applyFont="1" applyFill="1" applyBorder="1" applyAlignment="1" applyProtection="1">
      <alignment horizontal="justify" vertical="center" wrapText="1"/>
    </xf>
    <xf numFmtId="0" fontId="1" fillId="0" borderId="4" xfId="0" applyFont="1" applyFill="1" applyBorder="1" applyAlignment="1" applyProtection="1">
      <alignment horizontal="center" vertical="center" wrapText="1"/>
    </xf>
    <xf numFmtId="0" fontId="1" fillId="0" borderId="0" xfId="0" applyFont="1" applyAlignment="1">
      <alignment horizontal="right" vertical="center" wrapText="1"/>
    </xf>
    <xf numFmtId="3" fontId="3" fillId="2" borderId="3" xfId="0" applyNumberFormat="1" applyFont="1" applyFill="1" applyBorder="1" applyAlignment="1" applyProtection="1">
      <alignment vertical="center" wrapText="1"/>
      <protection locked="0"/>
    </xf>
    <xf numFmtId="0" fontId="3" fillId="2" borderId="5" xfId="0" applyFont="1" applyFill="1" applyBorder="1" applyAlignment="1" applyProtection="1">
      <alignment horizontal="center" vertical="center" wrapText="1"/>
      <protection locked="0"/>
    </xf>
    <xf numFmtId="0" fontId="4" fillId="3" borderId="1" xfId="0" applyFont="1" applyFill="1" applyBorder="1" applyAlignment="1">
      <alignment horizontal="center" vertical="center" wrapText="1"/>
    </xf>
    <xf numFmtId="14" fontId="4" fillId="3" borderId="1" xfId="0" applyNumberFormat="1" applyFont="1" applyFill="1" applyBorder="1" applyAlignment="1">
      <alignment horizontal="center" vertical="center" wrapText="1"/>
    </xf>
    <xf numFmtId="3" fontId="1" fillId="0" borderId="4" xfId="0" applyNumberFormat="1" applyFont="1" applyFill="1" applyBorder="1" applyAlignment="1" applyProtection="1">
      <alignment horizontal="center" vertical="center" wrapText="1"/>
      <protection locked="0"/>
    </xf>
    <xf numFmtId="3" fontId="3" fillId="2" borderId="11" xfId="0" applyNumberFormat="1" applyFont="1" applyFill="1" applyBorder="1" applyAlignment="1" applyProtection="1">
      <alignment vertical="center" wrapText="1"/>
      <protection locked="0"/>
    </xf>
    <xf numFmtId="0" fontId="3" fillId="2" borderId="1" xfId="0" applyFont="1" applyFill="1" applyBorder="1" applyAlignment="1" applyProtection="1">
      <alignment horizontal="center" vertical="center" wrapText="1"/>
      <protection locked="0"/>
    </xf>
    <xf numFmtId="0" fontId="3" fillId="2" borderId="10" xfId="0" applyFont="1" applyFill="1" applyBorder="1" applyAlignment="1" applyProtection="1">
      <alignment horizontal="left" vertical="center" wrapText="1"/>
      <protection locked="0"/>
    </xf>
    <xf numFmtId="0" fontId="2" fillId="4" borderId="1" xfId="0" applyFont="1" applyFill="1" applyBorder="1" applyAlignment="1" applyProtection="1">
      <alignment horizontal="justify" vertical="center" wrapText="1"/>
    </xf>
    <xf numFmtId="0" fontId="1" fillId="4" borderId="1" xfId="0" applyFont="1" applyFill="1" applyBorder="1" applyAlignment="1" applyProtection="1">
      <alignment horizontal="center" vertical="center" wrapText="1"/>
    </xf>
    <xf numFmtId="3" fontId="2" fillId="4" borderId="1" xfId="0" applyNumberFormat="1" applyFont="1" applyFill="1" applyBorder="1" applyAlignment="1" applyProtection="1">
      <alignment horizontal="right" vertical="center" wrapText="1"/>
    </xf>
    <xf numFmtId="3" fontId="2" fillId="4" borderId="1" xfId="0" applyNumberFormat="1" applyFont="1" applyFill="1" applyBorder="1" applyAlignment="1" applyProtection="1">
      <alignment horizontal="center" vertical="center" wrapText="1"/>
    </xf>
    <xf numFmtId="10" fontId="2" fillId="4" borderId="1" xfId="0" applyNumberFormat="1" applyFont="1" applyFill="1" applyBorder="1" applyAlignment="1" applyProtection="1">
      <alignment vertical="center" wrapText="1"/>
    </xf>
    <xf numFmtId="0" fontId="3" fillId="4" borderId="1" xfId="0" applyFont="1" applyFill="1" applyBorder="1" applyAlignment="1" applyProtection="1">
      <alignment horizontal="center" vertical="center" wrapText="1"/>
      <protection locked="0"/>
    </xf>
    <xf numFmtId="0" fontId="4" fillId="4" borderId="1" xfId="0" applyFont="1" applyFill="1" applyBorder="1" applyAlignment="1">
      <alignment horizontal="center" vertical="center" wrapText="1"/>
    </xf>
    <xf numFmtId="0" fontId="3" fillId="4" borderId="5" xfId="0" applyFont="1" applyFill="1" applyBorder="1" applyAlignment="1" applyProtection="1">
      <alignment horizontal="center" vertical="center" wrapText="1"/>
      <protection locked="0"/>
    </xf>
    <xf numFmtId="3" fontId="1" fillId="4" borderId="4" xfId="0" applyNumberFormat="1" applyFont="1" applyFill="1" applyBorder="1" applyAlignment="1" applyProtection="1">
      <alignment horizontal="right" vertical="center" wrapText="1"/>
      <protection locked="0"/>
    </xf>
    <xf numFmtId="3" fontId="2" fillId="4" borderId="4" xfId="0" applyNumberFormat="1" applyFont="1" applyFill="1" applyBorder="1" applyAlignment="1" applyProtection="1">
      <alignment horizontal="right" vertical="center" wrapText="1"/>
    </xf>
    <xf numFmtId="14" fontId="4" fillId="4" borderId="1" xfId="0" applyNumberFormat="1" applyFont="1" applyFill="1" applyBorder="1" applyAlignment="1">
      <alignment horizontal="center" vertical="center"/>
    </xf>
    <xf numFmtId="0" fontId="2"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2" fillId="4" borderId="0" xfId="0" applyFont="1" applyFill="1" applyAlignment="1">
      <alignment horizontal="justify" vertical="center" wrapText="1"/>
    </xf>
    <xf numFmtId="0" fontId="1" fillId="4" borderId="0" xfId="0" applyFont="1" applyFill="1" applyAlignment="1">
      <alignment horizontal="center" vertical="center" wrapText="1"/>
    </xf>
    <xf numFmtId="0" fontId="1" fillId="4" borderId="0" xfId="0" applyFont="1" applyFill="1" applyAlignment="1">
      <alignment horizontal="justify" vertical="center" wrapText="1"/>
    </xf>
    <xf numFmtId="3" fontId="2" fillId="5" borderId="1" xfId="0" applyNumberFormat="1" applyFont="1" applyFill="1" applyBorder="1" applyAlignment="1" applyProtection="1">
      <alignment horizontal="right" vertical="center" wrapText="1"/>
    </xf>
    <xf numFmtId="0" fontId="2" fillId="5" borderId="16" xfId="0" applyFont="1" applyFill="1" applyBorder="1" applyAlignment="1" applyProtection="1">
      <alignment horizontal="center" vertical="center" wrapText="1"/>
      <protection locked="0"/>
    </xf>
    <xf numFmtId="10" fontId="2" fillId="5" borderId="1" xfId="0" applyNumberFormat="1" applyFont="1" applyFill="1" applyBorder="1" applyAlignment="1" applyProtection="1">
      <alignment horizontal="right" vertical="center" wrapText="1"/>
    </xf>
    <xf numFmtId="0" fontId="2" fillId="6" borderId="12" xfId="0" applyFont="1" applyFill="1" applyBorder="1" applyAlignment="1">
      <alignment horizontal="center" vertical="center" wrapText="1"/>
    </xf>
    <xf numFmtId="3" fontId="2" fillId="6" borderId="1" xfId="0" applyNumberFormat="1" applyFont="1" applyFill="1" applyBorder="1" applyAlignment="1">
      <alignment horizontal="center" vertical="center" wrapText="1"/>
    </xf>
    <xf numFmtId="10" fontId="2" fillId="6" borderId="1" xfId="0" applyNumberFormat="1" applyFont="1" applyFill="1" applyBorder="1" applyAlignment="1">
      <alignment horizontal="center" vertical="center" wrapText="1"/>
    </xf>
    <xf numFmtId="3" fontId="2" fillId="6" borderId="1" xfId="0" applyNumberFormat="1" applyFont="1" applyFill="1" applyBorder="1" applyAlignment="1" applyProtection="1">
      <alignment horizontal="right" vertical="center" wrapText="1"/>
    </xf>
    <xf numFmtId="10" fontId="2" fillId="6" borderId="1" xfId="0" applyNumberFormat="1" applyFont="1" applyFill="1" applyBorder="1" applyAlignment="1" applyProtection="1">
      <alignment horizontal="right" vertical="center" wrapText="1"/>
    </xf>
    <xf numFmtId="3" fontId="1" fillId="0" borderId="1" xfId="0" applyNumberFormat="1" applyFont="1" applyFill="1" applyBorder="1" applyAlignment="1" applyProtection="1">
      <alignment vertical="center" wrapText="1"/>
    </xf>
    <xf numFmtId="0" fontId="3" fillId="2" borderId="7" xfId="0" applyFont="1" applyFill="1" applyBorder="1" applyAlignment="1" applyProtection="1">
      <alignment horizontal="left" vertical="justify" wrapText="1"/>
      <protection locked="0"/>
    </xf>
    <xf numFmtId="0" fontId="3" fillId="2" borderId="5" xfId="0" applyFont="1" applyFill="1" applyBorder="1" applyAlignment="1" applyProtection="1">
      <alignment horizontal="left" vertical="justify" wrapText="1"/>
      <protection locked="0"/>
    </xf>
    <xf numFmtId="0" fontId="3" fillId="2" borderId="5" xfId="0" applyFont="1" applyFill="1" applyBorder="1" applyAlignment="1" applyProtection="1">
      <alignment horizontal="left" vertical="center" wrapText="1"/>
      <protection locked="0"/>
    </xf>
    <xf numFmtId="0" fontId="3" fillId="2" borderId="10" xfId="0" applyFont="1" applyFill="1" applyBorder="1" applyAlignment="1" applyProtection="1">
      <alignment vertical="center" wrapText="1"/>
      <protection locked="0"/>
    </xf>
    <xf numFmtId="3" fontId="1" fillId="4" borderId="1" xfId="0" applyNumberFormat="1" applyFont="1" applyFill="1" applyBorder="1" applyAlignment="1" applyProtection="1">
      <alignment vertical="center" wrapText="1"/>
    </xf>
    <xf numFmtId="14" fontId="1" fillId="0" borderId="4" xfId="0" applyNumberFormat="1" applyFont="1" applyBorder="1" applyAlignment="1" applyProtection="1">
      <alignment horizontal="center"/>
      <protection locked="0"/>
    </xf>
    <xf numFmtId="3" fontId="3" fillId="2" borderId="3" xfId="0" applyNumberFormat="1" applyFont="1" applyFill="1" applyBorder="1" applyAlignment="1" applyProtection="1">
      <alignment horizontal="right" vertical="center" wrapText="1"/>
      <protection locked="0"/>
    </xf>
    <xf numFmtId="14" fontId="1" fillId="0" borderId="1" xfId="0" applyNumberFormat="1" applyFont="1" applyBorder="1" applyAlignment="1" applyProtection="1">
      <alignment horizontal="center"/>
      <protection locked="0"/>
    </xf>
    <xf numFmtId="0" fontId="3" fillId="2" borderId="1" xfId="0" applyFont="1" applyFill="1" applyBorder="1" applyAlignment="1" applyProtection="1">
      <alignment horizontal="center" vertical="justify" wrapText="1"/>
      <protection locked="0"/>
    </xf>
    <xf numFmtId="14" fontId="1" fillId="0" borderId="9" xfId="0" applyNumberFormat="1" applyFont="1" applyBorder="1" applyAlignment="1" applyProtection="1">
      <alignment horizontal="center"/>
      <protection locked="0"/>
    </xf>
    <xf numFmtId="3" fontId="1" fillId="0" borderId="1" xfId="0" applyNumberFormat="1" applyFont="1" applyFill="1" applyBorder="1" applyAlignment="1" applyProtection="1">
      <alignment horizontal="right" vertical="center" wrapText="1"/>
    </xf>
    <xf numFmtId="0" fontId="3" fillId="2" borderId="5" xfId="0" applyFont="1" applyFill="1" applyBorder="1" applyAlignment="1" applyProtection="1">
      <alignment horizontal="justify" vertical="center" wrapText="1"/>
      <protection locked="0"/>
    </xf>
    <xf numFmtId="3" fontId="1" fillId="0" borderId="4" xfId="0" applyNumberFormat="1" applyFont="1" applyFill="1" applyBorder="1" applyAlignment="1" applyProtection="1">
      <alignment vertical="center" wrapText="1"/>
    </xf>
    <xf numFmtId="3" fontId="3" fillId="2" borderId="1" xfId="0" applyNumberFormat="1" applyFont="1" applyFill="1" applyBorder="1" applyAlignment="1" applyProtection="1">
      <alignment vertical="center" wrapText="1"/>
      <protection locked="0"/>
    </xf>
    <xf numFmtId="3" fontId="3" fillId="2" borderId="1" xfId="0" applyNumberFormat="1" applyFont="1" applyFill="1" applyBorder="1" applyAlignment="1" applyProtection="1">
      <alignment wrapText="1"/>
      <protection locked="0"/>
    </xf>
    <xf numFmtId="3" fontId="3" fillId="2" borderId="1" xfId="0" applyNumberFormat="1" applyFont="1" applyFill="1" applyBorder="1" applyAlignment="1" applyProtection="1">
      <alignment horizontal="right" vertical="center" wrapText="1"/>
      <protection locked="0"/>
    </xf>
    <xf numFmtId="3" fontId="3" fillId="2" borderId="3" xfId="0" applyNumberFormat="1" applyFont="1" applyFill="1" applyBorder="1" applyAlignment="1" applyProtection="1">
      <alignment horizontal="right" wrapText="1"/>
      <protection locked="0"/>
    </xf>
    <xf numFmtId="3" fontId="3" fillId="2" borderId="6" xfId="0" applyNumberFormat="1" applyFont="1" applyFill="1" applyBorder="1" applyAlignment="1" applyProtection="1">
      <alignment horizontal="right" wrapText="1"/>
      <protection locked="0"/>
    </xf>
    <xf numFmtId="3" fontId="1" fillId="0" borderId="1" xfId="0" applyNumberFormat="1" applyFont="1" applyFill="1" applyBorder="1" applyAlignment="1">
      <alignment vertical="center" wrapText="1"/>
    </xf>
    <xf numFmtId="0" fontId="3" fillId="4" borderId="3" xfId="0" applyFont="1" applyFill="1" applyBorder="1" applyAlignment="1" applyProtection="1">
      <alignment horizontal="left" vertical="center" wrapText="1"/>
      <protection locked="0"/>
    </xf>
    <xf numFmtId="0" fontId="3" fillId="4" borderId="6" xfId="0" applyFont="1" applyFill="1" applyBorder="1" applyAlignment="1" applyProtection="1">
      <alignment horizontal="left" vertical="center" wrapText="1"/>
      <protection locked="0"/>
    </xf>
    <xf numFmtId="3" fontId="1" fillId="4" borderId="9" xfId="0" applyNumberFormat="1" applyFont="1" applyFill="1" applyBorder="1" applyAlignment="1" applyProtection="1">
      <alignment vertical="center" wrapText="1"/>
    </xf>
    <xf numFmtId="3" fontId="5" fillId="0" borderId="0" xfId="0" applyNumberFormat="1" applyFont="1" applyAlignment="1">
      <alignment horizontal="center" vertical="center" wrapText="1"/>
    </xf>
    <xf numFmtId="0" fontId="2" fillId="0" borderId="4" xfId="0" applyFont="1" applyFill="1" applyBorder="1" applyAlignment="1">
      <alignment horizontal="center" vertical="center" wrapText="1"/>
    </xf>
    <xf numFmtId="0" fontId="3" fillId="2" borderId="4" xfId="0" applyFont="1" applyFill="1" applyBorder="1" applyAlignment="1" applyProtection="1">
      <alignment horizontal="center" vertical="justify" wrapText="1"/>
      <protection locked="0"/>
    </xf>
    <xf numFmtId="0" fontId="3" fillId="2" borderId="3" xfId="0" applyFont="1" applyFill="1" applyBorder="1" applyAlignment="1" applyProtection="1">
      <alignment horizontal="justify" vertical="center" wrapText="1"/>
      <protection locked="0"/>
    </xf>
    <xf numFmtId="0" fontId="3" fillId="2" borderId="4" xfId="0" applyFont="1" applyFill="1" applyBorder="1" applyAlignment="1" applyProtection="1">
      <alignment horizontal="center" vertical="center" wrapText="1"/>
      <protection locked="0"/>
    </xf>
    <xf numFmtId="14" fontId="1" fillId="0" borderId="1" xfId="0" applyNumberFormat="1" applyFont="1" applyBorder="1" applyAlignment="1" applyProtection="1">
      <alignment horizontal="center" vertical="center"/>
      <protection locked="0"/>
    </xf>
    <xf numFmtId="0" fontId="3" fillId="2" borderId="1" xfId="0" applyFont="1" applyFill="1" applyBorder="1" applyAlignment="1" applyProtection="1">
      <alignment horizontal="left" vertical="center" wrapText="1"/>
      <protection locked="0"/>
    </xf>
    <xf numFmtId="14" fontId="1" fillId="0" borderId="4" xfId="0" applyNumberFormat="1" applyFont="1" applyBorder="1" applyAlignment="1" applyProtection="1">
      <alignment horizontal="center" vertical="center"/>
      <protection locked="0"/>
    </xf>
    <xf numFmtId="0" fontId="3" fillId="2" borderId="7"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justify" vertical="center" wrapText="1"/>
      <protection locked="0"/>
    </xf>
    <xf numFmtId="3" fontId="1" fillId="0" borderId="0" xfId="0" applyNumberFormat="1" applyFont="1" applyAlignment="1">
      <alignment horizontal="center" vertical="center" wrapText="1"/>
    </xf>
    <xf numFmtId="3" fontId="1" fillId="4" borderId="20" xfId="0" applyNumberFormat="1" applyFont="1" applyFill="1" applyBorder="1" applyAlignment="1" applyProtection="1">
      <alignment vertical="center" wrapText="1"/>
      <protection locked="0"/>
    </xf>
    <xf numFmtId="3" fontId="1" fillId="4" borderId="21" xfId="0" applyNumberFormat="1" applyFont="1" applyFill="1" applyBorder="1" applyAlignment="1" applyProtection="1">
      <alignment vertical="center" wrapText="1"/>
      <protection locked="0"/>
    </xf>
    <xf numFmtId="3" fontId="3" fillId="2" borderId="0" xfId="0" applyNumberFormat="1" applyFont="1" applyFill="1" applyBorder="1" applyAlignment="1" applyProtection="1">
      <alignment horizontal="right" vertical="center" wrapText="1"/>
      <protection locked="0"/>
    </xf>
    <xf numFmtId="3" fontId="3" fillId="2" borderId="0" xfId="0" applyNumberFormat="1" applyFont="1" applyFill="1" applyBorder="1" applyAlignment="1" applyProtection="1">
      <alignment wrapText="1"/>
      <protection locked="0"/>
    </xf>
    <xf numFmtId="3" fontId="3" fillId="2" borderId="4" xfId="0" applyNumberFormat="1" applyFont="1" applyFill="1" applyBorder="1" applyAlignment="1" applyProtection="1">
      <alignment vertical="center" wrapText="1"/>
      <protection locked="0"/>
    </xf>
    <xf numFmtId="3" fontId="3" fillId="2" borderId="4" xfId="0" applyNumberFormat="1" applyFont="1" applyFill="1" applyBorder="1" applyAlignment="1" applyProtection="1">
      <alignment wrapText="1"/>
      <protection locked="0"/>
    </xf>
    <xf numFmtId="3" fontId="3" fillId="2" borderId="0" xfId="0" applyNumberFormat="1" applyFont="1" applyFill="1" applyBorder="1" applyAlignment="1" applyProtection="1">
      <alignment vertical="center" wrapText="1"/>
      <protection locked="0"/>
    </xf>
    <xf numFmtId="3" fontId="3" fillId="2" borderId="4" xfId="0" applyNumberFormat="1" applyFont="1" applyFill="1" applyBorder="1" applyAlignment="1" applyProtection="1">
      <alignment horizontal="right" vertical="center" wrapText="1"/>
      <protection locked="0"/>
    </xf>
    <xf numFmtId="3" fontId="3" fillId="2" borderId="0" xfId="0" applyNumberFormat="1" applyFont="1" applyFill="1" applyBorder="1" applyAlignment="1" applyProtection="1">
      <alignment horizontal="right" wrapText="1"/>
      <protection locked="0"/>
    </xf>
    <xf numFmtId="3" fontId="1" fillId="0" borderId="4" xfId="0" applyNumberFormat="1" applyFont="1" applyFill="1" applyBorder="1" applyAlignment="1">
      <alignment vertical="center" wrapText="1"/>
    </xf>
    <xf numFmtId="3" fontId="3" fillId="2" borderId="0" xfId="0" applyNumberFormat="1" applyFont="1" applyFill="1" applyBorder="1" applyAlignment="1" applyProtection="1">
      <alignment horizontal="left" vertical="center" wrapText="1"/>
      <protection locked="0"/>
    </xf>
    <xf numFmtId="3" fontId="3" fillId="2" borderId="1" xfId="0" applyNumberFormat="1" applyFont="1" applyFill="1" applyBorder="1" applyAlignment="1" applyProtection="1">
      <alignment horizontal="left" vertical="center" wrapText="1"/>
      <protection locked="0"/>
    </xf>
    <xf numFmtId="3" fontId="3" fillId="4" borderId="1" xfId="0" applyNumberFormat="1" applyFont="1" applyFill="1" applyBorder="1" applyAlignment="1" applyProtection="1">
      <alignment vertical="center" wrapText="1"/>
      <protection locked="0"/>
    </xf>
    <xf numFmtId="3" fontId="1" fillId="4" borderId="20" xfId="0" applyNumberFormat="1" applyFont="1" applyFill="1" applyBorder="1" applyAlignment="1" applyProtection="1">
      <alignment horizontal="left" vertical="center" wrapText="1"/>
      <protection locked="0"/>
    </xf>
    <xf numFmtId="0" fontId="3" fillId="2" borderId="1" xfId="0" applyFont="1" applyFill="1" applyBorder="1" applyAlignment="1" applyProtection="1">
      <alignment horizontal="justify" vertical="center" wrapText="1"/>
      <protection locked="0"/>
    </xf>
    <xf numFmtId="3" fontId="2" fillId="5" borderId="12" xfId="0" applyNumberFormat="1" applyFont="1" applyFill="1" applyBorder="1" applyAlignment="1">
      <alignment horizontal="center" vertical="center" wrapText="1"/>
    </xf>
    <xf numFmtId="3" fontId="2" fillId="5" borderId="4"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3" fontId="2" fillId="6" borderId="12" xfId="0" applyNumberFormat="1" applyFont="1" applyFill="1" applyBorder="1" applyAlignment="1">
      <alignment horizontal="center" vertical="center" wrapText="1"/>
    </xf>
    <xf numFmtId="3" fontId="2" fillId="6" borderId="4" xfId="0" applyNumberFormat="1" applyFont="1" applyFill="1" applyBorder="1" applyAlignment="1">
      <alignment horizontal="center" vertical="center" wrapText="1"/>
    </xf>
    <xf numFmtId="3" fontId="1" fillId="4" borderId="12" xfId="0" applyNumberFormat="1" applyFont="1" applyFill="1" applyBorder="1" applyAlignment="1" applyProtection="1">
      <alignment horizontal="center" vertical="center" wrapText="1"/>
      <protection locked="0"/>
    </xf>
    <xf numFmtId="3" fontId="1" fillId="4" borderId="4" xfId="0" applyNumberFormat="1" applyFont="1" applyFill="1" applyBorder="1" applyAlignment="1" applyProtection="1">
      <alignment horizontal="center" vertical="center" wrapText="1"/>
      <protection locked="0"/>
    </xf>
    <xf numFmtId="3" fontId="1" fillId="4" borderId="20" xfId="0" applyNumberFormat="1" applyFont="1" applyFill="1" applyBorder="1" applyAlignment="1" applyProtection="1">
      <alignment horizontal="left" vertical="center" wrapText="1"/>
      <protection locked="0"/>
    </xf>
    <xf numFmtId="3" fontId="1" fillId="4" borderId="21" xfId="0" applyNumberFormat="1" applyFont="1" applyFill="1" applyBorder="1" applyAlignment="1" applyProtection="1">
      <alignment horizontal="left" vertical="center" wrapText="1"/>
      <protection locked="0"/>
    </xf>
    <xf numFmtId="3" fontId="2" fillId="6" borderId="1" xfId="0" applyNumberFormat="1" applyFont="1" applyFill="1" applyBorder="1" applyAlignment="1">
      <alignment horizontal="center" vertical="center" wrapText="1"/>
    </xf>
    <xf numFmtId="3" fontId="3" fillId="2" borderId="15" xfId="0" applyNumberFormat="1" applyFont="1" applyFill="1" applyBorder="1" applyAlignment="1" applyProtection="1">
      <alignment horizontal="left" vertical="center" wrapText="1"/>
      <protection locked="0"/>
    </xf>
    <xf numFmtId="3" fontId="3" fillId="2" borderId="22" xfId="0" applyNumberFormat="1" applyFont="1" applyFill="1" applyBorder="1" applyAlignment="1" applyProtection="1">
      <alignment horizontal="left" vertical="center" wrapText="1"/>
      <protection locked="0"/>
    </xf>
    <xf numFmtId="3" fontId="2" fillId="6" borderId="14" xfId="0" applyNumberFormat="1" applyFont="1" applyFill="1" applyBorder="1" applyAlignment="1">
      <alignment horizontal="center" vertical="center" wrapText="1"/>
    </xf>
    <xf numFmtId="3" fontId="2" fillId="6" borderId="15" xfId="0" applyNumberFormat="1" applyFont="1" applyFill="1" applyBorder="1" applyAlignment="1">
      <alignment horizontal="center" vertical="center" wrapText="1"/>
    </xf>
    <xf numFmtId="3" fontId="1" fillId="4" borderId="1" xfId="0" applyNumberFormat="1" applyFont="1" applyFill="1" applyBorder="1" applyAlignment="1" applyProtection="1">
      <alignment horizontal="center" vertical="center" wrapText="1"/>
    </xf>
    <xf numFmtId="0" fontId="2" fillId="6" borderId="2" xfId="0" applyFont="1" applyFill="1" applyBorder="1" applyAlignment="1" applyProtection="1">
      <alignment horizontal="left" vertical="center" wrapText="1"/>
      <protection locked="0"/>
    </xf>
    <xf numFmtId="0" fontId="2" fillId="6" borderId="16" xfId="0" applyFont="1" applyFill="1" applyBorder="1" applyAlignment="1" applyProtection="1">
      <alignment horizontal="left" vertical="center" wrapText="1"/>
      <protection locked="0"/>
    </xf>
    <xf numFmtId="0" fontId="2" fillId="6" borderId="9" xfId="0" applyFont="1" applyFill="1" applyBorder="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16" fontId="2" fillId="5" borderId="1" xfId="0" applyNumberFormat="1" applyFont="1" applyFill="1" applyBorder="1" applyAlignment="1" applyProtection="1">
      <alignment horizontal="left" vertical="center" wrapText="1"/>
      <protection locked="0"/>
    </xf>
    <xf numFmtId="0" fontId="2" fillId="5" borderId="1" xfId="0" quotePrefix="1" applyFont="1" applyFill="1" applyBorder="1" applyAlignment="1" applyProtection="1">
      <alignment horizontal="left" vertical="center" wrapText="1"/>
      <protection locked="0"/>
    </xf>
    <xf numFmtId="10" fontId="2" fillId="6" borderId="12" xfId="0" applyNumberFormat="1" applyFont="1" applyFill="1" applyBorder="1" applyAlignment="1">
      <alignment horizontal="center" vertical="center" wrapText="1"/>
    </xf>
    <xf numFmtId="0" fontId="2" fillId="5" borderId="2" xfId="0" applyFont="1" applyFill="1" applyBorder="1" applyAlignment="1" applyProtection="1">
      <alignment horizontal="justify" vertical="center" wrapText="1"/>
      <protection locked="0"/>
    </xf>
    <xf numFmtId="0" fontId="2" fillId="5" borderId="16" xfId="0" applyFont="1" applyFill="1" applyBorder="1" applyAlignment="1" applyProtection="1">
      <alignment horizontal="justify" vertical="center" wrapText="1"/>
      <protection locked="0"/>
    </xf>
    <xf numFmtId="0" fontId="2" fillId="6" borderId="1" xfId="0" applyFont="1" applyFill="1" applyBorder="1" applyAlignment="1" applyProtection="1">
      <alignment horizontal="left" vertical="center" wrapText="1"/>
      <protection locked="0"/>
    </xf>
    <xf numFmtId="0" fontId="2" fillId="5" borderId="2" xfId="0" applyFont="1" applyFill="1" applyBorder="1" applyAlignment="1">
      <alignment horizontal="left" vertical="center" wrapText="1"/>
    </xf>
    <xf numFmtId="0" fontId="2" fillId="5" borderId="16" xfId="0" applyFont="1" applyFill="1" applyBorder="1" applyAlignment="1">
      <alignment horizontal="left" vertical="center" wrapText="1"/>
    </xf>
    <xf numFmtId="0" fontId="2" fillId="5" borderId="9" xfId="0" applyFont="1" applyFill="1" applyBorder="1" applyAlignment="1">
      <alignment horizontal="left" vertical="center" wrapText="1"/>
    </xf>
    <xf numFmtId="0" fontId="2" fillId="6" borderId="1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18" xfId="0" applyFont="1" applyFill="1" applyBorder="1" applyAlignment="1" applyProtection="1">
      <alignment horizontal="left" vertical="center" wrapText="1"/>
      <protection locked="0"/>
    </xf>
    <xf numFmtId="0" fontId="2" fillId="6" borderId="17" xfId="0" applyFont="1" applyFill="1" applyBorder="1" applyAlignment="1" applyProtection="1">
      <alignment horizontal="left" vertical="center" wrapText="1"/>
      <protection locked="0"/>
    </xf>
    <xf numFmtId="0" fontId="2" fillId="6" borderId="19" xfId="0" applyFont="1" applyFill="1" applyBorder="1" applyAlignment="1" applyProtection="1">
      <alignment horizontal="left" vertical="center" wrapText="1"/>
      <protection locked="0"/>
    </xf>
    <xf numFmtId="0" fontId="2" fillId="6" borderId="2" xfId="0" applyFont="1" applyFill="1" applyBorder="1" applyAlignment="1" applyProtection="1">
      <alignment horizontal="justify" vertical="center" wrapText="1"/>
    </xf>
    <xf numFmtId="0" fontId="2" fillId="6" borderId="16" xfId="0" applyFont="1" applyFill="1" applyBorder="1" applyAlignment="1" applyProtection="1">
      <alignment horizontal="justify" vertical="center" wrapText="1"/>
    </xf>
    <xf numFmtId="3" fontId="3" fillId="2" borderId="12" xfId="0" applyNumberFormat="1" applyFont="1" applyFill="1" applyBorder="1" applyAlignment="1" applyProtection="1">
      <alignment horizontal="left" vertical="center" wrapText="1"/>
      <protection locked="0"/>
    </xf>
    <xf numFmtId="3" fontId="3" fillId="2" borderId="13" xfId="0" applyNumberFormat="1" applyFont="1" applyFill="1" applyBorder="1" applyAlignment="1" applyProtection="1">
      <alignment horizontal="left" vertical="center" wrapText="1"/>
      <protection locked="0"/>
    </xf>
    <xf numFmtId="0" fontId="2" fillId="5" borderId="1" xfId="0" applyFont="1" applyFill="1" applyBorder="1" applyAlignment="1" applyProtection="1">
      <alignment horizontal="justify" vertical="center" wrapText="1"/>
      <protection locked="0"/>
    </xf>
    <xf numFmtId="0" fontId="3" fillId="4" borderId="12" xfId="0" applyFont="1" applyFill="1" applyBorder="1" applyAlignment="1" applyProtection="1">
      <alignment horizontal="center" vertical="center" wrapText="1"/>
      <protection locked="0"/>
    </xf>
    <xf numFmtId="0" fontId="3" fillId="4" borderId="13"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colors>
    <mruColors>
      <color rgb="FFFFFF99"/>
      <color rgb="FFFFFF00"/>
      <color rgb="FFFFE07D"/>
      <color rgb="FFFFC000"/>
      <color rgb="FF9FFBD6"/>
      <color rgb="FF08DA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AN204"/>
  <sheetViews>
    <sheetView tabSelected="1" topLeftCell="J1" zoomScale="80" zoomScaleNormal="80" workbookViewId="0">
      <pane ySplit="8" topLeftCell="A9" activePane="bottomLeft" state="frozen"/>
      <selection pane="bottomLeft" activeCell="G184" sqref="G184:AE185"/>
    </sheetView>
  </sheetViews>
  <sheetFormatPr baseColWidth="10" defaultRowHeight="12.75" outlineLevelRow="1" outlineLevelCol="1" x14ac:dyDescent="0.25"/>
  <cols>
    <col min="1" max="1" width="3.5703125" style="10" customWidth="1"/>
    <col min="2" max="2" width="14.42578125" style="10" customWidth="1"/>
    <col min="3" max="3" width="10.42578125" style="10" bestFit="1" customWidth="1"/>
    <col min="4" max="4" width="26.28515625" style="9" customWidth="1"/>
    <col min="5" max="5" width="27.5703125" style="9" customWidth="1"/>
    <col min="6" max="6" width="11.5703125" style="10" customWidth="1"/>
    <col min="7" max="7" width="14.5703125" style="7" customWidth="1"/>
    <col min="8" max="8" width="13.5703125" style="34" customWidth="1"/>
    <col min="9" max="9" width="44.7109375" style="34" customWidth="1"/>
    <col min="10" max="10" width="41.7109375" style="34" customWidth="1"/>
    <col min="11" max="11" width="15.85546875" style="10" customWidth="1"/>
    <col min="12" max="12" width="37" style="10" customWidth="1"/>
    <col min="13" max="13" width="11.42578125" style="10" customWidth="1"/>
    <col min="14" max="14" width="13" style="7" hidden="1" customWidth="1" outlineLevel="1"/>
    <col min="15" max="16" width="12" style="7" hidden="1" customWidth="1" outlineLevel="1"/>
    <col min="17" max="17" width="12" style="7" customWidth="1" collapsed="1"/>
    <col min="18" max="19" width="12.28515625" style="7" hidden="1" customWidth="1" outlineLevel="1"/>
    <col min="20" max="20" width="12.140625" style="7" hidden="1" customWidth="1" outlineLevel="1"/>
    <col min="21" max="21" width="12.7109375" style="7" customWidth="1" collapsed="1"/>
    <col min="22" max="24" width="12.140625" style="7" hidden="1" customWidth="1" outlineLevel="1"/>
    <col min="25" max="25" width="12.140625" style="7" customWidth="1" collapsed="1"/>
    <col min="26" max="28" width="12.140625" style="7" customWidth="1" outlineLevel="1"/>
    <col min="29" max="29" width="12.140625" style="7" customWidth="1"/>
    <col min="30" max="30" width="13.5703125" style="7" bestFit="1" customWidth="1"/>
    <col min="31" max="31" width="10.28515625" style="8" bestFit="1" customWidth="1"/>
    <col min="32" max="32" width="11.140625" style="8" customWidth="1"/>
    <col min="33" max="39" width="11.42578125" style="9"/>
    <col min="40" max="16384" width="11.42578125" style="58"/>
  </cols>
  <sheetData>
    <row r="1" spans="1:40" ht="16.5" x14ac:dyDescent="0.25">
      <c r="B1" s="90"/>
    </row>
    <row r="2" spans="1:40" s="6" customFormat="1" ht="16.5" customHeight="1" x14ac:dyDescent="0.25">
      <c r="A2" s="134" t="s">
        <v>67</v>
      </c>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row>
    <row r="3" spans="1:40" s="6" customFormat="1" ht="16.5" customHeight="1" x14ac:dyDescent="0.25">
      <c r="A3" s="135" t="s">
        <v>0</v>
      </c>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row>
    <row r="4" spans="1:40" s="6" customFormat="1" ht="16.5" customHeight="1" x14ac:dyDescent="0.25">
      <c r="A4" s="134" t="s">
        <v>96</v>
      </c>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row>
    <row r="5" spans="1:40" s="6" customFormat="1" ht="16.5" customHeight="1" x14ac:dyDescent="0.25">
      <c r="A5" s="135" t="s">
        <v>1</v>
      </c>
      <c r="B5" s="135"/>
      <c r="C5" s="135"/>
      <c r="D5" s="135"/>
      <c r="E5" s="135"/>
      <c r="F5" s="135"/>
      <c r="G5" s="135"/>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row>
    <row r="6" spans="1:40" s="9" customFormat="1" ht="17.25" customHeight="1" x14ac:dyDescent="0.25">
      <c r="A6" s="136" t="s">
        <v>68</v>
      </c>
      <c r="B6" s="137"/>
      <c r="C6" s="137"/>
      <c r="D6" s="137"/>
      <c r="E6" s="137"/>
      <c r="F6" s="137"/>
      <c r="G6" s="137"/>
      <c r="H6" s="137"/>
      <c r="I6" s="137"/>
      <c r="J6" s="137"/>
      <c r="K6" s="137"/>
      <c r="L6" s="137"/>
      <c r="M6" s="137"/>
      <c r="N6" s="137"/>
      <c r="O6" s="137"/>
      <c r="P6" s="137"/>
      <c r="Q6" s="137"/>
      <c r="R6" s="136"/>
      <c r="S6" s="136"/>
      <c r="T6" s="137"/>
      <c r="U6" s="137"/>
      <c r="V6" s="137"/>
      <c r="W6" s="137"/>
      <c r="X6" s="137"/>
      <c r="Y6" s="137"/>
      <c r="Z6" s="137"/>
      <c r="AA6" s="137"/>
      <c r="AB6" s="137"/>
      <c r="AC6" s="137"/>
      <c r="AD6" s="137"/>
      <c r="AE6" s="137"/>
      <c r="AF6" s="137"/>
    </row>
    <row r="7" spans="1:40" s="57" customFormat="1" ht="32.25" customHeight="1" x14ac:dyDescent="0.25">
      <c r="A7" s="118" t="s">
        <v>2</v>
      </c>
      <c r="B7" s="62" t="s">
        <v>3</v>
      </c>
      <c r="C7" s="145" t="s">
        <v>4</v>
      </c>
      <c r="D7" s="118" t="s">
        <v>5</v>
      </c>
      <c r="E7" s="145" t="s">
        <v>6</v>
      </c>
      <c r="F7" s="118" t="s">
        <v>7</v>
      </c>
      <c r="G7" s="119" t="s">
        <v>8</v>
      </c>
      <c r="H7" s="119" t="s">
        <v>9</v>
      </c>
      <c r="I7" s="119" t="s">
        <v>92</v>
      </c>
      <c r="J7" s="119" t="s">
        <v>93</v>
      </c>
      <c r="K7" s="128" t="s">
        <v>10</v>
      </c>
      <c r="L7" s="129"/>
      <c r="M7" s="118" t="s">
        <v>11</v>
      </c>
      <c r="N7" s="125" t="s">
        <v>12</v>
      </c>
      <c r="O7" s="125"/>
      <c r="P7" s="125"/>
      <c r="Q7" s="116" t="s">
        <v>13</v>
      </c>
      <c r="R7" s="125" t="s">
        <v>12</v>
      </c>
      <c r="S7" s="125"/>
      <c r="T7" s="125"/>
      <c r="U7" s="116" t="s">
        <v>14</v>
      </c>
      <c r="V7" s="125" t="s">
        <v>12</v>
      </c>
      <c r="W7" s="125"/>
      <c r="X7" s="125"/>
      <c r="Y7" s="116" t="s">
        <v>15</v>
      </c>
      <c r="Z7" s="125" t="s">
        <v>12</v>
      </c>
      <c r="AA7" s="125"/>
      <c r="AB7" s="125"/>
      <c r="AC7" s="116" t="s">
        <v>16</v>
      </c>
      <c r="AD7" s="116" t="s">
        <v>17</v>
      </c>
      <c r="AE7" s="138" t="s">
        <v>18</v>
      </c>
      <c r="AF7" s="138"/>
      <c r="AG7" s="6"/>
      <c r="AH7" s="6"/>
      <c r="AI7" s="6"/>
      <c r="AJ7" s="6"/>
      <c r="AK7" s="6"/>
      <c r="AL7" s="6"/>
      <c r="AM7" s="6"/>
      <c r="AN7" s="56"/>
    </row>
    <row r="8" spans="1:40" s="57" customFormat="1" ht="31.5" customHeight="1" x14ac:dyDescent="0.25">
      <c r="A8" s="118"/>
      <c r="B8" s="62" t="s">
        <v>19</v>
      </c>
      <c r="C8" s="146"/>
      <c r="D8" s="118"/>
      <c r="E8" s="146"/>
      <c r="F8" s="118"/>
      <c r="G8" s="120"/>
      <c r="H8" s="120"/>
      <c r="I8" s="120"/>
      <c r="J8" s="120"/>
      <c r="K8" s="63" t="s">
        <v>89</v>
      </c>
      <c r="L8" s="63" t="s">
        <v>20</v>
      </c>
      <c r="M8" s="118"/>
      <c r="N8" s="63" t="s">
        <v>21</v>
      </c>
      <c r="O8" s="63" t="s">
        <v>22</v>
      </c>
      <c r="P8" s="63" t="s">
        <v>23</v>
      </c>
      <c r="Q8" s="117"/>
      <c r="R8" s="63" t="s">
        <v>24</v>
      </c>
      <c r="S8" s="63" t="s">
        <v>25</v>
      </c>
      <c r="T8" s="63" t="s">
        <v>26</v>
      </c>
      <c r="U8" s="117"/>
      <c r="V8" s="63" t="s">
        <v>27</v>
      </c>
      <c r="W8" s="63" t="s">
        <v>28</v>
      </c>
      <c r="X8" s="63" t="s">
        <v>29</v>
      </c>
      <c r="Y8" s="117"/>
      <c r="Z8" s="63" t="s">
        <v>30</v>
      </c>
      <c r="AA8" s="63" t="s">
        <v>31</v>
      </c>
      <c r="AB8" s="63" t="s">
        <v>32</v>
      </c>
      <c r="AC8" s="117"/>
      <c r="AD8" s="117"/>
      <c r="AE8" s="64" t="s">
        <v>33</v>
      </c>
      <c r="AF8" s="64" t="s">
        <v>34</v>
      </c>
      <c r="AG8" s="6"/>
      <c r="AH8" s="6"/>
      <c r="AI8" s="6"/>
      <c r="AJ8" s="6"/>
      <c r="AK8" s="6"/>
      <c r="AL8" s="6"/>
      <c r="AM8" s="6"/>
      <c r="AN8" s="56"/>
    </row>
    <row r="9" spans="1:40" ht="12.75" customHeight="1" x14ac:dyDescent="0.25">
      <c r="A9" s="142" t="s">
        <v>35</v>
      </c>
      <c r="B9" s="143"/>
      <c r="C9" s="143"/>
      <c r="D9" s="144"/>
      <c r="E9" s="11"/>
      <c r="F9" s="12"/>
      <c r="G9" s="67"/>
      <c r="H9" s="13"/>
      <c r="I9" s="13"/>
      <c r="J9" s="13"/>
      <c r="K9" s="14"/>
      <c r="L9" s="14"/>
      <c r="M9" s="12"/>
      <c r="N9" s="13"/>
      <c r="O9" s="13"/>
      <c r="P9" s="13"/>
      <c r="Q9" s="13"/>
      <c r="R9" s="13"/>
      <c r="S9" s="13"/>
      <c r="T9" s="13"/>
      <c r="U9" s="13"/>
      <c r="V9" s="13"/>
      <c r="W9" s="13"/>
      <c r="X9" s="13"/>
      <c r="Y9" s="13"/>
      <c r="Z9" s="13"/>
      <c r="AA9" s="13"/>
      <c r="AB9" s="13"/>
      <c r="AC9" s="13"/>
      <c r="AD9" s="13"/>
      <c r="AE9" s="15"/>
      <c r="AF9" s="15"/>
    </row>
    <row r="10" spans="1:40" ht="127.5" customHeight="1" outlineLevel="1" x14ac:dyDescent="0.25">
      <c r="A10" s="16">
        <v>1</v>
      </c>
      <c r="B10" s="41">
        <v>9</v>
      </c>
      <c r="C10" s="97">
        <v>43973</v>
      </c>
      <c r="D10" s="79" t="s">
        <v>81</v>
      </c>
      <c r="E10" s="79" t="s">
        <v>69</v>
      </c>
      <c r="F10" s="79" t="s">
        <v>86</v>
      </c>
      <c r="G10" s="74">
        <v>147318315</v>
      </c>
      <c r="H10" s="74">
        <v>147318315</v>
      </c>
      <c r="I10" s="111" t="s">
        <v>91</v>
      </c>
      <c r="J10" s="112" t="s">
        <v>94</v>
      </c>
      <c r="K10" s="22">
        <v>470</v>
      </c>
      <c r="L10" s="114" t="s">
        <v>90</v>
      </c>
      <c r="M10" s="70" t="s">
        <v>87</v>
      </c>
      <c r="N10" s="22"/>
      <c r="O10" s="22"/>
      <c r="P10" s="22"/>
      <c r="Q10" s="23">
        <f>SUM(N10:P10)</f>
        <v>0</v>
      </c>
      <c r="R10" s="22"/>
      <c r="S10" s="22"/>
      <c r="T10" s="22">
        <v>73659157</v>
      </c>
      <c r="U10" s="23">
        <f>SUM(R10:T10)</f>
        <v>73659157</v>
      </c>
      <c r="V10" s="22">
        <v>0</v>
      </c>
      <c r="W10" s="22">
        <v>0</v>
      </c>
      <c r="X10" s="22">
        <v>0</v>
      </c>
      <c r="Y10" s="23">
        <f>SUM(V10:X10)</f>
        <v>0</v>
      </c>
      <c r="Z10" s="39">
        <v>73659158</v>
      </c>
      <c r="AA10" s="22">
        <v>0</v>
      </c>
      <c r="AB10" s="22">
        <v>0</v>
      </c>
      <c r="AC10" s="23">
        <f>SUM(Z10:AB10)</f>
        <v>73659158</v>
      </c>
      <c r="AD10" s="23">
        <f t="shared" ref="AD10" si="0">SUM(Q10,U10,Y10,AC10)</f>
        <v>147318315</v>
      </c>
      <c r="AE10" s="24">
        <f>IF(ISERROR(AD10/$G$11),0,AD10/$G$11)</f>
        <v>1</v>
      </c>
      <c r="AF10" s="25">
        <f>IF(ISERROR(AD10/$AD$187),"-",AD10/$AD$187)</f>
        <v>8.3024028095814759E-2</v>
      </c>
      <c r="AG10" s="6"/>
      <c r="AH10" s="6"/>
      <c r="AI10" s="6"/>
      <c r="AJ10" s="6"/>
      <c r="AK10" s="6"/>
      <c r="AL10" s="6"/>
      <c r="AM10" s="6"/>
      <c r="AN10" s="56"/>
    </row>
    <row r="11" spans="1:40" ht="12.75" customHeight="1" x14ac:dyDescent="0.25">
      <c r="A11" s="139" t="s">
        <v>36</v>
      </c>
      <c r="B11" s="140"/>
      <c r="C11" s="140"/>
      <c r="D11" s="140"/>
      <c r="E11" s="140"/>
      <c r="F11" s="140"/>
      <c r="G11" s="59">
        <f>SUM(G10:G10)</f>
        <v>147318315</v>
      </c>
      <c r="H11" s="59">
        <f>SUM(H10:H10)</f>
        <v>147318315</v>
      </c>
      <c r="I11" s="59"/>
      <c r="J11" s="59"/>
      <c r="K11" s="59">
        <f>SUM(K10:K10)</f>
        <v>470</v>
      </c>
      <c r="L11" s="59">
        <f>SUM(L10:L10)</f>
        <v>0</v>
      </c>
      <c r="M11" s="60"/>
      <c r="N11" s="59">
        <f t="shared" ref="N11:AD11" si="1">SUM(N10:N10)</f>
        <v>0</v>
      </c>
      <c r="O11" s="59">
        <f t="shared" si="1"/>
        <v>0</v>
      </c>
      <c r="P11" s="59">
        <f t="shared" si="1"/>
        <v>0</v>
      </c>
      <c r="Q11" s="59">
        <f t="shared" si="1"/>
        <v>0</v>
      </c>
      <c r="R11" s="59">
        <f t="shared" si="1"/>
        <v>0</v>
      </c>
      <c r="S11" s="59">
        <f t="shared" si="1"/>
        <v>0</v>
      </c>
      <c r="T11" s="59">
        <f t="shared" si="1"/>
        <v>73659157</v>
      </c>
      <c r="U11" s="59">
        <f t="shared" si="1"/>
        <v>73659157</v>
      </c>
      <c r="V11" s="59">
        <f t="shared" si="1"/>
        <v>0</v>
      </c>
      <c r="W11" s="59">
        <f t="shared" si="1"/>
        <v>0</v>
      </c>
      <c r="X11" s="59">
        <f t="shared" si="1"/>
        <v>0</v>
      </c>
      <c r="Y11" s="59">
        <f t="shared" si="1"/>
        <v>0</v>
      </c>
      <c r="Z11" s="59">
        <f t="shared" si="1"/>
        <v>73659158</v>
      </c>
      <c r="AA11" s="59">
        <f t="shared" si="1"/>
        <v>0</v>
      </c>
      <c r="AB11" s="59">
        <f t="shared" si="1"/>
        <v>0</v>
      </c>
      <c r="AC11" s="59">
        <f t="shared" si="1"/>
        <v>73659158</v>
      </c>
      <c r="AD11" s="59">
        <f t="shared" si="1"/>
        <v>147318315</v>
      </c>
      <c r="AE11" s="61">
        <f>IF(ISERROR(AD11/G11),0,AD11/G11)</f>
        <v>1</v>
      </c>
      <c r="AF11" s="61">
        <f>IF(ISERROR(AD11/$AD$187),0,AD11/$AD$187)</f>
        <v>8.3024028095814759E-2</v>
      </c>
      <c r="AG11" s="6"/>
      <c r="AH11" s="6"/>
      <c r="AI11" s="6"/>
      <c r="AJ11" s="6"/>
      <c r="AK11" s="6"/>
      <c r="AL11" s="6"/>
      <c r="AM11" s="6"/>
      <c r="AN11" s="56"/>
    </row>
    <row r="12" spans="1:40" ht="12.75" customHeight="1" x14ac:dyDescent="0.25">
      <c r="A12" s="131" t="s">
        <v>37</v>
      </c>
      <c r="B12" s="132"/>
      <c r="C12" s="132"/>
      <c r="D12" s="133"/>
      <c r="E12" s="11"/>
      <c r="F12" s="12"/>
      <c r="G12" s="67"/>
      <c r="H12" s="13"/>
      <c r="I12" s="13"/>
      <c r="J12" s="13"/>
      <c r="K12" s="14"/>
      <c r="L12" s="14"/>
      <c r="M12" s="12"/>
      <c r="N12" s="13"/>
      <c r="O12" s="13"/>
      <c r="P12" s="13"/>
      <c r="Q12" s="13"/>
      <c r="R12" s="13"/>
      <c r="S12" s="13"/>
      <c r="T12" s="13"/>
      <c r="U12" s="13"/>
      <c r="V12" s="13"/>
      <c r="W12" s="13"/>
      <c r="X12" s="13"/>
      <c r="Y12" s="13"/>
      <c r="Z12" s="13"/>
      <c r="AA12" s="13"/>
      <c r="AB12" s="13"/>
      <c r="AC12" s="13"/>
      <c r="AD12" s="13"/>
      <c r="AE12" s="15"/>
      <c r="AF12" s="15"/>
    </row>
    <row r="13" spans="1:40" hidden="1" outlineLevel="1" x14ac:dyDescent="0.25">
      <c r="A13" s="16">
        <v>1</v>
      </c>
      <c r="B13" s="76"/>
      <c r="C13" s="73"/>
      <c r="D13" s="70"/>
      <c r="E13" s="79"/>
      <c r="F13" s="79"/>
      <c r="G13" s="67"/>
      <c r="H13" s="81"/>
      <c r="I13" s="105"/>
      <c r="J13" s="105"/>
      <c r="K13" s="22"/>
      <c r="L13" s="22"/>
      <c r="M13" s="20"/>
      <c r="N13" s="22"/>
      <c r="O13" s="22"/>
      <c r="P13" s="22"/>
      <c r="Q13" s="23">
        <f>SUM(N13:P13)</f>
        <v>0</v>
      </c>
      <c r="R13" s="22"/>
      <c r="S13" s="22"/>
      <c r="T13" s="22"/>
      <c r="U13" s="23">
        <f>SUM(R13:T13)</f>
        <v>0</v>
      </c>
      <c r="V13" s="22"/>
      <c r="W13" s="22"/>
      <c r="X13" s="22"/>
      <c r="Y13" s="23">
        <f>SUM(V13:X13)</f>
        <v>0</v>
      </c>
      <c r="Z13" s="22"/>
      <c r="AA13" s="22"/>
      <c r="AB13" s="22"/>
      <c r="AC13" s="23">
        <f>SUM(Z13:AB13)</f>
        <v>0</v>
      </c>
      <c r="AD13" s="23">
        <f t="shared" ref="AD13:AD22" si="2">SUM(Q13,U13,Y13,AC13)</f>
        <v>0</v>
      </c>
      <c r="AE13" s="24">
        <f>IF(ISERROR(AD13/$G$23),0,AD13/$G$23)</f>
        <v>0</v>
      </c>
      <c r="AF13" s="25">
        <f t="shared" ref="AF13:AF22" si="3">IF(ISERROR(AD13/$AD$187),"-",AD13/$AD$187)</f>
        <v>0</v>
      </c>
      <c r="AG13" s="6"/>
      <c r="AH13" s="6"/>
      <c r="AI13" s="6"/>
      <c r="AJ13" s="6"/>
      <c r="AK13" s="6"/>
      <c r="AL13" s="6"/>
      <c r="AM13" s="6"/>
      <c r="AN13" s="56"/>
    </row>
    <row r="14" spans="1:40" ht="12.75" hidden="1" customHeight="1" outlineLevel="1" x14ac:dyDescent="0.25">
      <c r="A14" s="16">
        <v>2</v>
      </c>
      <c r="B14" s="76"/>
      <c r="C14" s="73"/>
      <c r="D14" s="70"/>
      <c r="E14" s="79"/>
      <c r="F14" s="79"/>
      <c r="G14" s="67"/>
      <c r="H14" s="81"/>
      <c r="I14" s="105"/>
      <c r="J14" s="105"/>
      <c r="K14" s="22"/>
      <c r="L14" s="22"/>
      <c r="M14" s="28"/>
      <c r="N14" s="22"/>
      <c r="O14" s="22"/>
      <c r="P14" s="22"/>
      <c r="Q14" s="23">
        <f t="shared" ref="Q14:Q22" si="4">SUM(N14:P14)</f>
        <v>0</v>
      </c>
      <c r="R14" s="22"/>
      <c r="S14" s="22"/>
      <c r="T14" s="22"/>
      <c r="U14" s="23">
        <f t="shared" ref="U14:U22" si="5">SUM(R14:T14)</f>
        <v>0</v>
      </c>
      <c r="V14" s="22"/>
      <c r="W14" s="22"/>
      <c r="X14" s="22"/>
      <c r="Y14" s="23">
        <f t="shared" ref="Y14:Y22" si="6">SUM(V14:X14)</f>
        <v>0</v>
      </c>
      <c r="Z14" s="22"/>
      <c r="AA14" s="22"/>
      <c r="AB14" s="22"/>
      <c r="AC14" s="23">
        <f t="shared" ref="AC14:AC22" si="7">SUM(Z14:AB14)</f>
        <v>0</v>
      </c>
      <c r="AD14" s="23">
        <f t="shared" si="2"/>
        <v>0</v>
      </c>
      <c r="AE14" s="24">
        <f t="shared" ref="AE14:AE22" si="8">IF(ISERROR(AD14/$G$23),0,AD14/$G$23)</f>
        <v>0</v>
      </c>
      <c r="AF14" s="25">
        <f t="shared" si="3"/>
        <v>0</v>
      </c>
      <c r="AG14" s="6"/>
      <c r="AH14" s="6"/>
      <c r="AI14" s="6"/>
      <c r="AJ14" s="6"/>
      <c r="AK14" s="6"/>
      <c r="AL14" s="6"/>
      <c r="AM14" s="6"/>
      <c r="AN14" s="56"/>
    </row>
    <row r="15" spans="1:40" ht="12.75" hidden="1" customHeight="1" outlineLevel="1" x14ac:dyDescent="0.25">
      <c r="A15" s="16">
        <v>3</v>
      </c>
      <c r="B15" s="31"/>
      <c r="C15" s="27"/>
      <c r="D15" s="28"/>
      <c r="E15" s="28"/>
      <c r="F15" s="99"/>
      <c r="G15" s="67"/>
      <c r="H15" s="82"/>
      <c r="I15" s="106"/>
      <c r="J15" s="106"/>
      <c r="K15" s="22"/>
      <c r="L15" s="22"/>
      <c r="M15" s="28"/>
      <c r="N15" s="22"/>
      <c r="O15" s="22"/>
      <c r="P15" s="22"/>
      <c r="Q15" s="23">
        <f t="shared" si="4"/>
        <v>0</v>
      </c>
      <c r="R15" s="22"/>
      <c r="S15" s="22"/>
      <c r="T15" s="22"/>
      <c r="U15" s="23">
        <f t="shared" si="5"/>
        <v>0</v>
      </c>
      <c r="V15" s="22"/>
      <c r="W15" s="22"/>
      <c r="X15" s="22"/>
      <c r="Y15" s="23">
        <f t="shared" si="6"/>
        <v>0</v>
      </c>
      <c r="Z15" s="22"/>
      <c r="AA15" s="22"/>
      <c r="AB15" s="22"/>
      <c r="AC15" s="23">
        <f t="shared" si="7"/>
        <v>0</v>
      </c>
      <c r="AD15" s="23">
        <f t="shared" si="2"/>
        <v>0</v>
      </c>
      <c r="AE15" s="24">
        <f t="shared" si="8"/>
        <v>0</v>
      </c>
      <c r="AF15" s="25">
        <f t="shared" si="3"/>
        <v>0</v>
      </c>
    </row>
    <row r="16" spans="1:40" ht="12.75" hidden="1" customHeight="1" outlineLevel="1" x14ac:dyDescent="0.25">
      <c r="A16" s="16">
        <v>4</v>
      </c>
      <c r="B16" s="31"/>
      <c r="C16" s="27"/>
      <c r="D16" s="28"/>
      <c r="E16" s="28"/>
      <c r="F16" s="99"/>
      <c r="G16" s="67"/>
      <c r="H16" s="82"/>
      <c r="I16" s="106"/>
      <c r="J16" s="106"/>
      <c r="K16" s="22"/>
      <c r="L16" s="22"/>
      <c r="M16" s="28"/>
      <c r="N16" s="22"/>
      <c r="O16" s="22"/>
      <c r="P16" s="22"/>
      <c r="Q16" s="23">
        <f t="shared" si="4"/>
        <v>0</v>
      </c>
      <c r="R16" s="22"/>
      <c r="S16" s="22"/>
      <c r="T16" s="22"/>
      <c r="U16" s="23">
        <f t="shared" si="5"/>
        <v>0</v>
      </c>
      <c r="V16" s="22"/>
      <c r="W16" s="22"/>
      <c r="X16" s="22"/>
      <c r="Y16" s="23">
        <f t="shared" si="6"/>
        <v>0</v>
      </c>
      <c r="Z16" s="22"/>
      <c r="AA16" s="22"/>
      <c r="AB16" s="22"/>
      <c r="AC16" s="23">
        <f t="shared" si="7"/>
        <v>0</v>
      </c>
      <c r="AD16" s="23">
        <f t="shared" si="2"/>
        <v>0</v>
      </c>
      <c r="AE16" s="24">
        <f t="shared" si="8"/>
        <v>0</v>
      </c>
      <c r="AF16" s="25">
        <f t="shared" si="3"/>
        <v>0</v>
      </c>
      <c r="AG16" s="6"/>
      <c r="AH16" s="6"/>
      <c r="AI16" s="6"/>
      <c r="AJ16" s="6"/>
      <c r="AK16" s="6"/>
      <c r="AL16" s="6"/>
      <c r="AM16" s="6"/>
      <c r="AN16" s="56"/>
    </row>
    <row r="17" spans="1:40" ht="12.75" hidden="1" customHeight="1" outlineLevel="1" x14ac:dyDescent="0.25">
      <c r="A17" s="16">
        <v>5</v>
      </c>
      <c r="B17" s="31"/>
      <c r="C17" s="27"/>
      <c r="D17" s="28"/>
      <c r="E17" s="28"/>
      <c r="F17" s="99"/>
      <c r="G17" s="67"/>
      <c r="H17" s="82"/>
      <c r="I17" s="106"/>
      <c r="J17" s="106"/>
      <c r="K17" s="22"/>
      <c r="L17" s="22"/>
      <c r="M17" s="28"/>
      <c r="N17" s="22"/>
      <c r="O17" s="22"/>
      <c r="P17" s="22"/>
      <c r="Q17" s="23">
        <f t="shared" si="4"/>
        <v>0</v>
      </c>
      <c r="R17" s="22"/>
      <c r="S17" s="22"/>
      <c r="T17" s="22"/>
      <c r="U17" s="23">
        <f t="shared" si="5"/>
        <v>0</v>
      </c>
      <c r="V17" s="22"/>
      <c r="W17" s="22"/>
      <c r="X17" s="22"/>
      <c r="Y17" s="23">
        <f t="shared" si="6"/>
        <v>0</v>
      </c>
      <c r="Z17" s="22"/>
      <c r="AA17" s="22"/>
      <c r="AB17" s="22"/>
      <c r="AC17" s="23">
        <f t="shared" si="7"/>
        <v>0</v>
      </c>
      <c r="AD17" s="23">
        <f t="shared" si="2"/>
        <v>0</v>
      </c>
      <c r="AE17" s="24">
        <f t="shared" si="8"/>
        <v>0</v>
      </c>
      <c r="AF17" s="25">
        <f t="shared" si="3"/>
        <v>0</v>
      </c>
      <c r="AG17" s="6"/>
      <c r="AH17" s="6"/>
      <c r="AI17" s="6"/>
      <c r="AJ17" s="6"/>
      <c r="AK17" s="6"/>
      <c r="AL17" s="6"/>
      <c r="AM17" s="6"/>
      <c r="AN17" s="56"/>
    </row>
    <row r="18" spans="1:40" ht="12.75" hidden="1" customHeight="1" outlineLevel="1" x14ac:dyDescent="0.25">
      <c r="A18" s="16">
        <v>6</v>
      </c>
      <c r="B18" s="31"/>
      <c r="C18" s="27"/>
      <c r="D18" s="28"/>
      <c r="E18" s="28"/>
      <c r="F18" s="99"/>
      <c r="G18" s="80"/>
      <c r="H18" s="21"/>
      <c r="I18" s="104"/>
      <c r="J18" s="104"/>
      <c r="K18" s="22"/>
      <c r="L18" s="22"/>
      <c r="M18" s="28"/>
      <c r="N18" s="22"/>
      <c r="O18" s="22"/>
      <c r="P18" s="22"/>
      <c r="Q18" s="23">
        <f t="shared" si="4"/>
        <v>0</v>
      </c>
      <c r="R18" s="22"/>
      <c r="S18" s="22"/>
      <c r="T18" s="22"/>
      <c r="U18" s="23">
        <f t="shared" si="5"/>
        <v>0</v>
      </c>
      <c r="V18" s="22"/>
      <c r="W18" s="22"/>
      <c r="X18" s="22"/>
      <c r="Y18" s="23">
        <f t="shared" si="6"/>
        <v>0</v>
      </c>
      <c r="Z18" s="22"/>
      <c r="AA18" s="22"/>
      <c r="AB18" s="22"/>
      <c r="AC18" s="23">
        <f t="shared" si="7"/>
        <v>0</v>
      </c>
      <c r="AD18" s="23">
        <f t="shared" si="2"/>
        <v>0</v>
      </c>
      <c r="AE18" s="24">
        <f t="shared" si="8"/>
        <v>0</v>
      </c>
      <c r="AF18" s="25">
        <f t="shared" si="3"/>
        <v>0</v>
      </c>
    </row>
    <row r="19" spans="1:40" ht="12.75" hidden="1" customHeight="1" outlineLevel="1" x14ac:dyDescent="0.25">
      <c r="A19" s="16">
        <v>7</v>
      </c>
      <c r="B19" s="31"/>
      <c r="C19" s="27"/>
      <c r="D19" s="28"/>
      <c r="E19" s="28"/>
      <c r="F19" s="99"/>
      <c r="G19" s="67"/>
      <c r="H19" s="29"/>
      <c r="I19" s="104"/>
      <c r="J19" s="104"/>
      <c r="K19" s="22"/>
      <c r="L19" s="22"/>
      <c r="M19" s="28"/>
      <c r="N19" s="22"/>
      <c r="O19" s="22"/>
      <c r="P19" s="22"/>
      <c r="Q19" s="23">
        <f t="shared" si="4"/>
        <v>0</v>
      </c>
      <c r="R19" s="22"/>
      <c r="S19" s="22"/>
      <c r="T19" s="22"/>
      <c r="U19" s="23">
        <f t="shared" si="5"/>
        <v>0</v>
      </c>
      <c r="V19" s="22"/>
      <c r="W19" s="22"/>
      <c r="X19" s="22"/>
      <c r="Y19" s="23">
        <f t="shared" si="6"/>
        <v>0</v>
      </c>
      <c r="Z19" s="22"/>
      <c r="AA19" s="22"/>
      <c r="AB19" s="22"/>
      <c r="AC19" s="23">
        <f t="shared" si="7"/>
        <v>0</v>
      </c>
      <c r="AD19" s="23">
        <f t="shared" si="2"/>
        <v>0</v>
      </c>
      <c r="AE19" s="24">
        <f t="shared" si="8"/>
        <v>0</v>
      </c>
      <c r="AF19" s="25">
        <f t="shared" si="3"/>
        <v>0</v>
      </c>
      <c r="AG19" s="6"/>
      <c r="AH19" s="6"/>
      <c r="AI19" s="6"/>
      <c r="AJ19" s="6"/>
      <c r="AK19" s="6"/>
      <c r="AL19" s="6"/>
      <c r="AM19" s="6"/>
      <c r="AN19" s="56"/>
    </row>
    <row r="20" spans="1:40" ht="12.75" hidden="1" customHeight="1" outlineLevel="1" x14ac:dyDescent="0.25">
      <c r="A20" s="16">
        <v>8</v>
      </c>
      <c r="B20" s="31"/>
      <c r="C20" s="27"/>
      <c r="D20" s="28"/>
      <c r="E20" s="28"/>
      <c r="F20" s="99"/>
      <c r="G20" s="67"/>
      <c r="H20" s="29"/>
      <c r="I20" s="104"/>
      <c r="J20" s="104"/>
      <c r="K20" s="22"/>
      <c r="L20" s="22"/>
      <c r="M20" s="28"/>
      <c r="N20" s="22"/>
      <c r="O20" s="22"/>
      <c r="P20" s="22"/>
      <c r="Q20" s="23">
        <f t="shared" si="4"/>
        <v>0</v>
      </c>
      <c r="R20" s="22"/>
      <c r="S20" s="22"/>
      <c r="T20" s="22"/>
      <c r="U20" s="23">
        <f t="shared" si="5"/>
        <v>0</v>
      </c>
      <c r="V20" s="22"/>
      <c r="W20" s="22"/>
      <c r="X20" s="22"/>
      <c r="Y20" s="23">
        <f t="shared" si="6"/>
        <v>0</v>
      </c>
      <c r="Z20" s="22"/>
      <c r="AA20" s="22"/>
      <c r="AB20" s="22"/>
      <c r="AC20" s="23">
        <f t="shared" si="7"/>
        <v>0</v>
      </c>
      <c r="AD20" s="23">
        <f t="shared" si="2"/>
        <v>0</v>
      </c>
      <c r="AE20" s="24">
        <f t="shared" si="8"/>
        <v>0</v>
      </c>
      <c r="AF20" s="25">
        <f t="shared" si="3"/>
        <v>0</v>
      </c>
      <c r="AG20" s="6"/>
      <c r="AH20" s="6"/>
      <c r="AI20" s="6"/>
      <c r="AJ20" s="6"/>
      <c r="AK20" s="6"/>
      <c r="AL20" s="6"/>
      <c r="AM20" s="6"/>
      <c r="AN20" s="56"/>
    </row>
    <row r="21" spans="1:40" ht="12.75" hidden="1" customHeight="1" outlineLevel="1" x14ac:dyDescent="0.25">
      <c r="A21" s="16">
        <v>9</v>
      </c>
      <c r="B21" s="31"/>
      <c r="C21" s="27"/>
      <c r="D21" s="28"/>
      <c r="E21" s="28"/>
      <c r="F21" s="99"/>
      <c r="G21" s="67"/>
      <c r="H21" s="29"/>
      <c r="I21" s="104"/>
      <c r="J21" s="104"/>
      <c r="K21" s="22"/>
      <c r="L21" s="22"/>
      <c r="M21" s="28"/>
      <c r="N21" s="22"/>
      <c r="O21" s="22"/>
      <c r="P21" s="22"/>
      <c r="Q21" s="23">
        <f t="shared" si="4"/>
        <v>0</v>
      </c>
      <c r="R21" s="22"/>
      <c r="S21" s="22"/>
      <c r="T21" s="22"/>
      <c r="U21" s="23">
        <f t="shared" si="5"/>
        <v>0</v>
      </c>
      <c r="V21" s="22"/>
      <c r="W21" s="22"/>
      <c r="X21" s="22"/>
      <c r="Y21" s="23">
        <f t="shared" si="6"/>
        <v>0</v>
      </c>
      <c r="Z21" s="22"/>
      <c r="AA21" s="22"/>
      <c r="AB21" s="22"/>
      <c r="AC21" s="23">
        <f t="shared" si="7"/>
        <v>0</v>
      </c>
      <c r="AD21" s="23">
        <f t="shared" si="2"/>
        <v>0</v>
      </c>
      <c r="AE21" s="24">
        <f t="shared" si="8"/>
        <v>0</v>
      </c>
      <c r="AF21" s="25">
        <f t="shared" si="3"/>
        <v>0</v>
      </c>
    </row>
    <row r="22" spans="1:40" ht="12.75" hidden="1" customHeight="1" outlineLevel="1" x14ac:dyDescent="0.25">
      <c r="A22" s="16">
        <v>10</v>
      </c>
      <c r="B22" s="31"/>
      <c r="C22" s="27"/>
      <c r="D22" s="28"/>
      <c r="E22" s="28"/>
      <c r="F22" s="99"/>
      <c r="G22" s="67"/>
      <c r="H22" s="30"/>
      <c r="I22" s="104"/>
      <c r="J22" s="104"/>
      <c r="K22" s="22"/>
      <c r="L22" s="22"/>
      <c r="M22" s="28"/>
      <c r="N22" s="22"/>
      <c r="O22" s="22"/>
      <c r="P22" s="22"/>
      <c r="Q22" s="23">
        <f t="shared" si="4"/>
        <v>0</v>
      </c>
      <c r="R22" s="22"/>
      <c r="S22" s="22"/>
      <c r="T22" s="22"/>
      <c r="U22" s="23">
        <f t="shared" si="5"/>
        <v>0</v>
      </c>
      <c r="V22" s="22"/>
      <c r="W22" s="22"/>
      <c r="X22" s="22"/>
      <c r="Y22" s="23">
        <f t="shared" si="6"/>
        <v>0</v>
      </c>
      <c r="Z22" s="22"/>
      <c r="AA22" s="22"/>
      <c r="AB22" s="22"/>
      <c r="AC22" s="23">
        <f t="shared" si="7"/>
        <v>0</v>
      </c>
      <c r="AD22" s="23">
        <f t="shared" si="2"/>
        <v>0</v>
      </c>
      <c r="AE22" s="24">
        <f t="shared" si="8"/>
        <v>0</v>
      </c>
      <c r="AF22" s="25">
        <f t="shared" si="3"/>
        <v>0</v>
      </c>
      <c r="AG22" s="6"/>
      <c r="AH22" s="6"/>
      <c r="AI22" s="6"/>
      <c r="AJ22" s="6"/>
      <c r="AK22" s="6"/>
      <c r="AL22" s="6"/>
      <c r="AM22" s="6"/>
      <c r="AN22" s="56"/>
    </row>
    <row r="23" spans="1:40" ht="12.75" customHeight="1" collapsed="1" x14ac:dyDescent="0.25">
      <c r="A23" s="139" t="s">
        <v>38</v>
      </c>
      <c r="B23" s="140"/>
      <c r="C23" s="140"/>
      <c r="D23" s="140"/>
      <c r="E23" s="140"/>
      <c r="F23" s="140"/>
      <c r="G23" s="59">
        <f>SUM(G13:G22)</f>
        <v>0</v>
      </c>
      <c r="H23" s="59">
        <f>SUM(H13:H22)</f>
        <v>0</v>
      </c>
      <c r="I23" s="59"/>
      <c r="J23" s="59"/>
      <c r="K23" s="59">
        <f>SUM(K13:K22)</f>
        <v>0</v>
      </c>
      <c r="L23" s="59">
        <f>SUM(L13:L22)</f>
        <v>0</v>
      </c>
      <c r="M23" s="60"/>
      <c r="N23" s="59">
        <f t="shared" ref="N23:AD23" si="9">SUM(N13:N22)</f>
        <v>0</v>
      </c>
      <c r="O23" s="59">
        <f t="shared" si="9"/>
        <v>0</v>
      </c>
      <c r="P23" s="59">
        <f t="shared" si="9"/>
        <v>0</v>
      </c>
      <c r="Q23" s="59">
        <f t="shared" si="9"/>
        <v>0</v>
      </c>
      <c r="R23" s="59">
        <f t="shared" si="9"/>
        <v>0</v>
      </c>
      <c r="S23" s="59">
        <f t="shared" si="9"/>
        <v>0</v>
      </c>
      <c r="T23" s="59">
        <f t="shared" si="9"/>
        <v>0</v>
      </c>
      <c r="U23" s="59">
        <f t="shared" si="9"/>
        <v>0</v>
      </c>
      <c r="V23" s="59">
        <f t="shared" si="9"/>
        <v>0</v>
      </c>
      <c r="W23" s="59">
        <f t="shared" si="9"/>
        <v>0</v>
      </c>
      <c r="X23" s="59">
        <f t="shared" si="9"/>
        <v>0</v>
      </c>
      <c r="Y23" s="59">
        <f t="shared" si="9"/>
        <v>0</v>
      </c>
      <c r="Z23" s="59">
        <f t="shared" si="9"/>
        <v>0</v>
      </c>
      <c r="AA23" s="59">
        <f t="shared" si="9"/>
        <v>0</v>
      </c>
      <c r="AB23" s="59">
        <f t="shared" si="9"/>
        <v>0</v>
      </c>
      <c r="AC23" s="59">
        <f t="shared" si="9"/>
        <v>0</v>
      </c>
      <c r="AD23" s="59">
        <f t="shared" si="9"/>
        <v>0</v>
      </c>
      <c r="AE23" s="61">
        <f>IF(ISERROR(AD23/G23),0,AD23/G23)</f>
        <v>0</v>
      </c>
      <c r="AF23" s="61">
        <f>IF(ISERROR(AD23/$AD$187),0,AD23/$AD$187)</f>
        <v>0</v>
      </c>
      <c r="AG23" s="6"/>
      <c r="AH23" s="6"/>
      <c r="AI23" s="6"/>
      <c r="AJ23" s="6"/>
      <c r="AK23" s="6"/>
      <c r="AL23" s="6"/>
      <c r="AM23" s="6"/>
      <c r="AN23" s="56"/>
    </row>
    <row r="24" spans="1:40" ht="12.75" customHeight="1" x14ac:dyDescent="0.25">
      <c r="A24" s="131" t="s">
        <v>39</v>
      </c>
      <c r="B24" s="132"/>
      <c r="C24" s="132"/>
      <c r="D24" s="133"/>
      <c r="E24" s="11"/>
      <c r="F24" s="12"/>
      <c r="G24" s="67"/>
      <c r="H24" s="13"/>
      <c r="I24" s="13"/>
      <c r="J24" s="13"/>
      <c r="K24" s="14"/>
      <c r="L24" s="14"/>
      <c r="M24" s="12"/>
      <c r="N24" s="13"/>
      <c r="O24" s="13"/>
      <c r="P24" s="13"/>
      <c r="Q24" s="13"/>
      <c r="R24" s="13"/>
      <c r="S24" s="13"/>
      <c r="T24" s="13"/>
      <c r="U24" s="13"/>
      <c r="V24" s="13"/>
      <c r="W24" s="13"/>
      <c r="X24" s="13"/>
      <c r="Y24" s="13"/>
      <c r="Z24" s="13"/>
      <c r="AA24" s="13"/>
      <c r="AB24" s="13"/>
      <c r="AC24" s="13"/>
      <c r="AD24" s="13"/>
      <c r="AE24" s="15"/>
      <c r="AF24" s="15"/>
    </row>
    <row r="25" spans="1:40" ht="12.75" hidden="1" customHeight="1" outlineLevel="1" x14ac:dyDescent="0.25">
      <c r="A25" s="16">
        <v>1</v>
      </c>
      <c r="B25" s="18"/>
      <c r="C25" s="19"/>
      <c r="D25" s="20"/>
      <c r="E25" s="20"/>
      <c r="F25" s="79"/>
      <c r="G25" s="67"/>
      <c r="H25" s="21"/>
      <c r="I25" s="104"/>
      <c r="J25" s="104"/>
      <c r="K25" s="22"/>
      <c r="L25" s="22"/>
      <c r="M25" s="20"/>
      <c r="N25" s="22"/>
      <c r="O25" s="22"/>
      <c r="P25" s="22"/>
      <c r="Q25" s="23">
        <f>SUM(N25:P25)</f>
        <v>0</v>
      </c>
      <c r="R25" s="22"/>
      <c r="S25" s="22"/>
      <c r="T25" s="22"/>
      <c r="U25" s="23">
        <f>SUM(R25:T25)</f>
        <v>0</v>
      </c>
      <c r="V25" s="22"/>
      <c r="W25" s="22"/>
      <c r="X25" s="22"/>
      <c r="Y25" s="23">
        <f>SUM(V25:X25)</f>
        <v>0</v>
      </c>
      <c r="Z25" s="22"/>
      <c r="AA25" s="22"/>
      <c r="AB25" s="22"/>
      <c r="AC25" s="52">
        <f>SUM(Z25:AB25)</f>
        <v>0</v>
      </c>
      <c r="AD25" s="23">
        <f t="shared" ref="AD25:AD34" si="10">SUM(Q25,U25,Y25,AC25)</f>
        <v>0</v>
      </c>
      <c r="AE25" s="24">
        <f>IF(ISERROR(AD25/$G$35),0,AD25/$G$35)</f>
        <v>0</v>
      </c>
      <c r="AF25" s="25">
        <f t="shared" ref="AF25:AF34" si="11">IF(ISERROR(AD25/$AD$187),"-",AD25/$AD$187)</f>
        <v>0</v>
      </c>
      <c r="AG25" s="6"/>
      <c r="AH25" s="6"/>
      <c r="AI25" s="6"/>
      <c r="AJ25" s="6"/>
      <c r="AK25" s="6"/>
      <c r="AL25" s="6"/>
      <c r="AM25" s="6"/>
      <c r="AN25" s="56"/>
    </row>
    <row r="26" spans="1:40" ht="12.75" hidden="1" customHeight="1" outlineLevel="1" x14ac:dyDescent="0.25">
      <c r="A26" s="16">
        <v>2</v>
      </c>
      <c r="B26" s="26"/>
      <c r="C26" s="27"/>
      <c r="D26" s="28"/>
      <c r="E26" s="28"/>
      <c r="F26" s="99"/>
      <c r="G26" s="67"/>
      <c r="H26" s="29"/>
      <c r="I26" s="104"/>
      <c r="J26" s="104"/>
      <c r="K26" s="22"/>
      <c r="L26" s="22"/>
      <c r="M26" s="28"/>
      <c r="N26" s="22"/>
      <c r="O26" s="22"/>
      <c r="P26" s="22"/>
      <c r="Q26" s="23">
        <f t="shared" ref="Q26:Q34" si="12">SUM(N26:P26)</f>
        <v>0</v>
      </c>
      <c r="R26" s="22"/>
      <c r="S26" s="22"/>
      <c r="T26" s="22"/>
      <c r="U26" s="23">
        <f t="shared" ref="U26:U34" si="13">SUM(R26:T26)</f>
        <v>0</v>
      </c>
      <c r="V26" s="22"/>
      <c r="W26" s="22"/>
      <c r="X26" s="22"/>
      <c r="Y26" s="23">
        <f t="shared" ref="Y26:Y34" si="14">SUM(V26:X26)</f>
        <v>0</v>
      </c>
      <c r="Z26" s="22"/>
      <c r="AA26" s="22"/>
      <c r="AB26" s="22"/>
      <c r="AC26" s="52">
        <f t="shared" ref="AC26:AC34" si="15">SUM(Z26:AB26)</f>
        <v>0</v>
      </c>
      <c r="AD26" s="23">
        <f t="shared" si="10"/>
        <v>0</v>
      </c>
      <c r="AE26" s="24">
        <f t="shared" ref="AE26:AE34" si="16">IF(ISERROR(AD26/$G$35),0,AD26/$G$35)</f>
        <v>0</v>
      </c>
      <c r="AF26" s="25">
        <f t="shared" si="11"/>
        <v>0</v>
      </c>
      <c r="AG26" s="6"/>
      <c r="AH26" s="6"/>
      <c r="AI26" s="6"/>
      <c r="AJ26" s="6"/>
      <c r="AK26" s="6"/>
      <c r="AL26" s="6"/>
      <c r="AM26" s="6"/>
      <c r="AN26" s="56"/>
    </row>
    <row r="27" spans="1:40" ht="12.75" hidden="1" customHeight="1" outlineLevel="1" x14ac:dyDescent="0.25">
      <c r="A27" s="16">
        <v>3</v>
      </c>
      <c r="B27" s="26"/>
      <c r="C27" s="27"/>
      <c r="D27" s="28"/>
      <c r="E27" s="28"/>
      <c r="F27" s="99"/>
      <c r="G27" s="67"/>
      <c r="H27" s="29"/>
      <c r="I27" s="104"/>
      <c r="J27" s="104"/>
      <c r="K27" s="22"/>
      <c r="L27" s="22"/>
      <c r="M27" s="28"/>
      <c r="N27" s="22"/>
      <c r="O27" s="22"/>
      <c r="P27" s="22"/>
      <c r="Q27" s="23">
        <f t="shared" si="12"/>
        <v>0</v>
      </c>
      <c r="R27" s="22"/>
      <c r="S27" s="22"/>
      <c r="T27" s="22"/>
      <c r="U27" s="23">
        <f t="shared" si="13"/>
        <v>0</v>
      </c>
      <c r="V27" s="22"/>
      <c r="W27" s="22"/>
      <c r="X27" s="22"/>
      <c r="Y27" s="23">
        <f t="shared" si="14"/>
        <v>0</v>
      </c>
      <c r="Z27" s="22"/>
      <c r="AA27" s="22"/>
      <c r="AB27" s="22"/>
      <c r="AC27" s="52">
        <f t="shared" si="15"/>
        <v>0</v>
      </c>
      <c r="AD27" s="23">
        <f t="shared" si="10"/>
        <v>0</v>
      </c>
      <c r="AE27" s="24">
        <f t="shared" si="16"/>
        <v>0</v>
      </c>
      <c r="AF27" s="25">
        <f t="shared" si="11"/>
        <v>0</v>
      </c>
    </row>
    <row r="28" spans="1:40" ht="12.75" hidden="1" customHeight="1" outlineLevel="1" x14ac:dyDescent="0.25">
      <c r="A28" s="16">
        <v>4</v>
      </c>
      <c r="B28" s="26"/>
      <c r="C28" s="27"/>
      <c r="D28" s="28"/>
      <c r="E28" s="28"/>
      <c r="F28" s="99"/>
      <c r="G28" s="67"/>
      <c r="H28" s="29"/>
      <c r="I28" s="104"/>
      <c r="J28" s="104"/>
      <c r="K28" s="22"/>
      <c r="L28" s="22"/>
      <c r="M28" s="28"/>
      <c r="N28" s="22"/>
      <c r="O28" s="22"/>
      <c r="P28" s="22"/>
      <c r="Q28" s="23">
        <f t="shared" si="12"/>
        <v>0</v>
      </c>
      <c r="R28" s="22"/>
      <c r="S28" s="22"/>
      <c r="T28" s="22"/>
      <c r="U28" s="23">
        <f t="shared" si="13"/>
        <v>0</v>
      </c>
      <c r="V28" s="22"/>
      <c r="W28" s="22"/>
      <c r="X28" s="22"/>
      <c r="Y28" s="23">
        <f t="shared" si="14"/>
        <v>0</v>
      </c>
      <c r="Z28" s="22"/>
      <c r="AA28" s="22"/>
      <c r="AB28" s="22"/>
      <c r="AC28" s="52">
        <f t="shared" si="15"/>
        <v>0</v>
      </c>
      <c r="AD28" s="23">
        <f t="shared" si="10"/>
        <v>0</v>
      </c>
      <c r="AE28" s="24">
        <f t="shared" si="16"/>
        <v>0</v>
      </c>
      <c r="AF28" s="25">
        <f t="shared" si="11"/>
        <v>0</v>
      </c>
      <c r="AG28" s="6"/>
      <c r="AH28" s="6"/>
      <c r="AI28" s="6"/>
      <c r="AJ28" s="6"/>
      <c r="AK28" s="6"/>
      <c r="AL28" s="6"/>
      <c r="AM28" s="6"/>
      <c r="AN28" s="56"/>
    </row>
    <row r="29" spans="1:40" ht="12.75" hidden="1" customHeight="1" outlineLevel="1" x14ac:dyDescent="0.25">
      <c r="A29" s="16">
        <v>5</v>
      </c>
      <c r="B29" s="26"/>
      <c r="C29" s="27"/>
      <c r="D29" s="28"/>
      <c r="E29" s="28"/>
      <c r="F29" s="99"/>
      <c r="G29" s="67"/>
      <c r="H29" s="29"/>
      <c r="I29" s="104"/>
      <c r="J29" s="104"/>
      <c r="K29" s="22"/>
      <c r="L29" s="22"/>
      <c r="M29" s="28"/>
      <c r="N29" s="22"/>
      <c r="O29" s="22"/>
      <c r="P29" s="22"/>
      <c r="Q29" s="23">
        <f t="shared" si="12"/>
        <v>0</v>
      </c>
      <c r="R29" s="22"/>
      <c r="S29" s="22"/>
      <c r="T29" s="22"/>
      <c r="U29" s="23">
        <f t="shared" si="13"/>
        <v>0</v>
      </c>
      <c r="V29" s="22"/>
      <c r="W29" s="22"/>
      <c r="X29" s="22"/>
      <c r="Y29" s="23">
        <f t="shared" si="14"/>
        <v>0</v>
      </c>
      <c r="Z29" s="22"/>
      <c r="AA29" s="22"/>
      <c r="AB29" s="22"/>
      <c r="AC29" s="52">
        <f t="shared" si="15"/>
        <v>0</v>
      </c>
      <c r="AD29" s="23">
        <f t="shared" si="10"/>
        <v>0</v>
      </c>
      <c r="AE29" s="24">
        <f t="shared" si="16"/>
        <v>0</v>
      </c>
      <c r="AF29" s="25">
        <f t="shared" si="11"/>
        <v>0</v>
      </c>
      <c r="AG29" s="6"/>
      <c r="AH29" s="6"/>
      <c r="AI29" s="6"/>
      <c r="AJ29" s="6"/>
      <c r="AK29" s="6"/>
      <c r="AL29" s="6"/>
      <c r="AM29" s="6"/>
      <c r="AN29" s="56"/>
    </row>
    <row r="30" spans="1:40" ht="12.75" hidden="1" customHeight="1" outlineLevel="1" x14ac:dyDescent="0.25">
      <c r="A30" s="16">
        <v>6</v>
      </c>
      <c r="B30" s="26"/>
      <c r="C30" s="27"/>
      <c r="D30" s="28"/>
      <c r="E30" s="28"/>
      <c r="F30" s="99"/>
      <c r="G30" s="67"/>
      <c r="H30" s="29"/>
      <c r="I30" s="104"/>
      <c r="J30" s="104"/>
      <c r="K30" s="22"/>
      <c r="L30" s="22"/>
      <c r="M30" s="28"/>
      <c r="N30" s="22"/>
      <c r="O30" s="22"/>
      <c r="P30" s="22"/>
      <c r="Q30" s="23">
        <f t="shared" si="12"/>
        <v>0</v>
      </c>
      <c r="R30" s="22"/>
      <c r="S30" s="22"/>
      <c r="T30" s="22"/>
      <c r="U30" s="23">
        <f t="shared" si="13"/>
        <v>0</v>
      </c>
      <c r="V30" s="22"/>
      <c r="W30" s="22"/>
      <c r="X30" s="22"/>
      <c r="Y30" s="23">
        <f t="shared" si="14"/>
        <v>0</v>
      </c>
      <c r="Z30" s="22"/>
      <c r="AA30" s="22"/>
      <c r="AB30" s="22"/>
      <c r="AC30" s="52">
        <f t="shared" si="15"/>
        <v>0</v>
      </c>
      <c r="AD30" s="23">
        <f t="shared" si="10"/>
        <v>0</v>
      </c>
      <c r="AE30" s="24">
        <f t="shared" si="16"/>
        <v>0</v>
      </c>
      <c r="AF30" s="25">
        <f t="shared" si="11"/>
        <v>0</v>
      </c>
    </row>
    <row r="31" spans="1:40" ht="12.75" hidden="1" customHeight="1" outlineLevel="1" x14ac:dyDescent="0.25">
      <c r="A31" s="16">
        <v>7</v>
      </c>
      <c r="B31" s="26"/>
      <c r="C31" s="27"/>
      <c r="D31" s="28"/>
      <c r="E31" s="28"/>
      <c r="F31" s="99"/>
      <c r="G31" s="67"/>
      <c r="H31" s="29"/>
      <c r="I31" s="104"/>
      <c r="J31" s="104"/>
      <c r="K31" s="22"/>
      <c r="L31" s="22"/>
      <c r="M31" s="28"/>
      <c r="N31" s="22"/>
      <c r="O31" s="22"/>
      <c r="P31" s="22"/>
      <c r="Q31" s="23">
        <f t="shared" si="12"/>
        <v>0</v>
      </c>
      <c r="R31" s="22"/>
      <c r="S31" s="22"/>
      <c r="T31" s="22"/>
      <c r="U31" s="23">
        <f t="shared" si="13"/>
        <v>0</v>
      </c>
      <c r="V31" s="22"/>
      <c r="W31" s="22"/>
      <c r="X31" s="22"/>
      <c r="Y31" s="23">
        <f t="shared" si="14"/>
        <v>0</v>
      </c>
      <c r="Z31" s="22"/>
      <c r="AA31" s="22"/>
      <c r="AB31" s="22"/>
      <c r="AC31" s="52">
        <f t="shared" si="15"/>
        <v>0</v>
      </c>
      <c r="AD31" s="23">
        <f t="shared" si="10"/>
        <v>0</v>
      </c>
      <c r="AE31" s="24">
        <f t="shared" si="16"/>
        <v>0</v>
      </c>
      <c r="AF31" s="25">
        <f t="shared" si="11"/>
        <v>0</v>
      </c>
      <c r="AG31" s="6"/>
      <c r="AH31" s="6"/>
      <c r="AI31" s="6"/>
      <c r="AJ31" s="6"/>
      <c r="AK31" s="6"/>
      <c r="AL31" s="6"/>
      <c r="AM31" s="6"/>
      <c r="AN31" s="56"/>
    </row>
    <row r="32" spans="1:40" ht="12.75" hidden="1" customHeight="1" outlineLevel="1" x14ac:dyDescent="0.25">
      <c r="A32" s="16">
        <v>8</v>
      </c>
      <c r="B32" s="26"/>
      <c r="C32" s="27"/>
      <c r="D32" s="28"/>
      <c r="E32" s="28"/>
      <c r="F32" s="99"/>
      <c r="G32" s="67"/>
      <c r="H32" s="29"/>
      <c r="I32" s="104"/>
      <c r="J32" s="104"/>
      <c r="K32" s="22"/>
      <c r="L32" s="22"/>
      <c r="M32" s="28"/>
      <c r="N32" s="22"/>
      <c r="O32" s="22"/>
      <c r="P32" s="22"/>
      <c r="Q32" s="23">
        <f t="shared" si="12"/>
        <v>0</v>
      </c>
      <c r="R32" s="22"/>
      <c r="S32" s="22"/>
      <c r="T32" s="22"/>
      <c r="U32" s="23">
        <f t="shared" si="13"/>
        <v>0</v>
      </c>
      <c r="V32" s="22"/>
      <c r="W32" s="22"/>
      <c r="X32" s="22"/>
      <c r="Y32" s="23">
        <f t="shared" si="14"/>
        <v>0</v>
      </c>
      <c r="Z32" s="22"/>
      <c r="AA32" s="22"/>
      <c r="AB32" s="22"/>
      <c r="AC32" s="52">
        <f t="shared" si="15"/>
        <v>0</v>
      </c>
      <c r="AD32" s="23">
        <f t="shared" si="10"/>
        <v>0</v>
      </c>
      <c r="AE32" s="24">
        <f t="shared" si="16"/>
        <v>0</v>
      </c>
      <c r="AF32" s="25">
        <f t="shared" si="11"/>
        <v>0</v>
      </c>
      <c r="AG32" s="6"/>
      <c r="AH32" s="6"/>
      <c r="AI32" s="6"/>
      <c r="AJ32" s="6"/>
      <c r="AK32" s="6"/>
      <c r="AL32" s="6"/>
      <c r="AM32" s="6"/>
      <c r="AN32" s="56"/>
    </row>
    <row r="33" spans="1:40" ht="12.75" hidden="1" customHeight="1" outlineLevel="1" x14ac:dyDescent="0.25">
      <c r="A33" s="16">
        <v>9</v>
      </c>
      <c r="B33" s="26"/>
      <c r="C33" s="27"/>
      <c r="D33" s="28"/>
      <c r="E33" s="28"/>
      <c r="F33" s="99"/>
      <c r="G33" s="67"/>
      <c r="H33" s="29"/>
      <c r="I33" s="104"/>
      <c r="J33" s="104"/>
      <c r="K33" s="22"/>
      <c r="L33" s="22"/>
      <c r="M33" s="28"/>
      <c r="N33" s="22"/>
      <c r="O33" s="22"/>
      <c r="P33" s="22"/>
      <c r="Q33" s="23">
        <f t="shared" si="12"/>
        <v>0</v>
      </c>
      <c r="R33" s="22"/>
      <c r="S33" s="22"/>
      <c r="T33" s="22"/>
      <c r="U33" s="23">
        <f t="shared" si="13"/>
        <v>0</v>
      </c>
      <c r="V33" s="22"/>
      <c r="W33" s="22"/>
      <c r="X33" s="22"/>
      <c r="Y33" s="23">
        <f t="shared" si="14"/>
        <v>0</v>
      </c>
      <c r="Z33" s="22"/>
      <c r="AA33" s="22"/>
      <c r="AB33" s="22"/>
      <c r="AC33" s="52">
        <f t="shared" si="15"/>
        <v>0</v>
      </c>
      <c r="AD33" s="23">
        <f t="shared" si="10"/>
        <v>0</v>
      </c>
      <c r="AE33" s="24">
        <f t="shared" si="16"/>
        <v>0</v>
      </c>
      <c r="AF33" s="25">
        <f t="shared" si="11"/>
        <v>0</v>
      </c>
    </row>
    <row r="34" spans="1:40" ht="12.75" hidden="1" customHeight="1" outlineLevel="1" x14ac:dyDescent="0.25">
      <c r="A34" s="16">
        <v>10</v>
      </c>
      <c r="B34" s="26"/>
      <c r="C34" s="27"/>
      <c r="D34" s="28"/>
      <c r="E34" s="28"/>
      <c r="F34" s="99"/>
      <c r="G34" s="67"/>
      <c r="H34" s="30"/>
      <c r="I34" s="104"/>
      <c r="J34" s="104"/>
      <c r="K34" s="22"/>
      <c r="L34" s="22"/>
      <c r="M34" s="28"/>
      <c r="N34" s="22"/>
      <c r="O34" s="22"/>
      <c r="P34" s="22"/>
      <c r="Q34" s="23">
        <f t="shared" si="12"/>
        <v>0</v>
      </c>
      <c r="R34" s="22"/>
      <c r="S34" s="22"/>
      <c r="T34" s="22"/>
      <c r="U34" s="23">
        <f t="shared" si="13"/>
        <v>0</v>
      </c>
      <c r="V34" s="22"/>
      <c r="W34" s="22"/>
      <c r="X34" s="22"/>
      <c r="Y34" s="23">
        <f t="shared" si="14"/>
        <v>0</v>
      </c>
      <c r="Z34" s="22"/>
      <c r="AA34" s="22"/>
      <c r="AB34" s="22"/>
      <c r="AC34" s="52">
        <f t="shared" si="15"/>
        <v>0</v>
      </c>
      <c r="AD34" s="23">
        <f t="shared" si="10"/>
        <v>0</v>
      </c>
      <c r="AE34" s="24">
        <f t="shared" si="16"/>
        <v>0</v>
      </c>
      <c r="AF34" s="25">
        <f t="shared" si="11"/>
        <v>0</v>
      </c>
      <c r="AG34" s="6"/>
      <c r="AH34" s="6"/>
      <c r="AI34" s="6"/>
      <c r="AJ34" s="6"/>
      <c r="AK34" s="6"/>
      <c r="AL34" s="6"/>
      <c r="AM34" s="6"/>
      <c r="AN34" s="56"/>
    </row>
    <row r="35" spans="1:40" ht="12.75" customHeight="1" collapsed="1" x14ac:dyDescent="0.25">
      <c r="A35" s="139" t="s">
        <v>40</v>
      </c>
      <c r="B35" s="140"/>
      <c r="C35" s="140"/>
      <c r="D35" s="140"/>
      <c r="E35" s="140"/>
      <c r="F35" s="140"/>
      <c r="G35" s="59">
        <f>SUM(G25:G34)</f>
        <v>0</v>
      </c>
      <c r="H35" s="59">
        <f>SUM(H25:H34)</f>
        <v>0</v>
      </c>
      <c r="I35" s="59"/>
      <c r="J35" s="59"/>
      <c r="K35" s="59">
        <f>SUM(K25:K34)</f>
        <v>0</v>
      </c>
      <c r="L35" s="59">
        <f>SUM(L25:L34)</f>
        <v>0</v>
      </c>
      <c r="M35" s="60"/>
      <c r="N35" s="59">
        <f t="shared" ref="N35:AD35" si="17">SUM(N25:N34)</f>
        <v>0</v>
      </c>
      <c r="O35" s="59">
        <f t="shared" si="17"/>
        <v>0</v>
      </c>
      <c r="P35" s="59">
        <f t="shared" si="17"/>
        <v>0</v>
      </c>
      <c r="Q35" s="59">
        <f t="shared" si="17"/>
        <v>0</v>
      </c>
      <c r="R35" s="59">
        <f t="shared" si="17"/>
        <v>0</v>
      </c>
      <c r="S35" s="59">
        <f t="shared" si="17"/>
        <v>0</v>
      </c>
      <c r="T35" s="59">
        <f t="shared" si="17"/>
        <v>0</v>
      </c>
      <c r="U35" s="59">
        <f t="shared" si="17"/>
        <v>0</v>
      </c>
      <c r="V35" s="59">
        <f t="shared" si="17"/>
        <v>0</v>
      </c>
      <c r="W35" s="59">
        <f t="shared" si="17"/>
        <v>0</v>
      </c>
      <c r="X35" s="59">
        <f t="shared" si="17"/>
        <v>0</v>
      </c>
      <c r="Y35" s="59">
        <f t="shared" si="17"/>
        <v>0</v>
      </c>
      <c r="Z35" s="59">
        <f t="shared" si="17"/>
        <v>0</v>
      </c>
      <c r="AA35" s="59">
        <f t="shared" si="17"/>
        <v>0</v>
      </c>
      <c r="AB35" s="59">
        <f t="shared" si="17"/>
        <v>0</v>
      </c>
      <c r="AC35" s="59">
        <f t="shared" si="17"/>
        <v>0</v>
      </c>
      <c r="AD35" s="59">
        <f t="shared" si="17"/>
        <v>0</v>
      </c>
      <c r="AE35" s="61">
        <f>IF(ISERROR(AD35/G35),0,AD35/G35)</f>
        <v>0</v>
      </c>
      <c r="AF35" s="61">
        <f>IF(ISERROR(AD35/$AD$187),0,AD35/$AD$187)</f>
        <v>0</v>
      </c>
      <c r="AG35" s="6"/>
      <c r="AH35" s="6"/>
      <c r="AI35" s="6"/>
      <c r="AJ35" s="6"/>
      <c r="AK35" s="6"/>
      <c r="AL35" s="6"/>
      <c r="AM35" s="6"/>
      <c r="AN35" s="56"/>
    </row>
    <row r="36" spans="1:40" ht="12.75" customHeight="1" x14ac:dyDescent="0.25">
      <c r="A36" s="131" t="s">
        <v>41</v>
      </c>
      <c r="B36" s="132"/>
      <c r="C36" s="132"/>
      <c r="D36" s="133"/>
      <c r="E36" s="11"/>
      <c r="F36" s="12"/>
      <c r="G36" s="67"/>
      <c r="H36" s="13"/>
      <c r="I36" s="13"/>
      <c r="J36" s="13"/>
      <c r="K36" s="14"/>
      <c r="L36" s="14"/>
      <c r="M36" s="12"/>
      <c r="N36" s="13"/>
      <c r="O36" s="13"/>
      <c r="P36" s="13"/>
      <c r="Q36" s="13"/>
      <c r="R36" s="13"/>
      <c r="S36" s="13"/>
      <c r="T36" s="13"/>
      <c r="U36" s="13"/>
      <c r="V36" s="13"/>
      <c r="W36" s="13"/>
      <c r="X36" s="13"/>
      <c r="Y36" s="13"/>
      <c r="Z36" s="13"/>
      <c r="AA36" s="13"/>
      <c r="AB36" s="13"/>
      <c r="AC36" s="13"/>
      <c r="AD36" s="13"/>
      <c r="AE36" s="15"/>
      <c r="AF36" s="15"/>
    </row>
    <row r="37" spans="1:40" ht="114.75" customHeight="1" outlineLevel="1" x14ac:dyDescent="0.25">
      <c r="A37" s="17">
        <v>1</v>
      </c>
      <c r="B37" s="41">
        <v>6</v>
      </c>
      <c r="C37" s="95">
        <v>43973</v>
      </c>
      <c r="D37" s="96" t="s">
        <v>77</v>
      </c>
      <c r="E37" s="41" t="s">
        <v>69</v>
      </c>
      <c r="F37" s="79" t="s">
        <v>86</v>
      </c>
      <c r="G37" s="74">
        <v>147318315</v>
      </c>
      <c r="H37" s="74">
        <v>147318315</v>
      </c>
      <c r="I37" s="111" t="s">
        <v>91</v>
      </c>
      <c r="J37" s="112" t="s">
        <v>94</v>
      </c>
      <c r="K37" s="22">
        <v>470</v>
      </c>
      <c r="L37" s="123" t="s">
        <v>90</v>
      </c>
      <c r="M37" s="70" t="s">
        <v>87</v>
      </c>
      <c r="N37" s="22"/>
      <c r="O37" s="22"/>
      <c r="P37" s="22"/>
      <c r="Q37" s="23">
        <f>SUM(N37:P37)</f>
        <v>0</v>
      </c>
      <c r="R37" s="22"/>
      <c r="S37" s="22"/>
      <c r="T37" s="22">
        <v>73659157</v>
      </c>
      <c r="U37" s="23">
        <f>SUM(R37:T37)</f>
        <v>73659157</v>
      </c>
      <c r="V37" s="22">
        <v>0</v>
      </c>
      <c r="W37" s="22">
        <v>0</v>
      </c>
      <c r="X37" s="22">
        <v>0</v>
      </c>
      <c r="Y37" s="23">
        <f>SUM(V37:X37)</f>
        <v>0</v>
      </c>
      <c r="Z37" s="22">
        <v>73659158</v>
      </c>
      <c r="AA37" s="22">
        <v>0</v>
      </c>
      <c r="AB37" s="22">
        <v>0</v>
      </c>
      <c r="AC37" s="23">
        <f>SUM(Z37:AB37)</f>
        <v>73659158</v>
      </c>
      <c r="AD37" s="23">
        <f t="shared" ref="AD37:AD46" si="18">SUM(Q37,U37,Y37,AC37)</f>
        <v>147318315</v>
      </c>
      <c r="AE37" s="24">
        <f>IF(ISERROR(AD37/$G$47),0,AD37/$G$47)</f>
        <v>1</v>
      </c>
      <c r="AF37" s="25">
        <f t="shared" ref="AF37:AF46" si="19">IF(ISERROR(AD37/$AD$187),"-",AD37/$AD$187)</f>
        <v>8.3024028095814759E-2</v>
      </c>
      <c r="AG37" s="6"/>
      <c r="AH37" s="6"/>
      <c r="AI37" s="6"/>
      <c r="AJ37" s="6"/>
      <c r="AK37" s="6"/>
      <c r="AL37" s="6"/>
      <c r="AM37" s="6"/>
      <c r="AN37" s="56"/>
    </row>
    <row r="38" spans="1:40" ht="12.75" hidden="1" customHeight="1" outlineLevel="1" x14ac:dyDescent="0.25">
      <c r="A38" s="17">
        <v>2</v>
      </c>
      <c r="B38" s="41"/>
      <c r="C38" s="95"/>
      <c r="D38" s="96"/>
      <c r="E38" s="96"/>
      <c r="F38" s="96"/>
      <c r="G38" s="78"/>
      <c r="H38" s="74"/>
      <c r="I38" s="103"/>
      <c r="J38" s="103"/>
      <c r="K38" s="22"/>
      <c r="L38" s="124"/>
      <c r="M38" s="28"/>
      <c r="N38" s="22"/>
      <c r="O38" s="22"/>
      <c r="P38" s="22"/>
      <c r="Q38" s="23">
        <f t="shared" ref="Q38:Q46" si="20">SUM(N38:P38)</f>
        <v>0</v>
      </c>
      <c r="R38" s="22"/>
      <c r="S38" s="22"/>
      <c r="T38" s="22"/>
      <c r="U38" s="23">
        <f t="shared" ref="U38:U46" si="21">SUM(R38:T38)</f>
        <v>0</v>
      </c>
      <c r="V38" s="22"/>
      <c r="W38" s="22"/>
      <c r="X38" s="22"/>
      <c r="Y38" s="23">
        <f t="shared" ref="Y38:Y46" si="22">SUM(V38:X38)</f>
        <v>0</v>
      </c>
      <c r="Z38" s="22"/>
      <c r="AA38" s="22"/>
      <c r="AB38" s="22"/>
      <c r="AC38" s="23">
        <f t="shared" ref="AC38:AC46" si="23">SUM(Z38:AB38)</f>
        <v>0</v>
      </c>
      <c r="AD38" s="23">
        <f t="shared" si="18"/>
        <v>0</v>
      </c>
      <c r="AE38" s="24">
        <f t="shared" ref="AE38:AE46" si="24">IF(ISERROR(AD38/$G$47),0,AD38/$G$47)</f>
        <v>0</v>
      </c>
      <c r="AF38" s="25">
        <f t="shared" si="19"/>
        <v>0</v>
      </c>
      <c r="AG38" s="6"/>
      <c r="AH38" s="6"/>
      <c r="AI38" s="6"/>
      <c r="AJ38" s="6"/>
      <c r="AK38" s="6"/>
      <c r="AL38" s="6"/>
      <c r="AM38" s="6"/>
      <c r="AN38" s="56"/>
    </row>
    <row r="39" spans="1:40" ht="12.75" hidden="1" customHeight="1" outlineLevel="1" x14ac:dyDescent="0.25">
      <c r="A39" s="17">
        <v>3</v>
      </c>
      <c r="B39" s="31"/>
      <c r="C39" s="27"/>
      <c r="D39" s="31"/>
      <c r="E39" s="31"/>
      <c r="F39" s="115"/>
      <c r="G39" s="67"/>
      <c r="H39" s="29"/>
      <c r="I39" s="104"/>
      <c r="J39" s="104"/>
      <c r="K39" s="22"/>
      <c r="L39" s="22"/>
      <c r="M39" s="28"/>
      <c r="N39" s="22"/>
      <c r="O39" s="22"/>
      <c r="P39" s="22"/>
      <c r="Q39" s="23">
        <f t="shared" si="20"/>
        <v>0</v>
      </c>
      <c r="R39" s="22"/>
      <c r="S39" s="22"/>
      <c r="T39" s="22"/>
      <c r="U39" s="23">
        <f t="shared" si="21"/>
        <v>0</v>
      </c>
      <c r="V39" s="22"/>
      <c r="W39" s="22"/>
      <c r="X39" s="22"/>
      <c r="Y39" s="23">
        <f t="shared" si="22"/>
        <v>0</v>
      </c>
      <c r="Z39" s="22"/>
      <c r="AA39" s="22"/>
      <c r="AB39" s="22"/>
      <c r="AC39" s="23">
        <f t="shared" si="23"/>
        <v>0</v>
      </c>
      <c r="AD39" s="23">
        <f t="shared" si="18"/>
        <v>0</v>
      </c>
      <c r="AE39" s="24">
        <f t="shared" si="24"/>
        <v>0</v>
      </c>
      <c r="AF39" s="25">
        <f t="shared" si="19"/>
        <v>0</v>
      </c>
    </row>
    <row r="40" spans="1:40" ht="12.75" hidden="1" customHeight="1" outlineLevel="1" x14ac:dyDescent="0.25">
      <c r="A40" s="17">
        <v>4</v>
      </c>
      <c r="B40" s="31"/>
      <c r="C40" s="27"/>
      <c r="D40" s="31"/>
      <c r="E40" s="31"/>
      <c r="F40" s="115"/>
      <c r="G40" s="67"/>
      <c r="H40" s="29"/>
      <c r="I40" s="104"/>
      <c r="J40" s="104"/>
      <c r="K40" s="22"/>
      <c r="L40" s="22"/>
      <c r="M40" s="28"/>
      <c r="N40" s="22"/>
      <c r="O40" s="22"/>
      <c r="P40" s="22"/>
      <c r="Q40" s="23">
        <f t="shared" si="20"/>
        <v>0</v>
      </c>
      <c r="R40" s="22"/>
      <c r="S40" s="22"/>
      <c r="T40" s="22"/>
      <c r="U40" s="23">
        <f t="shared" si="21"/>
        <v>0</v>
      </c>
      <c r="V40" s="22"/>
      <c r="W40" s="22"/>
      <c r="X40" s="22"/>
      <c r="Y40" s="23">
        <f t="shared" si="22"/>
        <v>0</v>
      </c>
      <c r="Z40" s="22"/>
      <c r="AA40" s="22"/>
      <c r="AB40" s="22"/>
      <c r="AC40" s="23">
        <f t="shared" si="23"/>
        <v>0</v>
      </c>
      <c r="AD40" s="23">
        <f t="shared" si="18"/>
        <v>0</v>
      </c>
      <c r="AE40" s="24">
        <f t="shared" si="24"/>
        <v>0</v>
      </c>
      <c r="AF40" s="25">
        <f t="shared" si="19"/>
        <v>0</v>
      </c>
      <c r="AG40" s="6"/>
      <c r="AH40" s="6"/>
      <c r="AI40" s="6"/>
      <c r="AJ40" s="6"/>
      <c r="AK40" s="6"/>
      <c r="AL40" s="6"/>
      <c r="AM40" s="6"/>
      <c r="AN40" s="56"/>
    </row>
    <row r="41" spans="1:40" ht="12.75" hidden="1" customHeight="1" outlineLevel="1" x14ac:dyDescent="0.25">
      <c r="A41" s="17">
        <v>5</v>
      </c>
      <c r="B41" s="31"/>
      <c r="C41" s="27"/>
      <c r="D41" s="31"/>
      <c r="E41" s="31"/>
      <c r="F41" s="115"/>
      <c r="G41" s="67"/>
      <c r="H41" s="29"/>
      <c r="I41" s="104"/>
      <c r="J41" s="104"/>
      <c r="K41" s="22"/>
      <c r="L41" s="22"/>
      <c r="M41" s="28"/>
      <c r="N41" s="22"/>
      <c r="O41" s="22"/>
      <c r="P41" s="22"/>
      <c r="Q41" s="23">
        <f t="shared" si="20"/>
        <v>0</v>
      </c>
      <c r="R41" s="22"/>
      <c r="S41" s="22"/>
      <c r="T41" s="22"/>
      <c r="U41" s="23">
        <f t="shared" si="21"/>
        <v>0</v>
      </c>
      <c r="V41" s="22"/>
      <c r="W41" s="22"/>
      <c r="X41" s="22"/>
      <c r="Y41" s="23">
        <f t="shared" si="22"/>
        <v>0</v>
      </c>
      <c r="Z41" s="22"/>
      <c r="AA41" s="22"/>
      <c r="AB41" s="22"/>
      <c r="AC41" s="23">
        <f t="shared" si="23"/>
        <v>0</v>
      </c>
      <c r="AD41" s="23">
        <f t="shared" si="18"/>
        <v>0</v>
      </c>
      <c r="AE41" s="24">
        <f t="shared" si="24"/>
        <v>0</v>
      </c>
      <c r="AF41" s="25">
        <f t="shared" si="19"/>
        <v>0</v>
      </c>
      <c r="AG41" s="6"/>
      <c r="AH41" s="6"/>
      <c r="AI41" s="6"/>
      <c r="AJ41" s="6"/>
      <c r="AK41" s="6"/>
      <c r="AL41" s="6"/>
      <c r="AM41" s="6"/>
      <c r="AN41" s="56"/>
    </row>
    <row r="42" spans="1:40" ht="12.75" hidden="1" customHeight="1" outlineLevel="1" x14ac:dyDescent="0.25">
      <c r="A42" s="17">
        <v>6</v>
      </c>
      <c r="B42" s="31"/>
      <c r="C42" s="27"/>
      <c r="D42" s="31"/>
      <c r="E42" s="31"/>
      <c r="F42" s="115"/>
      <c r="G42" s="67"/>
      <c r="H42" s="29"/>
      <c r="I42" s="104"/>
      <c r="J42" s="104"/>
      <c r="K42" s="22"/>
      <c r="L42" s="22"/>
      <c r="M42" s="28"/>
      <c r="N42" s="22"/>
      <c r="O42" s="22"/>
      <c r="P42" s="22"/>
      <c r="Q42" s="23">
        <f t="shared" si="20"/>
        <v>0</v>
      </c>
      <c r="R42" s="22"/>
      <c r="S42" s="22"/>
      <c r="T42" s="22"/>
      <c r="U42" s="23">
        <f t="shared" si="21"/>
        <v>0</v>
      </c>
      <c r="V42" s="22"/>
      <c r="W42" s="22"/>
      <c r="X42" s="22"/>
      <c r="Y42" s="23">
        <f t="shared" si="22"/>
        <v>0</v>
      </c>
      <c r="Z42" s="22"/>
      <c r="AA42" s="22"/>
      <c r="AB42" s="22"/>
      <c r="AC42" s="23">
        <f t="shared" si="23"/>
        <v>0</v>
      </c>
      <c r="AD42" s="23">
        <f t="shared" si="18"/>
        <v>0</v>
      </c>
      <c r="AE42" s="24">
        <f t="shared" si="24"/>
        <v>0</v>
      </c>
      <c r="AF42" s="25">
        <f t="shared" si="19"/>
        <v>0</v>
      </c>
    </row>
    <row r="43" spans="1:40" ht="12.75" hidden="1" customHeight="1" outlineLevel="1" x14ac:dyDescent="0.25">
      <c r="A43" s="17">
        <v>7</v>
      </c>
      <c r="B43" s="31"/>
      <c r="C43" s="27"/>
      <c r="D43" s="31"/>
      <c r="E43" s="31"/>
      <c r="F43" s="115"/>
      <c r="G43" s="67"/>
      <c r="H43" s="29"/>
      <c r="I43" s="104"/>
      <c r="J43" s="104"/>
      <c r="K43" s="22"/>
      <c r="L43" s="22"/>
      <c r="M43" s="28"/>
      <c r="N43" s="22"/>
      <c r="O43" s="22"/>
      <c r="P43" s="22"/>
      <c r="Q43" s="23">
        <f t="shared" si="20"/>
        <v>0</v>
      </c>
      <c r="R43" s="22"/>
      <c r="S43" s="22"/>
      <c r="T43" s="22"/>
      <c r="U43" s="23">
        <f t="shared" si="21"/>
        <v>0</v>
      </c>
      <c r="V43" s="22"/>
      <c r="W43" s="22"/>
      <c r="X43" s="22"/>
      <c r="Y43" s="23">
        <f t="shared" si="22"/>
        <v>0</v>
      </c>
      <c r="Z43" s="22"/>
      <c r="AA43" s="22"/>
      <c r="AB43" s="22"/>
      <c r="AC43" s="23">
        <f t="shared" si="23"/>
        <v>0</v>
      </c>
      <c r="AD43" s="23">
        <f t="shared" si="18"/>
        <v>0</v>
      </c>
      <c r="AE43" s="24">
        <f t="shared" si="24"/>
        <v>0</v>
      </c>
      <c r="AF43" s="25">
        <f t="shared" si="19"/>
        <v>0</v>
      </c>
      <c r="AG43" s="6"/>
      <c r="AH43" s="6"/>
      <c r="AI43" s="6"/>
      <c r="AJ43" s="6"/>
      <c r="AK43" s="6"/>
      <c r="AL43" s="6"/>
      <c r="AM43" s="6"/>
      <c r="AN43" s="56"/>
    </row>
    <row r="44" spans="1:40" ht="12.75" hidden="1" customHeight="1" outlineLevel="1" x14ac:dyDescent="0.25">
      <c r="A44" s="17">
        <v>8</v>
      </c>
      <c r="B44" s="31"/>
      <c r="C44" s="27"/>
      <c r="D44" s="31"/>
      <c r="E44" s="31"/>
      <c r="F44" s="115"/>
      <c r="G44" s="67"/>
      <c r="H44" s="29"/>
      <c r="I44" s="104"/>
      <c r="J44" s="104"/>
      <c r="K44" s="22"/>
      <c r="L44" s="22"/>
      <c r="M44" s="28"/>
      <c r="N44" s="22"/>
      <c r="O44" s="22"/>
      <c r="P44" s="22"/>
      <c r="Q44" s="23">
        <f t="shared" si="20"/>
        <v>0</v>
      </c>
      <c r="R44" s="22"/>
      <c r="S44" s="22"/>
      <c r="T44" s="22"/>
      <c r="U44" s="23">
        <f t="shared" si="21"/>
        <v>0</v>
      </c>
      <c r="V44" s="22"/>
      <c r="W44" s="22"/>
      <c r="X44" s="22"/>
      <c r="Y44" s="23">
        <f t="shared" si="22"/>
        <v>0</v>
      </c>
      <c r="Z44" s="22"/>
      <c r="AA44" s="22"/>
      <c r="AB44" s="22"/>
      <c r="AC44" s="23">
        <f t="shared" si="23"/>
        <v>0</v>
      </c>
      <c r="AD44" s="23">
        <f t="shared" si="18"/>
        <v>0</v>
      </c>
      <c r="AE44" s="24">
        <f t="shared" si="24"/>
        <v>0</v>
      </c>
      <c r="AF44" s="25">
        <f t="shared" si="19"/>
        <v>0</v>
      </c>
      <c r="AG44" s="6"/>
      <c r="AH44" s="6"/>
      <c r="AI44" s="6"/>
      <c r="AJ44" s="6"/>
      <c r="AK44" s="6"/>
      <c r="AL44" s="6"/>
      <c r="AM44" s="6"/>
      <c r="AN44" s="56"/>
    </row>
    <row r="45" spans="1:40" ht="12.75" hidden="1" customHeight="1" outlineLevel="1" x14ac:dyDescent="0.25">
      <c r="A45" s="17">
        <v>9</v>
      </c>
      <c r="B45" s="31"/>
      <c r="C45" s="27"/>
      <c r="D45" s="31"/>
      <c r="E45" s="31"/>
      <c r="F45" s="115"/>
      <c r="G45" s="67"/>
      <c r="H45" s="29"/>
      <c r="I45" s="104"/>
      <c r="J45" s="104"/>
      <c r="K45" s="22"/>
      <c r="L45" s="22"/>
      <c r="M45" s="28"/>
      <c r="N45" s="22"/>
      <c r="O45" s="22"/>
      <c r="P45" s="22"/>
      <c r="Q45" s="23">
        <f t="shared" si="20"/>
        <v>0</v>
      </c>
      <c r="R45" s="22"/>
      <c r="S45" s="22"/>
      <c r="T45" s="22"/>
      <c r="U45" s="23">
        <f t="shared" si="21"/>
        <v>0</v>
      </c>
      <c r="V45" s="22"/>
      <c r="W45" s="22"/>
      <c r="X45" s="22"/>
      <c r="Y45" s="23">
        <f t="shared" si="22"/>
        <v>0</v>
      </c>
      <c r="Z45" s="22"/>
      <c r="AA45" s="22"/>
      <c r="AB45" s="22"/>
      <c r="AC45" s="23">
        <f t="shared" si="23"/>
        <v>0</v>
      </c>
      <c r="AD45" s="23">
        <f t="shared" si="18"/>
        <v>0</v>
      </c>
      <c r="AE45" s="24">
        <f t="shared" si="24"/>
        <v>0</v>
      </c>
      <c r="AF45" s="25">
        <f t="shared" si="19"/>
        <v>0</v>
      </c>
    </row>
    <row r="46" spans="1:40" ht="12.75" hidden="1" customHeight="1" outlineLevel="1" x14ac:dyDescent="0.25">
      <c r="A46" s="17">
        <v>10</v>
      </c>
      <c r="B46" s="31"/>
      <c r="C46" s="27"/>
      <c r="D46" s="31"/>
      <c r="E46" s="31"/>
      <c r="F46" s="115"/>
      <c r="G46" s="67"/>
      <c r="H46" s="30"/>
      <c r="I46" s="104"/>
      <c r="J46" s="104"/>
      <c r="K46" s="22"/>
      <c r="L46" s="22"/>
      <c r="M46" s="28"/>
      <c r="N46" s="22"/>
      <c r="O46" s="22"/>
      <c r="P46" s="22"/>
      <c r="Q46" s="23">
        <f t="shared" si="20"/>
        <v>0</v>
      </c>
      <c r="R46" s="22"/>
      <c r="S46" s="22"/>
      <c r="T46" s="22"/>
      <c r="U46" s="23">
        <f t="shared" si="21"/>
        <v>0</v>
      </c>
      <c r="V46" s="22"/>
      <c r="W46" s="22"/>
      <c r="X46" s="22"/>
      <c r="Y46" s="23">
        <f t="shared" si="22"/>
        <v>0</v>
      </c>
      <c r="Z46" s="22"/>
      <c r="AA46" s="22"/>
      <c r="AB46" s="22"/>
      <c r="AC46" s="23">
        <f t="shared" si="23"/>
        <v>0</v>
      </c>
      <c r="AD46" s="23">
        <f t="shared" si="18"/>
        <v>0</v>
      </c>
      <c r="AE46" s="24">
        <f t="shared" si="24"/>
        <v>0</v>
      </c>
      <c r="AF46" s="25">
        <f t="shared" si="19"/>
        <v>0</v>
      </c>
      <c r="AG46" s="6"/>
      <c r="AH46" s="6"/>
      <c r="AI46" s="6"/>
      <c r="AJ46" s="6"/>
      <c r="AK46" s="6"/>
      <c r="AL46" s="6"/>
      <c r="AM46" s="6"/>
      <c r="AN46" s="56"/>
    </row>
    <row r="47" spans="1:40" ht="12.75" customHeight="1" collapsed="1" x14ac:dyDescent="0.25">
      <c r="A47" s="154" t="s">
        <v>42</v>
      </c>
      <c r="B47" s="154"/>
      <c r="C47" s="154"/>
      <c r="D47" s="154"/>
      <c r="E47" s="154"/>
      <c r="F47" s="154"/>
      <c r="G47" s="59">
        <f>SUM(G37:G46)</f>
        <v>147318315</v>
      </c>
      <c r="H47" s="59">
        <f>SUM(H37:H46)</f>
        <v>147318315</v>
      </c>
      <c r="I47" s="59"/>
      <c r="J47" s="59"/>
      <c r="K47" s="59">
        <f>SUM(K37:K46)</f>
        <v>470</v>
      </c>
      <c r="L47" s="59">
        <f>SUM(L37:L46)</f>
        <v>0</v>
      </c>
      <c r="M47" s="60"/>
      <c r="N47" s="59">
        <f t="shared" ref="N47:AD47" si="25">SUM(N37:N46)</f>
        <v>0</v>
      </c>
      <c r="O47" s="59">
        <f t="shared" si="25"/>
        <v>0</v>
      </c>
      <c r="P47" s="59">
        <f t="shared" si="25"/>
        <v>0</v>
      </c>
      <c r="Q47" s="59">
        <f>SUM(Q37:Q46)</f>
        <v>0</v>
      </c>
      <c r="R47" s="59">
        <f t="shared" si="25"/>
        <v>0</v>
      </c>
      <c r="S47" s="59">
        <f t="shared" si="25"/>
        <v>0</v>
      </c>
      <c r="T47" s="59">
        <f t="shared" si="25"/>
        <v>73659157</v>
      </c>
      <c r="U47" s="59">
        <f t="shared" si="25"/>
        <v>73659157</v>
      </c>
      <c r="V47" s="59">
        <f t="shared" si="25"/>
        <v>0</v>
      </c>
      <c r="W47" s="59">
        <f t="shared" si="25"/>
        <v>0</v>
      </c>
      <c r="X47" s="59">
        <f t="shared" si="25"/>
        <v>0</v>
      </c>
      <c r="Y47" s="59">
        <f t="shared" si="25"/>
        <v>0</v>
      </c>
      <c r="Z47" s="59">
        <f t="shared" si="25"/>
        <v>73659158</v>
      </c>
      <c r="AA47" s="59">
        <f t="shared" si="25"/>
        <v>0</v>
      </c>
      <c r="AB47" s="59">
        <f t="shared" si="25"/>
        <v>0</v>
      </c>
      <c r="AC47" s="59">
        <f t="shared" si="25"/>
        <v>73659158</v>
      </c>
      <c r="AD47" s="59">
        <f t="shared" si="25"/>
        <v>147318315</v>
      </c>
      <c r="AE47" s="61">
        <f>IF(ISERROR(AD47/G47),0,AD47/G47)</f>
        <v>1</v>
      </c>
      <c r="AF47" s="61">
        <f>IF(ISERROR(AD47/$AD$187),0,AD47/$AD$187)</f>
        <v>8.3024028095814759E-2</v>
      </c>
      <c r="AG47" s="6"/>
      <c r="AH47" s="6"/>
      <c r="AI47" s="6"/>
      <c r="AJ47" s="6"/>
      <c r="AK47" s="6"/>
      <c r="AL47" s="6"/>
      <c r="AM47" s="6"/>
      <c r="AN47" s="56"/>
    </row>
    <row r="48" spans="1:40" ht="12.75" customHeight="1" x14ac:dyDescent="0.25">
      <c r="A48" s="141" t="s">
        <v>43</v>
      </c>
      <c r="B48" s="141"/>
      <c r="C48" s="141"/>
      <c r="D48" s="141"/>
      <c r="E48" s="11"/>
      <c r="F48" s="12"/>
      <c r="G48" s="67"/>
      <c r="H48" s="13"/>
      <c r="I48" s="13"/>
      <c r="J48" s="13"/>
      <c r="K48" s="14"/>
      <c r="L48" s="14"/>
      <c r="M48" s="12"/>
      <c r="N48" s="13"/>
      <c r="O48" s="13"/>
      <c r="P48" s="13"/>
      <c r="Q48" s="13"/>
      <c r="R48" s="13"/>
      <c r="S48" s="13"/>
      <c r="T48" s="13"/>
      <c r="U48" s="13"/>
      <c r="V48" s="13"/>
      <c r="W48" s="13"/>
      <c r="X48" s="13"/>
      <c r="Y48" s="13"/>
      <c r="Z48" s="13"/>
      <c r="AA48" s="13"/>
      <c r="AB48" s="13"/>
      <c r="AC48" s="13"/>
      <c r="AD48" s="13"/>
      <c r="AE48" s="15"/>
      <c r="AF48" s="15"/>
    </row>
    <row r="49" spans="1:40" ht="114.75" customHeight="1" outlineLevel="1" x14ac:dyDescent="0.25">
      <c r="A49" s="17">
        <v>1</v>
      </c>
      <c r="B49" s="41">
        <v>4</v>
      </c>
      <c r="C49" s="95">
        <v>43973</v>
      </c>
      <c r="D49" s="96" t="s">
        <v>75</v>
      </c>
      <c r="E49" s="41" t="s">
        <v>69</v>
      </c>
      <c r="F49" s="79" t="s">
        <v>86</v>
      </c>
      <c r="G49" s="22">
        <v>116580012</v>
      </c>
      <c r="H49" s="22">
        <v>116580012</v>
      </c>
      <c r="I49" s="111" t="s">
        <v>91</v>
      </c>
      <c r="J49" s="112" t="s">
        <v>94</v>
      </c>
      <c r="K49" s="22">
        <v>340</v>
      </c>
      <c r="L49" s="123" t="s">
        <v>90</v>
      </c>
      <c r="M49" s="70" t="s">
        <v>87</v>
      </c>
      <c r="N49" s="22"/>
      <c r="O49" s="22"/>
      <c r="P49" s="22"/>
      <c r="Q49" s="23">
        <f>SUM(N49:P49)</f>
        <v>0</v>
      </c>
      <c r="R49" s="22"/>
      <c r="S49" s="22"/>
      <c r="T49" s="22">
        <v>58290006</v>
      </c>
      <c r="U49" s="23">
        <f>SUM(R49:T49)</f>
        <v>58290006</v>
      </c>
      <c r="V49" s="22">
        <v>0</v>
      </c>
      <c r="W49" s="22">
        <v>0</v>
      </c>
      <c r="X49" s="22">
        <v>0</v>
      </c>
      <c r="Y49" s="23">
        <f>SUM(V49:X49)</f>
        <v>0</v>
      </c>
      <c r="Z49" s="22">
        <v>58290006</v>
      </c>
      <c r="AA49" s="22">
        <v>0</v>
      </c>
      <c r="AB49" s="22">
        <v>0</v>
      </c>
      <c r="AC49" s="23">
        <f>SUM(Z49:AB49)</f>
        <v>58290006</v>
      </c>
      <c r="AD49" s="23">
        <f t="shared" ref="AD49:AD58" si="26">SUM(Q49,U49,Y49,AC49)</f>
        <v>116580012</v>
      </c>
      <c r="AE49" s="24">
        <f>IF(ISERROR(AD49/$G$59),0,AD49/$G$59)</f>
        <v>1</v>
      </c>
      <c r="AF49" s="25">
        <f t="shared" ref="AF49:AF58" si="27">IF(ISERROR(AD49/$AD$187),"-",AD49/$AD$187)</f>
        <v>6.5700874950262791E-2</v>
      </c>
      <c r="AG49" s="6"/>
      <c r="AH49" s="6"/>
      <c r="AI49" s="6"/>
      <c r="AJ49" s="6"/>
      <c r="AK49" s="6"/>
      <c r="AL49" s="6"/>
      <c r="AM49" s="6"/>
      <c r="AN49" s="56"/>
    </row>
    <row r="50" spans="1:40" hidden="1" outlineLevel="1" x14ac:dyDescent="0.25">
      <c r="A50" s="91">
        <v>2</v>
      </c>
      <c r="B50" s="92"/>
      <c r="C50" s="73"/>
      <c r="D50" s="93"/>
      <c r="E50" s="94"/>
      <c r="F50" s="94"/>
      <c r="G50" s="67"/>
      <c r="H50" s="40"/>
      <c r="I50" s="107"/>
      <c r="J50" s="107"/>
      <c r="K50" s="39"/>
      <c r="L50" s="124"/>
      <c r="M50" s="36"/>
      <c r="N50" s="22"/>
      <c r="O50" s="22"/>
      <c r="P50" s="22"/>
      <c r="Q50" s="23">
        <f t="shared" ref="Q50:Q58" si="28">SUM(N50:P50)</f>
        <v>0</v>
      </c>
      <c r="R50" s="22"/>
      <c r="S50" s="22"/>
      <c r="T50" s="22"/>
      <c r="U50" s="23">
        <f t="shared" ref="U50:U58" si="29">SUM(R50:T50)</f>
        <v>0</v>
      </c>
      <c r="V50" s="22"/>
      <c r="W50" s="22"/>
      <c r="X50" s="22"/>
      <c r="Y50" s="23">
        <f t="shared" ref="Y50:Y58" si="30">SUM(V50:X50)</f>
        <v>0</v>
      </c>
      <c r="Z50" s="22"/>
      <c r="AA50" s="22">
        <v>0</v>
      </c>
      <c r="AB50" s="22">
        <v>0</v>
      </c>
      <c r="AC50" s="23">
        <f t="shared" ref="AC50:AC58" si="31">SUM(Z50:AB50)</f>
        <v>0</v>
      </c>
      <c r="AD50" s="23">
        <f t="shared" si="26"/>
        <v>0</v>
      </c>
      <c r="AE50" s="24">
        <f t="shared" ref="AE50:AE58" si="32">IF(ISERROR(AD50/$G$59),0,AD50/$G$59)</f>
        <v>0</v>
      </c>
      <c r="AF50" s="25">
        <f t="shared" si="27"/>
        <v>0</v>
      </c>
      <c r="AG50" s="6"/>
      <c r="AH50" s="6"/>
      <c r="AI50" s="6"/>
      <c r="AJ50" s="6"/>
      <c r="AK50" s="6"/>
      <c r="AL50" s="6"/>
      <c r="AM50" s="6"/>
      <c r="AN50" s="56"/>
    </row>
    <row r="51" spans="1:40" ht="12.75" hidden="1" customHeight="1" outlineLevel="1" x14ac:dyDescent="0.25">
      <c r="A51" s="17">
        <v>3</v>
      </c>
      <c r="B51" s="31"/>
      <c r="C51" s="19"/>
      <c r="D51" s="28"/>
      <c r="E51" s="28"/>
      <c r="F51" s="99"/>
      <c r="G51" s="67"/>
      <c r="H51" s="29"/>
      <c r="I51" s="104"/>
      <c r="J51" s="104"/>
      <c r="K51" s="22"/>
      <c r="L51" s="22"/>
      <c r="M51" s="28"/>
      <c r="N51" s="22"/>
      <c r="O51" s="22"/>
      <c r="P51" s="22"/>
      <c r="Q51" s="23">
        <f t="shared" si="28"/>
        <v>0</v>
      </c>
      <c r="R51" s="22"/>
      <c r="S51" s="22"/>
      <c r="T51" s="22"/>
      <c r="U51" s="23">
        <f t="shared" si="29"/>
        <v>0</v>
      </c>
      <c r="V51" s="22"/>
      <c r="W51" s="22"/>
      <c r="X51" s="22"/>
      <c r="Y51" s="23">
        <f t="shared" si="30"/>
        <v>0</v>
      </c>
      <c r="Z51" s="22"/>
      <c r="AA51" s="22"/>
      <c r="AB51" s="22"/>
      <c r="AC51" s="23">
        <f t="shared" si="31"/>
        <v>0</v>
      </c>
      <c r="AD51" s="23">
        <f t="shared" si="26"/>
        <v>0</v>
      </c>
      <c r="AE51" s="24">
        <f t="shared" si="32"/>
        <v>0</v>
      </c>
      <c r="AF51" s="25">
        <f t="shared" si="27"/>
        <v>0</v>
      </c>
    </row>
    <row r="52" spans="1:40" ht="12.75" hidden="1" customHeight="1" outlineLevel="1" x14ac:dyDescent="0.25">
      <c r="A52" s="17">
        <v>4</v>
      </c>
      <c r="B52" s="31"/>
      <c r="C52" s="27"/>
      <c r="D52" s="28"/>
      <c r="E52" s="28"/>
      <c r="F52" s="99"/>
      <c r="G52" s="67"/>
      <c r="H52" s="29"/>
      <c r="I52" s="104"/>
      <c r="J52" s="104"/>
      <c r="K52" s="22"/>
      <c r="L52" s="22"/>
      <c r="M52" s="28"/>
      <c r="N52" s="22"/>
      <c r="O52" s="22"/>
      <c r="P52" s="22"/>
      <c r="Q52" s="23">
        <f t="shared" si="28"/>
        <v>0</v>
      </c>
      <c r="R52" s="22"/>
      <c r="S52" s="22"/>
      <c r="T52" s="22"/>
      <c r="U52" s="23">
        <f t="shared" si="29"/>
        <v>0</v>
      </c>
      <c r="V52" s="22"/>
      <c r="W52" s="22"/>
      <c r="X52" s="22"/>
      <c r="Y52" s="23">
        <f t="shared" si="30"/>
        <v>0</v>
      </c>
      <c r="Z52" s="22"/>
      <c r="AA52" s="22"/>
      <c r="AB52" s="22"/>
      <c r="AC52" s="23">
        <f t="shared" si="31"/>
        <v>0</v>
      </c>
      <c r="AD52" s="23">
        <f t="shared" si="26"/>
        <v>0</v>
      </c>
      <c r="AE52" s="24">
        <f t="shared" si="32"/>
        <v>0</v>
      </c>
      <c r="AF52" s="25">
        <f t="shared" si="27"/>
        <v>0</v>
      </c>
      <c r="AG52" s="6"/>
      <c r="AH52" s="6"/>
      <c r="AI52" s="6"/>
      <c r="AJ52" s="6"/>
      <c r="AK52" s="6"/>
      <c r="AL52" s="6"/>
      <c r="AM52" s="6"/>
      <c r="AN52" s="56"/>
    </row>
    <row r="53" spans="1:40" ht="12.75" hidden="1" customHeight="1" outlineLevel="1" x14ac:dyDescent="0.25">
      <c r="A53" s="17">
        <v>5</v>
      </c>
      <c r="B53" s="31"/>
      <c r="C53" s="27"/>
      <c r="D53" s="28"/>
      <c r="E53" s="28"/>
      <c r="F53" s="99"/>
      <c r="G53" s="67"/>
      <c r="H53" s="29"/>
      <c r="I53" s="104"/>
      <c r="J53" s="104"/>
      <c r="K53" s="22"/>
      <c r="L53" s="22"/>
      <c r="M53" s="28"/>
      <c r="N53" s="22"/>
      <c r="O53" s="22"/>
      <c r="P53" s="22"/>
      <c r="Q53" s="23">
        <f t="shared" si="28"/>
        <v>0</v>
      </c>
      <c r="R53" s="22"/>
      <c r="S53" s="22"/>
      <c r="T53" s="22"/>
      <c r="U53" s="23">
        <f t="shared" si="29"/>
        <v>0</v>
      </c>
      <c r="V53" s="22"/>
      <c r="W53" s="22"/>
      <c r="X53" s="22"/>
      <c r="Y53" s="23">
        <f t="shared" si="30"/>
        <v>0</v>
      </c>
      <c r="Z53" s="22"/>
      <c r="AA53" s="22"/>
      <c r="AB53" s="22"/>
      <c r="AC53" s="23">
        <f t="shared" si="31"/>
        <v>0</v>
      </c>
      <c r="AD53" s="23">
        <f t="shared" si="26"/>
        <v>0</v>
      </c>
      <c r="AE53" s="24">
        <f t="shared" si="32"/>
        <v>0</v>
      </c>
      <c r="AF53" s="25">
        <f t="shared" si="27"/>
        <v>0</v>
      </c>
      <c r="AG53" s="6"/>
      <c r="AH53" s="6"/>
      <c r="AI53" s="6"/>
      <c r="AJ53" s="6"/>
      <c r="AK53" s="6"/>
      <c r="AL53" s="6"/>
      <c r="AM53" s="6"/>
      <c r="AN53" s="56"/>
    </row>
    <row r="54" spans="1:40" ht="12.75" hidden="1" customHeight="1" outlineLevel="1" x14ac:dyDescent="0.25">
      <c r="A54" s="17">
        <v>6</v>
      </c>
      <c r="B54" s="31"/>
      <c r="C54" s="27"/>
      <c r="D54" s="28"/>
      <c r="E54" s="28"/>
      <c r="F54" s="99"/>
      <c r="G54" s="67"/>
      <c r="H54" s="29"/>
      <c r="I54" s="104"/>
      <c r="J54" s="104"/>
      <c r="K54" s="22"/>
      <c r="L54" s="22"/>
      <c r="M54" s="28"/>
      <c r="N54" s="22"/>
      <c r="O54" s="22"/>
      <c r="P54" s="22"/>
      <c r="Q54" s="23">
        <f t="shared" si="28"/>
        <v>0</v>
      </c>
      <c r="R54" s="22"/>
      <c r="S54" s="22"/>
      <c r="T54" s="22"/>
      <c r="U54" s="23">
        <f t="shared" si="29"/>
        <v>0</v>
      </c>
      <c r="V54" s="22"/>
      <c r="W54" s="22"/>
      <c r="X54" s="22"/>
      <c r="Y54" s="23">
        <f t="shared" si="30"/>
        <v>0</v>
      </c>
      <c r="Z54" s="22"/>
      <c r="AA54" s="22"/>
      <c r="AB54" s="22"/>
      <c r="AC54" s="23">
        <f t="shared" si="31"/>
        <v>0</v>
      </c>
      <c r="AD54" s="23">
        <f t="shared" si="26"/>
        <v>0</v>
      </c>
      <c r="AE54" s="24">
        <f t="shared" si="32"/>
        <v>0</v>
      </c>
      <c r="AF54" s="25">
        <f t="shared" si="27"/>
        <v>0</v>
      </c>
    </row>
    <row r="55" spans="1:40" ht="12.75" hidden="1" customHeight="1" outlineLevel="1" x14ac:dyDescent="0.25">
      <c r="A55" s="17">
        <v>7</v>
      </c>
      <c r="B55" s="31"/>
      <c r="C55" s="27"/>
      <c r="D55" s="28"/>
      <c r="E55" s="28"/>
      <c r="F55" s="99"/>
      <c r="G55" s="67"/>
      <c r="H55" s="29"/>
      <c r="I55" s="104"/>
      <c r="J55" s="104"/>
      <c r="K55" s="22"/>
      <c r="L55" s="22"/>
      <c r="M55" s="28"/>
      <c r="N55" s="22"/>
      <c r="O55" s="22"/>
      <c r="P55" s="22"/>
      <c r="Q55" s="23">
        <f t="shared" si="28"/>
        <v>0</v>
      </c>
      <c r="R55" s="22"/>
      <c r="S55" s="22"/>
      <c r="T55" s="22"/>
      <c r="U55" s="23">
        <f t="shared" si="29"/>
        <v>0</v>
      </c>
      <c r="V55" s="22"/>
      <c r="W55" s="22"/>
      <c r="X55" s="22"/>
      <c r="Y55" s="23">
        <f t="shared" si="30"/>
        <v>0</v>
      </c>
      <c r="Z55" s="22"/>
      <c r="AA55" s="22"/>
      <c r="AB55" s="22"/>
      <c r="AC55" s="23">
        <f t="shared" si="31"/>
        <v>0</v>
      </c>
      <c r="AD55" s="23">
        <f t="shared" si="26"/>
        <v>0</v>
      </c>
      <c r="AE55" s="24">
        <f t="shared" si="32"/>
        <v>0</v>
      </c>
      <c r="AF55" s="25">
        <f t="shared" si="27"/>
        <v>0</v>
      </c>
      <c r="AG55" s="6"/>
      <c r="AH55" s="6"/>
      <c r="AI55" s="6"/>
      <c r="AJ55" s="6"/>
      <c r="AK55" s="6"/>
      <c r="AL55" s="6"/>
      <c r="AM55" s="6"/>
      <c r="AN55" s="56"/>
    </row>
    <row r="56" spans="1:40" ht="12.75" hidden="1" customHeight="1" outlineLevel="1" x14ac:dyDescent="0.25">
      <c r="A56" s="17">
        <v>8</v>
      </c>
      <c r="B56" s="31"/>
      <c r="C56" s="27"/>
      <c r="D56" s="28"/>
      <c r="E56" s="28"/>
      <c r="F56" s="99"/>
      <c r="G56" s="67"/>
      <c r="H56" s="29"/>
      <c r="I56" s="104"/>
      <c r="J56" s="104"/>
      <c r="K56" s="22"/>
      <c r="L56" s="22"/>
      <c r="M56" s="28"/>
      <c r="N56" s="22"/>
      <c r="O56" s="22"/>
      <c r="P56" s="22"/>
      <c r="Q56" s="23">
        <f t="shared" si="28"/>
        <v>0</v>
      </c>
      <c r="R56" s="22"/>
      <c r="S56" s="22"/>
      <c r="T56" s="22"/>
      <c r="U56" s="23">
        <f t="shared" si="29"/>
        <v>0</v>
      </c>
      <c r="V56" s="22"/>
      <c r="W56" s="22"/>
      <c r="X56" s="22"/>
      <c r="Y56" s="23">
        <f t="shared" si="30"/>
        <v>0</v>
      </c>
      <c r="Z56" s="22"/>
      <c r="AA56" s="22"/>
      <c r="AB56" s="22"/>
      <c r="AC56" s="23">
        <f t="shared" si="31"/>
        <v>0</v>
      </c>
      <c r="AD56" s="23">
        <f t="shared" si="26"/>
        <v>0</v>
      </c>
      <c r="AE56" s="24">
        <f t="shared" si="32"/>
        <v>0</v>
      </c>
      <c r="AF56" s="25">
        <f t="shared" si="27"/>
        <v>0</v>
      </c>
      <c r="AG56" s="6"/>
      <c r="AH56" s="6"/>
      <c r="AI56" s="6"/>
      <c r="AJ56" s="6"/>
      <c r="AK56" s="6"/>
      <c r="AL56" s="6"/>
      <c r="AM56" s="6"/>
      <c r="AN56" s="56"/>
    </row>
    <row r="57" spans="1:40" ht="12.75" hidden="1" customHeight="1" outlineLevel="1" x14ac:dyDescent="0.25">
      <c r="A57" s="17">
        <v>9</v>
      </c>
      <c r="B57" s="31"/>
      <c r="C57" s="27"/>
      <c r="D57" s="28"/>
      <c r="E57" s="28"/>
      <c r="F57" s="99"/>
      <c r="G57" s="67"/>
      <c r="H57" s="29"/>
      <c r="I57" s="104"/>
      <c r="J57" s="104"/>
      <c r="K57" s="22"/>
      <c r="L57" s="22"/>
      <c r="M57" s="28"/>
      <c r="N57" s="22"/>
      <c r="O57" s="22"/>
      <c r="P57" s="22"/>
      <c r="Q57" s="23">
        <f t="shared" si="28"/>
        <v>0</v>
      </c>
      <c r="R57" s="22"/>
      <c r="S57" s="22"/>
      <c r="T57" s="22"/>
      <c r="U57" s="23">
        <f t="shared" si="29"/>
        <v>0</v>
      </c>
      <c r="V57" s="22"/>
      <c r="W57" s="22"/>
      <c r="X57" s="22"/>
      <c r="Y57" s="23">
        <f t="shared" si="30"/>
        <v>0</v>
      </c>
      <c r="Z57" s="22"/>
      <c r="AA57" s="22"/>
      <c r="AB57" s="22"/>
      <c r="AC57" s="23">
        <f t="shared" si="31"/>
        <v>0</v>
      </c>
      <c r="AD57" s="23">
        <f t="shared" si="26"/>
        <v>0</v>
      </c>
      <c r="AE57" s="24">
        <f t="shared" si="32"/>
        <v>0</v>
      </c>
      <c r="AF57" s="25">
        <f t="shared" si="27"/>
        <v>0</v>
      </c>
    </row>
    <row r="58" spans="1:40" ht="12.75" hidden="1" customHeight="1" outlineLevel="1" x14ac:dyDescent="0.25">
      <c r="A58" s="17">
        <v>10</v>
      </c>
      <c r="B58" s="31"/>
      <c r="C58" s="27"/>
      <c r="D58" s="28"/>
      <c r="E58" s="28"/>
      <c r="F58" s="99"/>
      <c r="G58" s="67"/>
      <c r="H58" s="30"/>
      <c r="I58" s="104"/>
      <c r="J58" s="104"/>
      <c r="K58" s="22"/>
      <c r="L58" s="22"/>
      <c r="M58" s="28"/>
      <c r="N58" s="22"/>
      <c r="O58" s="22"/>
      <c r="P58" s="22"/>
      <c r="Q58" s="23">
        <f t="shared" si="28"/>
        <v>0</v>
      </c>
      <c r="R58" s="22"/>
      <c r="S58" s="22"/>
      <c r="T58" s="22"/>
      <c r="U58" s="23">
        <f t="shared" si="29"/>
        <v>0</v>
      </c>
      <c r="V58" s="22"/>
      <c r="W58" s="22"/>
      <c r="X58" s="22"/>
      <c r="Y58" s="23">
        <f t="shared" si="30"/>
        <v>0</v>
      </c>
      <c r="Z58" s="22"/>
      <c r="AA58" s="22"/>
      <c r="AB58" s="22"/>
      <c r="AC58" s="23">
        <f t="shared" si="31"/>
        <v>0</v>
      </c>
      <c r="AD58" s="23">
        <f t="shared" si="26"/>
        <v>0</v>
      </c>
      <c r="AE58" s="24">
        <f t="shared" si="32"/>
        <v>0</v>
      </c>
      <c r="AF58" s="25">
        <f t="shared" si="27"/>
        <v>0</v>
      </c>
      <c r="AG58" s="6"/>
      <c r="AH58" s="6"/>
      <c r="AI58" s="6"/>
      <c r="AJ58" s="6"/>
      <c r="AK58" s="6"/>
      <c r="AL58" s="6"/>
      <c r="AM58" s="6"/>
      <c r="AN58" s="56"/>
    </row>
    <row r="59" spans="1:40" ht="12.75" customHeight="1" collapsed="1" x14ac:dyDescent="0.25">
      <c r="A59" s="139" t="s">
        <v>44</v>
      </c>
      <c r="B59" s="140"/>
      <c r="C59" s="140"/>
      <c r="D59" s="140"/>
      <c r="E59" s="140"/>
      <c r="F59" s="140"/>
      <c r="G59" s="59">
        <f>SUM(G49:G58)</f>
        <v>116580012</v>
      </c>
      <c r="H59" s="59">
        <f>SUM(H49:H58)</f>
        <v>116580012</v>
      </c>
      <c r="I59" s="59"/>
      <c r="J59" s="59"/>
      <c r="K59" s="59">
        <f>SUM(K49:K58)</f>
        <v>340</v>
      </c>
      <c r="L59" s="59">
        <f>SUM(L49:L58)</f>
        <v>0</v>
      </c>
      <c r="M59" s="60"/>
      <c r="N59" s="59">
        <f t="shared" ref="N59:AD59" si="33">SUM(N49:N58)</f>
        <v>0</v>
      </c>
      <c r="O59" s="59">
        <f t="shared" si="33"/>
        <v>0</v>
      </c>
      <c r="P59" s="59">
        <f t="shared" si="33"/>
        <v>0</v>
      </c>
      <c r="Q59" s="59">
        <f>SUM(Q49:Q58)</f>
        <v>0</v>
      </c>
      <c r="R59" s="59">
        <f t="shared" si="33"/>
        <v>0</v>
      </c>
      <c r="S59" s="59">
        <f t="shared" si="33"/>
        <v>0</v>
      </c>
      <c r="T59" s="59">
        <f t="shared" si="33"/>
        <v>58290006</v>
      </c>
      <c r="U59" s="59">
        <f t="shared" si="33"/>
        <v>58290006</v>
      </c>
      <c r="V59" s="59">
        <f t="shared" si="33"/>
        <v>0</v>
      </c>
      <c r="W59" s="59">
        <f t="shared" si="33"/>
        <v>0</v>
      </c>
      <c r="X59" s="59">
        <f t="shared" si="33"/>
        <v>0</v>
      </c>
      <c r="Y59" s="59">
        <f t="shared" si="33"/>
        <v>0</v>
      </c>
      <c r="Z59" s="59">
        <f t="shared" si="33"/>
        <v>58290006</v>
      </c>
      <c r="AA59" s="59">
        <f t="shared" si="33"/>
        <v>0</v>
      </c>
      <c r="AB59" s="59">
        <f t="shared" si="33"/>
        <v>0</v>
      </c>
      <c r="AC59" s="59">
        <f t="shared" si="33"/>
        <v>58290006</v>
      </c>
      <c r="AD59" s="59">
        <f t="shared" si="33"/>
        <v>116580012</v>
      </c>
      <c r="AE59" s="61">
        <f>IF(ISERROR(AD59/G59),0,AD59/G59)</f>
        <v>1</v>
      </c>
      <c r="AF59" s="61">
        <f>IF(ISERROR(AD59/$AD$187),0,AD59/$AD$187)</f>
        <v>6.5700874950262791E-2</v>
      </c>
      <c r="AG59" s="6"/>
      <c r="AH59" s="6"/>
      <c r="AI59" s="6"/>
      <c r="AJ59" s="6"/>
      <c r="AK59" s="6"/>
      <c r="AL59" s="6"/>
      <c r="AM59" s="6"/>
      <c r="AN59" s="56"/>
    </row>
    <row r="60" spans="1:40" ht="12.75" customHeight="1" x14ac:dyDescent="0.25">
      <c r="A60" s="131" t="s">
        <v>45</v>
      </c>
      <c r="B60" s="132"/>
      <c r="C60" s="132"/>
      <c r="D60" s="133"/>
      <c r="E60" s="11"/>
      <c r="F60" s="12"/>
      <c r="G60" s="67"/>
      <c r="H60" s="13"/>
      <c r="I60" s="13"/>
      <c r="J60" s="13"/>
      <c r="K60" s="14"/>
      <c r="L60" s="14"/>
      <c r="M60" s="12"/>
      <c r="N60" s="13"/>
      <c r="O60" s="13"/>
      <c r="P60" s="13"/>
      <c r="Q60" s="13"/>
      <c r="R60" s="13"/>
      <c r="S60" s="13"/>
      <c r="T60" s="13"/>
      <c r="U60" s="13"/>
      <c r="V60" s="13"/>
      <c r="W60" s="13"/>
      <c r="X60" s="13"/>
      <c r="Y60" s="13"/>
      <c r="Z60" s="13"/>
      <c r="AA60" s="13"/>
      <c r="AB60" s="13"/>
      <c r="AC60" s="13"/>
      <c r="AD60" s="13"/>
      <c r="AE60" s="15"/>
      <c r="AF60" s="15"/>
    </row>
    <row r="61" spans="1:40" ht="84.75" customHeight="1" outlineLevel="1" x14ac:dyDescent="0.25">
      <c r="A61" s="17">
        <v>1</v>
      </c>
      <c r="B61" s="41">
        <v>11</v>
      </c>
      <c r="C61" s="97">
        <v>43973</v>
      </c>
      <c r="D61" s="70" t="s">
        <v>76</v>
      </c>
      <c r="E61" s="41" t="s">
        <v>69</v>
      </c>
      <c r="F61" s="79" t="s">
        <v>86</v>
      </c>
      <c r="G61" s="22">
        <v>116580012</v>
      </c>
      <c r="H61" s="22">
        <v>116580012</v>
      </c>
      <c r="I61" s="111" t="s">
        <v>91</v>
      </c>
      <c r="J61" s="112" t="s">
        <v>94</v>
      </c>
      <c r="K61" s="22">
        <v>340</v>
      </c>
      <c r="L61" s="123" t="s">
        <v>90</v>
      </c>
      <c r="M61" s="70" t="s">
        <v>87</v>
      </c>
      <c r="N61" s="22"/>
      <c r="O61" s="22"/>
      <c r="P61" s="22"/>
      <c r="Q61" s="23">
        <f>SUM(N61:P61)</f>
        <v>0</v>
      </c>
      <c r="R61" s="22"/>
      <c r="S61" s="22"/>
      <c r="T61" s="22">
        <v>58290006</v>
      </c>
      <c r="U61" s="23">
        <f>SUM(R61:T61)</f>
        <v>58290006</v>
      </c>
      <c r="V61" s="22">
        <v>0</v>
      </c>
      <c r="W61" s="22">
        <v>0</v>
      </c>
      <c r="X61" s="22">
        <v>0</v>
      </c>
      <c r="Y61" s="23">
        <f>SUM(V61:X61)</f>
        <v>0</v>
      </c>
      <c r="Z61" s="22">
        <v>58290006</v>
      </c>
      <c r="AA61" s="22">
        <v>0</v>
      </c>
      <c r="AB61" s="22">
        <v>0</v>
      </c>
      <c r="AC61" s="23">
        <f>SUM(Z61:AB61)</f>
        <v>58290006</v>
      </c>
      <c r="AD61" s="23">
        <f t="shared" ref="AD61:AD70" si="34">SUM(Q61,U61,Y61,AC61)</f>
        <v>116580012</v>
      </c>
      <c r="AE61" s="24">
        <f>IF(ISERROR(AD61/$G$71),0,AD61/$G$71)</f>
        <v>1</v>
      </c>
      <c r="AF61" s="25">
        <f t="shared" ref="AF61:AF70" si="35">IF(ISERROR(AD61/$AD$187),"-",AD61/$AD$187)</f>
        <v>6.5700874950262791E-2</v>
      </c>
      <c r="AG61" s="6"/>
      <c r="AH61" s="6"/>
      <c r="AI61" s="6"/>
      <c r="AJ61" s="6"/>
      <c r="AK61" s="6"/>
      <c r="AL61" s="6"/>
      <c r="AM61" s="6"/>
      <c r="AN61" s="56"/>
    </row>
    <row r="62" spans="1:40" ht="12.75" hidden="1" customHeight="1" outlineLevel="1" x14ac:dyDescent="0.25">
      <c r="A62" s="17">
        <v>2</v>
      </c>
      <c r="B62" s="76"/>
      <c r="C62" s="73"/>
      <c r="D62" s="69"/>
      <c r="E62" s="20"/>
      <c r="F62" s="79"/>
      <c r="G62" s="67"/>
      <c r="H62" s="81"/>
      <c r="I62" s="105"/>
      <c r="J62" s="105"/>
      <c r="K62" s="22"/>
      <c r="L62" s="124"/>
      <c r="M62" s="28"/>
      <c r="N62" s="22"/>
      <c r="O62" s="22"/>
      <c r="P62" s="22"/>
      <c r="Q62" s="23">
        <f t="shared" ref="Q62:Q70" si="36">SUM(N62:P62)</f>
        <v>0</v>
      </c>
      <c r="R62" s="22"/>
      <c r="S62" s="22"/>
      <c r="T62" s="22"/>
      <c r="U62" s="23">
        <f t="shared" ref="U62:U70" si="37">SUM(R62:T62)</f>
        <v>0</v>
      </c>
      <c r="V62" s="22"/>
      <c r="W62" s="22"/>
      <c r="X62" s="22"/>
      <c r="Y62" s="23">
        <f t="shared" ref="Y62:Y70" si="38">SUM(V62:X62)</f>
        <v>0</v>
      </c>
      <c r="Z62" s="22"/>
      <c r="AA62" s="22"/>
      <c r="AB62" s="22"/>
      <c r="AC62" s="23">
        <f t="shared" ref="AC62:AC70" si="39">SUM(Z62:AB62)</f>
        <v>0</v>
      </c>
      <c r="AD62" s="23">
        <f t="shared" si="34"/>
        <v>0</v>
      </c>
      <c r="AE62" s="24">
        <f t="shared" ref="AE62:AE70" si="40">IF(ISERROR(AD62/$G$71),0,AD62/$G$71)</f>
        <v>0</v>
      </c>
      <c r="AF62" s="25">
        <f t="shared" si="35"/>
        <v>0</v>
      </c>
      <c r="AG62" s="6"/>
      <c r="AH62" s="6"/>
      <c r="AI62" s="6"/>
      <c r="AJ62" s="6"/>
      <c r="AK62" s="6"/>
      <c r="AL62" s="6"/>
      <c r="AM62" s="6"/>
      <c r="AN62" s="56"/>
    </row>
    <row r="63" spans="1:40" ht="12.75" hidden="1" customHeight="1" outlineLevel="1" x14ac:dyDescent="0.25">
      <c r="A63" s="17">
        <v>3</v>
      </c>
      <c r="B63" s="31"/>
      <c r="C63" s="27"/>
      <c r="D63" s="28"/>
      <c r="E63" s="28"/>
      <c r="F63" s="99"/>
      <c r="G63" s="80"/>
      <c r="H63" s="21"/>
      <c r="I63" s="104"/>
      <c r="J63" s="104"/>
      <c r="K63" s="22"/>
      <c r="L63" s="22"/>
      <c r="M63" s="28"/>
      <c r="N63" s="22"/>
      <c r="O63" s="22"/>
      <c r="P63" s="22"/>
      <c r="Q63" s="23">
        <f t="shared" si="36"/>
        <v>0</v>
      </c>
      <c r="R63" s="22"/>
      <c r="S63" s="22"/>
      <c r="T63" s="22"/>
      <c r="U63" s="23">
        <f t="shared" si="37"/>
        <v>0</v>
      </c>
      <c r="V63" s="22"/>
      <c r="W63" s="22"/>
      <c r="X63" s="22"/>
      <c r="Y63" s="23">
        <f t="shared" si="38"/>
        <v>0</v>
      </c>
      <c r="Z63" s="22"/>
      <c r="AA63" s="22"/>
      <c r="AB63" s="22"/>
      <c r="AC63" s="23">
        <f t="shared" si="39"/>
        <v>0</v>
      </c>
      <c r="AD63" s="23">
        <f t="shared" si="34"/>
        <v>0</v>
      </c>
      <c r="AE63" s="24">
        <f t="shared" si="40"/>
        <v>0</v>
      </c>
      <c r="AF63" s="25">
        <f t="shared" si="35"/>
        <v>0</v>
      </c>
    </row>
    <row r="64" spans="1:40" ht="12.75" hidden="1" customHeight="1" outlineLevel="1" x14ac:dyDescent="0.25">
      <c r="A64" s="17">
        <v>4</v>
      </c>
      <c r="B64" s="31"/>
      <c r="C64" s="27"/>
      <c r="D64" s="28"/>
      <c r="E64" s="28"/>
      <c r="F64" s="99"/>
      <c r="G64" s="67"/>
      <c r="H64" s="29"/>
      <c r="I64" s="104"/>
      <c r="J64" s="104"/>
      <c r="K64" s="22"/>
      <c r="L64" s="22"/>
      <c r="M64" s="28"/>
      <c r="N64" s="22"/>
      <c r="O64" s="22"/>
      <c r="P64" s="22"/>
      <c r="Q64" s="23">
        <f t="shared" si="36"/>
        <v>0</v>
      </c>
      <c r="R64" s="22"/>
      <c r="S64" s="22"/>
      <c r="T64" s="22"/>
      <c r="U64" s="23">
        <f t="shared" si="37"/>
        <v>0</v>
      </c>
      <c r="V64" s="22"/>
      <c r="W64" s="22"/>
      <c r="X64" s="22"/>
      <c r="Y64" s="23">
        <f t="shared" si="38"/>
        <v>0</v>
      </c>
      <c r="Z64" s="22"/>
      <c r="AA64" s="22"/>
      <c r="AB64" s="22"/>
      <c r="AC64" s="23">
        <f t="shared" si="39"/>
        <v>0</v>
      </c>
      <c r="AD64" s="23">
        <f t="shared" si="34"/>
        <v>0</v>
      </c>
      <c r="AE64" s="24">
        <f t="shared" si="40"/>
        <v>0</v>
      </c>
      <c r="AF64" s="25">
        <f t="shared" si="35"/>
        <v>0</v>
      </c>
      <c r="AG64" s="6"/>
      <c r="AH64" s="6"/>
      <c r="AI64" s="6"/>
      <c r="AJ64" s="6"/>
      <c r="AK64" s="6"/>
      <c r="AL64" s="6"/>
      <c r="AM64" s="6"/>
      <c r="AN64" s="56"/>
    </row>
    <row r="65" spans="1:40" ht="12.75" hidden="1" customHeight="1" outlineLevel="1" x14ac:dyDescent="0.25">
      <c r="A65" s="17">
        <v>5</v>
      </c>
      <c r="B65" s="31"/>
      <c r="C65" s="27"/>
      <c r="D65" s="28"/>
      <c r="E65" s="28"/>
      <c r="F65" s="99"/>
      <c r="G65" s="67"/>
      <c r="H65" s="29"/>
      <c r="I65" s="104"/>
      <c r="J65" s="104"/>
      <c r="K65" s="22"/>
      <c r="L65" s="22"/>
      <c r="M65" s="28"/>
      <c r="N65" s="22"/>
      <c r="O65" s="22"/>
      <c r="P65" s="22"/>
      <c r="Q65" s="23">
        <f t="shared" si="36"/>
        <v>0</v>
      </c>
      <c r="R65" s="22"/>
      <c r="S65" s="22"/>
      <c r="T65" s="22"/>
      <c r="U65" s="23">
        <f t="shared" si="37"/>
        <v>0</v>
      </c>
      <c r="V65" s="22"/>
      <c r="W65" s="22"/>
      <c r="X65" s="22"/>
      <c r="Y65" s="23">
        <f t="shared" si="38"/>
        <v>0</v>
      </c>
      <c r="Z65" s="22"/>
      <c r="AA65" s="22"/>
      <c r="AB65" s="22"/>
      <c r="AC65" s="23">
        <f t="shared" si="39"/>
        <v>0</v>
      </c>
      <c r="AD65" s="23">
        <f t="shared" si="34"/>
        <v>0</v>
      </c>
      <c r="AE65" s="24">
        <f t="shared" si="40"/>
        <v>0</v>
      </c>
      <c r="AF65" s="25">
        <f t="shared" si="35"/>
        <v>0</v>
      </c>
      <c r="AG65" s="6"/>
      <c r="AH65" s="6"/>
      <c r="AI65" s="6"/>
      <c r="AJ65" s="6"/>
      <c r="AK65" s="6"/>
      <c r="AL65" s="6"/>
      <c r="AM65" s="6"/>
      <c r="AN65" s="56"/>
    </row>
    <row r="66" spans="1:40" ht="12.75" hidden="1" customHeight="1" outlineLevel="1" x14ac:dyDescent="0.25">
      <c r="A66" s="17">
        <v>6</v>
      </c>
      <c r="B66" s="31"/>
      <c r="C66" s="27"/>
      <c r="D66" s="28"/>
      <c r="E66" s="28"/>
      <c r="F66" s="99"/>
      <c r="G66" s="67"/>
      <c r="H66" s="29"/>
      <c r="I66" s="104"/>
      <c r="J66" s="104"/>
      <c r="K66" s="22"/>
      <c r="L66" s="22"/>
      <c r="M66" s="28"/>
      <c r="N66" s="22"/>
      <c r="O66" s="22"/>
      <c r="P66" s="22"/>
      <c r="Q66" s="23">
        <f t="shared" si="36"/>
        <v>0</v>
      </c>
      <c r="R66" s="22"/>
      <c r="S66" s="22"/>
      <c r="T66" s="22"/>
      <c r="U66" s="23">
        <f t="shared" si="37"/>
        <v>0</v>
      </c>
      <c r="V66" s="22"/>
      <c r="W66" s="22"/>
      <c r="X66" s="22"/>
      <c r="Y66" s="23">
        <f t="shared" si="38"/>
        <v>0</v>
      </c>
      <c r="Z66" s="22"/>
      <c r="AA66" s="22"/>
      <c r="AB66" s="22"/>
      <c r="AC66" s="23">
        <f t="shared" si="39"/>
        <v>0</v>
      </c>
      <c r="AD66" s="23">
        <f t="shared" si="34"/>
        <v>0</v>
      </c>
      <c r="AE66" s="24">
        <f t="shared" si="40"/>
        <v>0</v>
      </c>
      <c r="AF66" s="25">
        <f t="shared" si="35"/>
        <v>0</v>
      </c>
    </row>
    <row r="67" spans="1:40" ht="12.75" hidden="1" customHeight="1" outlineLevel="1" x14ac:dyDescent="0.25">
      <c r="A67" s="17">
        <v>7</v>
      </c>
      <c r="B67" s="31"/>
      <c r="C67" s="27"/>
      <c r="D67" s="28"/>
      <c r="E67" s="28"/>
      <c r="F67" s="99"/>
      <c r="G67" s="67"/>
      <c r="H67" s="29"/>
      <c r="I67" s="104"/>
      <c r="J67" s="104"/>
      <c r="K67" s="22"/>
      <c r="L67" s="22"/>
      <c r="M67" s="28"/>
      <c r="N67" s="22"/>
      <c r="O67" s="22"/>
      <c r="P67" s="22"/>
      <c r="Q67" s="23">
        <f t="shared" si="36"/>
        <v>0</v>
      </c>
      <c r="R67" s="22"/>
      <c r="S67" s="22"/>
      <c r="T67" s="22"/>
      <c r="U67" s="23">
        <f t="shared" si="37"/>
        <v>0</v>
      </c>
      <c r="V67" s="22"/>
      <c r="W67" s="22"/>
      <c r="X67" s="22"/>
      <c r="Y67" s="23">
        <f t="shared" si="38"/>
        <v>0</v>
      </c>
      <c r="Z67" s="22"/>
      <c r="AA67" s="22"/>
      <c r="AB67" s="22"/>
      <c r="AC67" s="23">
        <f t="shared" si="39"/>
        <v>0</v>
      </c>
      <c r="AD67" s="23">
        <f t="shared" si="34"/>
        <v>0</v>
      </c>
      <c r="AE67" s="24">
        <f t="shared" si="40"/>
        <v>0</v>
      </c>
      <c r="AF67" s="25">
        <f t="shared" si="35"/>
        <v>0</v>
      </c>
      <c r="AG67" s="6"/>
      <c r="AH67" s="6"/>
      <c r="AI67" s="6"/>
      <c r="AJ67" s="6"/>
      <c r="AK67" s="6"/>
      <c r="AL67" s="6"/>
      <c r="AM67" s="6"/>
      <c r="AN67" s="56"/>
    </row>
    <row r="68" spans="1:40" ht="12.75" hidden="1" customHeight="1" outlineLevel="1" x14ac:dyDescent="0.25">
      <c r="A68" s="17">
        <v>8</v>
      </c>
      <c r="B68" s="31"/>
      <c r="C68" s="27"/>
      <c r="D68" s="28"/>
      <c r="E68" s="28"/>
      <c r="F68" s="99"/>
      <c r="G68" s="67"/>
      <c r="H68" s="29"/>
      <c r="I68" s="104"/>
      <c r="J68" s="104"/>
      <c r="K68" s="22"/>
      <c r="L68" s="22"/>
      <c r="M68" s="28"/>
      <c r="N68" s="22"/>
      <c r="O68" s="22"/>
      <c r="P68" s="22"/>
      <c r="Q68" s="23">
        <f t="shared" si="36"/>
        <v>0</v>
      </c>
      <c r="R68" s="22"/>
      <c r="S68" s="22"/>
      <c r="T68" s="22"/>
      <c r="U68" s="23">
        <f t="shared" si="37"/>
        <v>0</v>
      </c>
      <c r="V68" s="22"/>
      <c r="W68" s="22"/>
      <c r="X68" s="22"/>
      <c r="Y68" s="23">
        <f t="shared" si="38"/>
        <v>0</v>
      </c>
      <c r="Z68" s="22"/>
      <c r="AA68" s="22"/>
      <c r="AB68" s="22"/>
      <c r="AC68" s="23">
        <f t="shared" si="39"/>
        <v>0</v>
      </c>
      <c r="AD68" s="23">
        <f t="shared" si="34"/>
        <v>0</v>
      </c>
      <c r="AE68" s="24">
        <f t="shared" si="40"/>
        <v>0</v>
      </c>
      <c r="AF68" s="25">
        <f t="shared" si="35"/>
        <v>0</v>
      </c>
      <c r="AG68" s="6"/>
      <c r="AH68" s="6"/>
      <c r="AI68" s="6"/>
      <c r="AJ68" s="6"/>
      <c r="AK68" s="6"/>
      <c r="AL68" s="6"/>
      <c r="AM68" s="6"/>
      <c r="AN68" s="56"/>
    </row>
    <row r="69" spans="1:40" ht="12.75" hidden="1" customHeight="1" outlineLevel="1" x14ac:dyDescent="0.25">
      <c r="A69" s="17">
        <v>9</v>
      </c>
      <c r="B69" s="31"/>
      <c r="C69" s="27"/>
      <c r="D69" s="28"/>
      <c r="E69" s="28"/>
      <c r="F69" s="99"/>
      <c r="G69" s="67"/>
      <c r="H69" s="29"/>
      <c r="I69" s="104"/>
      <c r="J69" s="104"/>
      <c r="K69" s="22"/>
      <c r="L69" s="22"/>
      <c r="M69" s="28"/>
      <c r="N69" s="22"/>
      <c r="O69" s="22"/>
      <c r="P69" s="22"/>
      <c r="Q69" s="23">
        <f t="shared" si="36"/>
        <v>0</v>
      </c>
      <c r="R69" s="22"/>
      <c r="S69" s="22"/>
      <c r="T69" s="22"/>
      <c r="U69" s="23">
        <f t="shared" si="37"/>
        <v>0</v>
      </c>
      <c r="V69" s="22"/>
      <c r="W69" s="22"/>
      <c r="X69" s="22"/>
      <c r="Y69" s="23">
        <f t="shared" si="38"/>
        <v>0</v>
      </c>
      <c r="Z69" s="22"/>
      <c r="AA69" s="22"/>
      <c r="AB69" s="22"/>
      <c r="AC69" s="23">
        <f t="shared" si="39"/>
        <v>0</v>
      </c>
      <c r="AD69" s="23">
        <f t="shared" si="34"/>
        <v>0</v>
      </c>
      <c r="AE69" s="24">
        <f t="shared" si="40"/>
        <v>0</v>
      </c>
      <c r="AF69" s="25">
        <f t="shared" si="35"/>
        <v>0</v>
      </c>
    </row>
    <row r="70" spans="1:40" ht="12.75" hidden="1" customHeight="1" outlineLevel="1" x14ac:dyDescent="0.25">
      <c r="A70" s="17">
        <v>10</v>
      </c>
      <c r="B70" s="31"/>
      <c r="C70" s="27"/>
      <c r="D70" s="28"/>
      <c r="E70" s="28"/>
      <c r="F70" s="99"/>
      <c r="G70" s="67"/>
      <c r="H70" s="30"/>
      <c r="I70" s="104"/>
      <c r="J70" s="104"/>
      <c r="K70" s="22"/>
      <c r="L70" s="22"/>
      <c r="M70" s="28"/>
      <c r="N70" s="22"/>
      <c r="O70" s="22"/>
      <c r="P70" s="22"/>
      <c r="Q70" s="23">
        <f t="shared" si="36"/>
        <v>0</v>
      </c>
      <c r="R70" s="22"/>
      <c r="S70" s="22"/>
      <c r="T70" s="22"/>
      <c r="U70" s="23">
        <f t="shared" si="37"/>
        <v>0</v>
      </c>
      <c r="V70" s="22"/>
      <c r="W70" s="22"/>
      <c r="X70" s="22"/>
      <c r="Y70" s="23">
        <f t="shared" si="38"/>
        <v>0</v>
      </c>
      <c r="Z70" s="22"/>
      <c r="AA70" s="22"/>
      <c r="AB70" s="22"/>
      <c r="AC70" s="23">
        <f t="shared" si="39"/>
        <v>0</v>
      </c>
      <c r="AD70" s="23">
        <f t="shared" si="34"/>
        <v>0</v>
      </c>
      <c r="AE70" s="24">
        <f t="shared" si="40"/>
        <v>0</v>
      </c>
      <c r="AF70" s="25">
        <f t="shared" si="35"/>
        <v>0</v>
      </c>
      <c r="AG70" s="6"/>
      <c r="AH70" s="6"/>
      <c r="AI70" s="6"/>
      <c r="AJ70" s="6"/>
      <c r="AK70" s="6"/>
      <c r="AL70" s="6"/>
      <c r="AM70" s="6"/>
      <c r="AN70" s="56"/>
    </row>
    <row r="71" spans="1:40" ht="12.75" customHeight="1" collapsed="1" x14ac:dyDescent="0.25">
      <c r="A71" s="139" t="s">
        <v>46</v>
      </c>
      <c r="B71" s="140"/>
      <c r="C71" s="140"/>
      <c r="D71" s="140"/>
      <c r="E71" s="140"/>
      <c r="F71" s="140"/>
      <c r="G71" s="59">
        <f>SUM(G61:G70)</f>
        <v>116580012</v>
      </c>
      <c r="H71" s="59">
        <f>SUM(H61:H70)</f>
        <v>116580012</v>
      </c>
      <c r="I71" s="59"/>
      <c r="J71" s="59"/>
      <c r="K71" s="59">
        <f>SUM(K61:K70)</f>
        <v>340</v>
      </c>
      <c r="L71" s="59">
        <f>SUM(L61:L70)</f>
        <v>0</v>
      </c>
      <c r="M71" s="60"/>
      <c r="N71" s="59">
        <f t="shared" ref="N71:AD71" si="41">SUM(N61:N70)</f>
        <v>0</v>
      </c>
      <c r="O71" s="59">
        <f t="shared" si="41"/>
        <v>0</v>
      </c>
      <c r="P71" s="59">
        <f t="shared" si="41"/>
        <v>0</v>
      </c>
      <c r="Q71" s="59">
        <f t="shared" si="41"/>
        <v>0</v>
      </c>
      <c r="R71" s="59">
        <f t="shared" si="41"/>
        <v>0</v>
      </c>
      <c r="S71" s="59">
        <f t="shared" si="41"/>
        <v>0</v>
      </c>
      <c r="T71" s="59">
        <f t="shared" si="41"/>
        <v>58290006</v>
      </c>
      <c r="U71" s="59">
        <f t="shared" si="41"/>
        <v>58290006</v>
      </c>
      <c r="V71" s="59">
        <f t="shared" si="41"/>
        <v>0</v>
      </c>
      <c r="W71" s="59">
        <f t="shared" si="41"/>
        <v>0</v>
      </c>
      <c r="X71" s="59">
        <f t="shared" si="41"/>
        <v>0</v>
      </c>
      <c r="Y71" s="59">
        <f t="shared" si="41"/>
        <v>0</v>
      </c>
      <c r="Z71" s="59">
        <f t="shared" si="41"/>
        <v>58290006</v>
      </c>
      <c r="AA71" s="59">
        <f t="shared" si="41"/>
        <v>0</v>
      </c>
      <c r="AB71" s="59">
        <f t="shared" si="41"/>
        <v>0</v>
      </c>
      <c r="AC71" s="59">
        <f t="shared" si="41"/>
        <v>58290006</v>
      </c>
      <c r="AD71" s="59">
        <f t="shared" si="41"/>
        <v>116580012</v>
      </c>
      <c r="AE71" s="61">
        <f>IF(ISERROR(AD71/G71),0,AD71/G71)</f>
        <v>1</v>
      </c>
      <c r="AF71" s="61">
        <f>IF(ISERROR(AD71/$AD$187),0,AD71/$AD$187)</f>
        <v>6.5700874950262791E-2</v>
      </c>
      <c r="AG71" s="6"/>
      <c r="AH71" s="6"/>
      <c r="AI71" s="6"/>
      <c r="AJ71" s="6"/>
      <c r="AK71" s="6"/>
      <c r="AL71" s="6"/>
      <c r="AM71" s="6"/>
      <c r="AN71" s="56"/>
    </row>
    <row r="72" spans="1:40" ht="12.75" customHeight="1" x14ac:dyDescent="0.25">
      <c r="A72" s="131" t="s">
        <v>47</v>
      </c>
      <c r="B72" s="132"/>
      <c r="C72" s="132"/>
      <c r="D72" s="133"/>
      <c r="E72" s="11"/>
      <c r="F72" s="12"/>
      <c r="G72" s="67"/>
      <c r="H72" s="13"/>
      <c r="I72" s="13"/>
      <c r="J72" s="13"/>
      <c r="K72" s="14"/>
      <c r="L72" s="14"/>
      <c r="M72" s="12"/>
      <c r="N72" s="13"/>
      <c r="O72" s="13"/>
      <c r="P72" s="13"/>
      <c r="Q72" s="13"/>
      <c r="R72" s="13"/>
      <c r="S72" s="13"/>
      <c r="T72" s="13"/>
      <c r="U72" s="13"/>
      <c r="V72" s="13"/>
      <c r="W72" s="13"/>
      <c r="X72" s="13"/>
      <c r="Y72" s="13"/>
      <c r="Z72" s="13"/>
      <c r="AA72" s="13"/>
      <c r="AB72" s="13"/>
      <c r="AC72" s="13"/>
      <c r="AD72" s="13"/>
      <c r="AE72" s="15"/>
      <c r="AF72" s="15"/>
    </row>
    <row r="73" spans="1:40" ht="146.25" customHeight="1" outlineLevel="1" x14ac:dyDescent="0.25">
      <c r="A73" s="16">
        <v>1</v>
      </c>
      <c r="B73" s="41">
        <v>7</v>
      </c>
      <c r="C73" s="97">
        <v>43973</v>
      </c>
      <c r="D73" s="98" t="s">
        <v>79</v>
      </c>
      <c r="E73" s="41" t="s">
        <v>69</v>
      </c>
      <c r="F73" s="79" t="s">
        <v>86</v>
      </c>
      <c r="G73" s="22">
        <v>116580012</v>
      </c>
      <c r="H73" s="22">
        <v>116580012</v>
      </c>
      <c r="I73" s="111" t="s">
        <v>91</v>
      </c>
      <c r="J73" s="112" t="s">
        <v>94</v>
      </c>
      <c r="K73" s="22">
        <v>340</v>
      </c>
      <c r="L73" s="123" t="s">
        <v>90</v>
      </c>
      <c r="M73" s="70" t="s">
        <v>87</v>
      </c>
      <c r="N73" s="22"/>
      <c r="O73" s="22"/>
      <c r="P73" s="22"/>
      <c r="Q73" s="23">
        <f>SUM(N73:P73)</f>
        <v>0</v>
      </c>
      <c r="R73" s="22"/>
      <c r="S73" s="22"/>
      <c r="T73" s="22">
        <v>58290006</v>
      </c>
      <c r="U73" s="23">
        <f>SUM(R73:T73)</f>
        <v>58290006</v>
      </c>
      <c r="V73" s="22">
        <v>0</v>
      </c>
      <c r="W73" s="22">
        <v>0</v>
      </c>
      <c r="X73" s="22">
        <v>0</v>
      </c>
      <c r="Y73" s="23">
        <f>SUM(V73:X73)</f>
        <v>0</v>
      </c>
      <c r="Z73" s="22">
        <v>58290006</v>
      </c>
      <c r="AA73" s="22">
        <v>0</v>
      </c>
      <c r="AB73" s="22">
        <v>0</v>
      </c>
      <c r="AC73" s="23">
        <f>SUM(Z73:AB73)</f>
        <v>58290006</v>
      </c>
      <c r="AD73" s="23">
        <f t="shared" ref="AD73:AD82" si="42">SUM(Q73,U73,Y73,AC73)</f>
        <v>116580012</v>
      </c>
      <c r="AE73" s="24">
        <f>IF(ISERROR(AD73/$G$83),0,AD73/$G$83)</f>
        <v>1</v>
      </c>
      <c r="AF73" s="25">
        <f t="shared" ref="AF73:AF82" si="43">IF(ISERROR(AD73/$AD$187),"-",AD73/$AD$187)</f>
        <v>6.5700874950262791E-2</v>
      </c>
      <c r="AG73" s="6"/>
      <c r="AH73" s="6"/>
      <c r="AI73" s="6"/>
      <c r="AJ73" s="6"/>
      <c r="AK73" s="6"/>
      <c r="AL73" s="6"/>
      <c r="AM73" s="6"/>
      <c r="AN73" s="56"/>
    </row>
    <row r="74" spans="1:40" hidden="1" outlineLevel="1" x14ac:dyDescent="0.25">
      <c r="A74" s="16">
        <v>2</v>
      </c>
      <c r="B74" s="76"/>
      <c r="C74" s="75"/>
      <c r="D74" s="68"/>
      <c r="E74" s="28"/>
      <c r="F74" s="99"/>
      <c r="G74" s="67"/>
      <c r="H74" s="81"/>
      <c r="I74" s="105"/>
      <c r="J74" s="105"/>
      <c r="K74" s="22"/>
      <c r="L74" s="124"/>
      <c r="M74" s="28"/>
      <c r="N74" s="22"/>
      <c r="O74" s="22"/>
      <c r="P74" s="22"/>
      <c r="Q74" s="23">
        <f t="shared" ref="Q74:Q82" si="44">SUM(N74:P74)</f>
        <v>0</v>
      </c>
      <c r="R74" s="22"/>
      <c r="S74" s="22"/>
      <c r="T74" s="22"/>
      <c r="U74" s="23">
        <f t="shared" ref="U74:U82" si="45">SUM(R74:T74)</f>
        <v>0</v>
      </c>
      <c r="V74" s="22"/>
      <c r="W74" s="22"/>
      <c r="X74" s="22"/>
      <c r="Y74" s="23">
        <f t="shared" ref="Y74:Y82" si="46">SUM(V74:X74)</f>
        <v>0</v>
      </c>
      <c r="Z74" s="22"/>
      <c r="AA74" s="22"/>
      <c r="AB74" s="22"/>
      <c r="AC74" s="23">
        <f t="shared" ref="AC74:AC82" si="47">SUM(Z74:AB74)</f>
        <v>0</v>
      </c>
      <c r="AD74" s="23">
        <f t="shared" si="42"/>
        <v>0</v>
      </c>
      <c r="AE74" s="24">
        <f t="shared" ref="AE74:AE82" si="48">IF(ISERROR(AD74/$G$83),0,AD74/$G$83)</f>
        <v>0</v>
      </c>
      <c r="AF74" s="25">
        <f t="shared" si="43"/>
        <v>0</v>
      </c>
      <c r="AG74" s="6"/>
      <c r="AH74" s="6"/>
      <c r="AI74" s="6"/>
      <c r="AJ74" s="6"/>
      <c r="AK74" s="6"/>
      <c r="AL74" s="6"/>
      <c r="AM74" s="6"/>
      <c r="AN74" s="56"/>
    </row>
    <row r="75" spans="1:40" ht="12.75" hidden="1" customHeight="1" outlineLevel="1" x14ac:dyDescent="0.25">
      <c r="A75" s="16">
        <v>3</v>
      </c>
      <c r="B75" s="31"/>
      <c r="C75" s="27"/>
      <c r="D75" s="28"/>
      <c r="E75" s="28"/>
      <c r="F75" s="99"/>
      <c r="G75" s="80"/>
      <c r="H75" s="21"/>
      <c r="I75" s="104"/>
      <c r="J75" s="104"/>
      <c r="K75" s="22"/>
      <c r="L75" s="22"/>
      <c r="M75" s="28"/>
      <c r="N75" s="22"/>
      <c r="O75" s="22"/>
      <c r="P75" s="22"/>
      <c r="Q75" s="23">
        <f t="shared" si="44"/>
        <v>0</v>
      </c>
      <c r="R75" s="22"/>
      <c r="S75" s="22"/>
      <c r="T75" s="22"/>
      <c r="U75" s="23">
        <f t="shared" si="45"/>
        <v>0</v>
      </c>
      <c r="V75" s="22"/>
      <c r="W75" s="22"/>
      <c r="X75" s="22"/>
      <c r="Y75" s="23">
        <f t="shared" si="46"/>
        <v>0</v>
      </c>
      <c r="Z75" s="22"/>
      <c r="AA75" s="22"/>
      <c r="AB75" s="22"/>
      <c r="AC75" s="23">
        <f t="shared" si="47"/>
        <v>0</v>
      </c>
      <c r="AD75" s="23">
        <f t="shared" si="42"/>
        <v>0</v>
      </c>
      <c r="AE75" s="24">
        <f t="shared" si="48"/>
        <v>0</v>
      </c>
      <c r="AF75" s="25">
        <f t="shared" si="43"/>
        <v>0</v>
      </c>
    </row>
    <row r="76" spans="1:40" ht="12.75" hidden="1" customHeight="1" outlineLevel="1" x14ac:dyDescent="0.25">
      <c r="A76" s="16">
        <v>4</v>
      </c>
      <c r="B76" s="31"/>
      <c r="C76" s="27"/>
      <c r="D76" s="28"/>
      <c r="E76" s="28"/>
      <c r="F76" s="99"/>
      <c r="G76" s="67"/>
      <c r="H76" s="29"/>
      <c r="I76" s="104"/>
      <c r="J76" s="104"/>
      <c r="K76" s="22"/>
      <c r="L76" s="22"/>
      <c r="M76" s="28"/>
      <c r="N76" s="22"/>
      <c r="O76" s="22"/>
      <c r="P76" s="22"/>
      <c r="Q76" s="23">
        <f t="shared" si="44"/>
        <v>0</v>
      </c>
      <c r="R76" s="22"/>
      <c r="S76" s="22"/>
      <c r="T76" s="22"/>
      <c r="U76" s="23">
        <f t="shared" si="45"/>
        <v>0</v>
      </c>
      <c r="V76" s="22"/>
      <c r="W76" s="22"/>
      <c r="X76" s="22"/>
      <c r="Y76" s="23">
        <f t="shared" si="46"/>
        <v>0</v>
      </c>
      <c r="Z76" s="22"/>
      <c r="AA76" s="22"/>
      <c r="AB76" s="22"/>
      <c r="AC76" s="23">
        <f t="shared" si="47"/>
        <v>0</v>
      </c>
      <c r="AD76" s="23">
        <f t="shared" si="42"/>
        <v>0</v>
      </c>
      <c r="AE76" s="24">
        <f t="shared" si="48"/>
        <v>0</v>
      </c>
      <c r="AF76" s="25">
        <f t="shared" si="43"/>
        <v>0</v>
      </c>
      <c r="AG76" s="6"/>
      <c r="AH76" s="6"/>
      <c r="AI76" s="6"/>
      <c r="AJ76" s="6"/>
      <c r="AK76" s="6"/>
      <c r="AL76" s="6"/>
      <c r="AM76" s="6"/>
      <c r="AN76" s="56"/>
    </row>
    <row r="77" spans="1:40" ht="12.75" hidden="1" customHeight="1" outlineLevel="1" x14ac:dyDescent="0.25">
      <c r="A77" s="16">
        <v>5</v>
      </c>
      <c r="B77" s="31"/>
      <c r="C77" s="27"/>
      <c r="D77" s="28"/>
      <c r="E77" s="28"/>
      <c r="F77" s="99"/>
      <c r="G77" s="67"/>
      <c r="H77" s="29"/>
      <c r="I77" s="104"/>
      <c r="J77" s="104"/>
      <c r="K77" s="22"/>
      <c r="L77" s="22"/>
      <c r="M77" s="28"/>
      <c r="N77" s="22"/>
      <c r="O77" s="22"/>
      <c r="P77" s="22"/>
      <c r="Q77" s="23">
        <f t="shared" si="44"/>
        <v>0</v>
      </c>
      <c r="R77" s="22"/>
      <c r="S77" s="22"/>
      <c r="T77" s="22"/>
      <c r="U77" s="23">
        <f t="shared" si="45"/>
        <v>0</v>
      </c>
      <c r="V77" s="22"/>
      <c r="W77" s="22"/>
      <c r="X77" s="22"/>
      <c r="Y77" s="23">
        <f t="shared" si="46"/>
        <v>0</v>
      </c>
      <c r="Z77" s="22"/>
      <c r="AA77" s="22"/>
      <c r="AB77" s="22"/>
      <c r="AC77" s="23">
        <f t="shared" si="47"/>
        <v>0</v>
      </c>
      <c r="AD77" s="23">
        <f t="shared" si="42"/>
        <v>0</v>
      </c>
      <c r="AE77" s="24">
        <f t="shared" si="48"/>
        <v>0</v>
      </c>
      <c r="AF77" s="25">
        <f t="shared" si="43"/>
        <v>0</v>
      </c>
      <c r="AG77" s="6"/>
      <c r="AH77" s="6"/>
      <c r="AI77" s="6"/>
      <c r="AJ77" s="6"/>
      <c r="AK77" s="6"/>
      <c r="AL77" s="6"/>
      <c r="AM77" s="6"/>
      <c r="AN77" s="56"/>
    </row>
    <row r="78" spans="1:40" ht="12.75" hidden="1" customHeight="1" outlineLevel="1" x14ac:dyDescent="0.25">
      <c r="A78" s="16">
        <v>6</v>
      </c>
      <c r="B78" s="31"/>
      <c r="C78" s="27"/>
      <c r="D78" s="28"/>
      <c r="E78" s="28"/>
      <c r="F78" s="99"/>
      <c r="G78" s="67"/>
      <c r="H78" s="29"/>
      <c r="I78" s="104"/>
      <c r="J78" s="104"/>
      <c r="K78" s="22"/>
      <c r="L78" s="22"/>
      <c r="M78" s="28"/>
      <c r="N78" s="22"/>
      <c r="O78" s="22"/>
      <c r="P78" s="22"/>
      <c r="Q78" s="23">
        <f t="shared" si="44"/>
        <v>0</v>
      </c>
      <c r="R78" s="22"/>
      <c r="S78" s="22"/>
      <c r="T78" s="22"/>
      <c r="U78" s="23">
        <f t="shared" si="45"/>
        <v>0</v>
      </c>
      <c r="V78" s="22"/>
      <c r="W78" s="22"/>
      <c r="X78" s="22"/>
      <c r="Y78" s="23">
        <f t="shared" si="46"/>
        <v>0</v>
      </c>
      <c r="Z78" s="22"/>
      <c r="AA78" s="22"/>
      <c r="AB78" s="22"/>
      <c r="AC78" s="23">
        <f t="shared" si="47"/>
        <v>0</v>
      </c>
      <c r="AD78" s="23">
        <f t="shared" si="42"/>
        <v>0</v>
      </c>
      <c r="AE78" s="24">
        <f t="shared" si="48"/>
        <v>0</v>
      </c>
      <c r="AF78" s="25">
        <f t="shared" si="43"/>
        <v>0</v>
      </c>
    </row>
    <row r="79" spans="1:40" ht="12.75" hidden="1" customHeight="1" outlineLevel="1" x14ac:dyDescent="0.25">
      <c r="A79" s="16">
        <v>7</v>
      </c>
      <c r="B79" s="31"/>
      <c r="C79" s="27"/>
      <c r="D79" s="28"/>
      <c r="E79" s="28"/>
      <c r="F79" s="99"/>
      <c r="G79" s="67"/>
      <c r="H79" s="29"/>
      <c r="I79" s="104"/>
      <c r="J79" s="104"/>
      <c r="K79" s="22"/>
      <c r="L79" s="22"/>
      <c r="M79" s="28"/>
      <c r="N79" s="22"/>
      <c r="O79" s="22"/>
      <c r="P79" s="22"/>
      <c r="Q79" s="23">
        <f t="shared" si="44"/>
        <v>0</v>
      </c>
      <c r="R79" s="22"/>
      <c r="S79" s="22"/>
      <c r="T79" s="22"/>
      <c r="U79" s="23">
        <f t="shared" si="45"/>
        <v>0</v>
      </c>
      <c r="V79" s="22"/>
      <c r="W79" s="22"/>
      <c r="X79" s="22"/>
      <c r="Y79" s="23">
        <f t="shared" si="46"/>
        <v>0</v>
      </c>
      <c r="Z79" s="22"/>
      <c r="AA79" s="22"/>
      <c r="AB79" s="22"/>
      <c r="AC79" s="23">
        <f t="shared" si="47"/>
        <v>0</v>
      </c>
      <c r="AD79" s="23">
        <f t="shared" si="42"/>
        <v>0</v>
      </c>
      <c r="AE79" s="24">
        <f t="shared" si="48"/>
        <v>0</v>
      </c>
      <c r="AF79" s="25">
        <f t="shared" si="43"/>
        <v>0</v>
      </c>
      <c r="AG79" s="6"/>
      <c r="AH79" s="6"/>
      <c r="AI79" s="6"/>
      <c r="AJ79" s="6"/>
      <c r="AK79" s="6"/>
      <c r="AL79" s="6"/>
      <c r="AM79" s="6"/>
      <c r="AN79" s="56"/>
    </row>
    <row r="80" spans="1:40" ht="12.75" hidden="1" customHeight="1" outlineLevel="1" x14ac:dyDescent="0.25">
      <c r="A80" s="16">
        <v>8</v>
      </c>
      <c r="B80" s="31"/>
      <c r="C80" s="27"/>
      <c r="D80" s="28"/>
      <c r="E80" s="28"/>
      <c r="F80" s="99"/>
      <c r="G80" s="67"/>
      <c r="H80" s="29"/>
      <c r="I80" s="104"/>
      <c r="J80" s="104"/>
      <c r="K80" s="22"/>
      <c r="L80" s="22"/>
      <c r="M80" s="28"/>
      <c r="N80" s="22"/>
      <c r="O80" s="22"/>
      <c r="P80" s="22"/>
      <c r="Q80" s="23">
        <f t="shared" si="44"/>
        <v>0</v>
      </c>
      <c r="R80" s="22"/>
      <c r="S80" s="22"/>
      <c r="T80" s="22"/>
      <c r="U80" s="23">
        <f t="shared" si="45"/>
        <v>0</v>
      </c>
      <c r="V80" s="22"/>
      <c r="W80" s="22"/>
      <c r="X80" s="22"/>
      <c r="Y80" s="23">
        <f t="shared" si="46"/>
        <v>0</v>
      </c>
      <c r="Z80" s="22"/>
      <c r="AA80" s="22"/>
      <c r="AB80" s="22"/>
      <c r="AC80" s="23">
        <f t="shared" si="47"/>
        <v>0</v>
      </c>
      <c r="AD80" s="23">
        <f t="shared" si="42"/>
        <v>0</v>
      </c>
      <c r="AE80" s="24">
        <f t="shared" si="48"/>
        <v>0</v>
      </c>
      <c r="AF80" s="25">
        <f t="shared" si="43"/>
        <v>0</v>
      </c>
      <c r="AG80" s="6"/>
      <c r="AH80" s="6"/>
      <c r="AI80" s="6"/>
      <c r="AJ80" s="6"/>
      <c r="AK80" s="6"/>
      <c r="AL80" s="6"/>
      <c r="AM80" s="6"/>
      <c r="AN80" s="56"/>
    </row>
    <row r="81" spans="1:40" ht="12.75" hidden="1" customHeight="1" outlineLevel="1" x14ac:dyDescent="0.25">
      <c r="A81" s="16">
        <v>9</v>
      </c>
      <c r="B81" s="31"/>
      <c r="C81" s="27"/>
      <c r="D81" s="28"/>
      <c r="E81" s="28"/>
      <c r="F81" s="99"/>
      <c r="G81" s="67"/>
      <c r="H81" s="29"/>
      <c r="I81" s="104"/>
      <c r="J81" s="104"/>
      <c r="K81" s="22"/>
      <c r="L81" s="22"/>
      <c r="M81" s="28"/>
      <c r="N81" s="22"/>
      <c r="O81" s="22"/>
      <c r="P81" s="22"/>
      <c r="Q81" s="23">
        <f t="shared" si="44"/>
        <v>0</v>
      </c>
      <c r="R81" s="22"/>
      <c r="S81" s="22"/>
      <c r="T81" s="22"/>
      <c r="U81" s="23">
        <f t="shared" si="45"/>
        <v>0</v>
      </c>
      <c r="V81" s="22"/>
      <c r="W81" s="22"/>
      <c r="X81" s="22"/>
      <c r="Y81" s="23">
        <f t="shared" si="46"/>
        <v>0</v>
      </c>
      <c r="Z81" s="22"/>
      <c r="AA81" s="22"/>
      <c r="AB81" s="22"/>
      <c r="AC81" s="23">
        <f t="shared" si="47"/>
        <v>0</v>
      </c>
      <c r="AD81" s="23">
        <f t="shared" si="42"/>
        <v>0</v>
      </c>
      <c r="AE81" s="24">
        <f t="shared" si="48"/>
        <v>0</v>
      </c>
      <c r="AF81" s="25">
        <f t="shared" si="43"/>
        <v>0</v>
      </c>
    </row>
    <row r="82" spans="1:40" ht="12.75" hidden="1" customHeight="1" outlineLevel="1" x14ac:dyDescent="0.25">
      <c r="A82" s="16">
        <v>10</v>
      </c>
      <c r="B82" s="31"/>
      <c r="C82" s="27"/>
      <c r="D82" s="28"/>
      <c r="E82" s="28"/>
      <c r="F82" s="99"/>
      <c r="G82" s="67"/>
      <c r="H82" s="30"/>
      <c r="I82" s="104"/>
      <c r="J82" s="104"/>
      <c r="K82" s="22"/>
      <c r="L82" s="22"/>
      <c r="M82" s="28"/>
      <c r="N82" s="22"/>
      <c r="O82" s="22"/>
      <c r="P82" s="22"/>
      <c r="Q82" s="23">
        <f t="shared" si="44"/>
        <v>0</v>
      </c>
      <c r="R82" s="22"/>
      <c r="S82" s="22"/>
      <c r="T82" s="22"/>
      <c r="U82" s="23">
        <f t="shared" si="45"/>
        <v>0</v>
      </c>
      <c r="V82" s="22"/>
      <c r="W82" s="22"/>
      <c r="X82" s="22"/>
      <c r="Y82" s="23">
        <f t="shared" si="46"/>
        <v>0</v>
      </c>
      <c r="Z82" s="22"/>
      <c r="AA82" s="22"/>
      <c r="AB82" s="22"/>
      <c r="AC82" s="23">
        <f t="shared" si="47"/>
        <v>0</v>
      </c>
      <c r="AD82" s="23">
        <f t="shared" si="42"/>
        <v>0</v>
      </c>
      <c r="AE82" s="24">
        <f t="shared" si="48"/>
        <v>0</v>
      </c>
      <c r="AF82" s="25">
        <f t="shared" si="43"/>
        <v>0</v>
      </c>
      <c r="AG82" s="6"/>
      <c r="AH82" s="6"/>
      <c r="AI82" s="6"/>
      <c r="AJ82" s="6"/>
      <c r="AK82" s="6"/>
      <c r="AL82" s="6"/>
      <c r="AM82" s="6"/>
      <c r="AN82" s="56"/>
    </row>
    <row r="83" spans="1:40" ht="12.75" customHeight="1" collapsed="1" x14ac:dyDescent="0.25">
      <c r="A83" s="139" t="s">
        <v>48</v>
      </c>
      <c r="B83" s="140"/>
      <c r="C83" s="140"/>
      <c r="D83" s="140"/>
      <c r="E83" s="140"/>
      <c r="F83" s="140"/>
      <c r="G83" s="59">
        <f>SUM(G73:G82)</f>
        <v>116580012</v>
      </c>
      <c r="H83" s="59">
        <f>SUM(H73:H82)</f>
        <v>116580012</v>
      </c>
      <c r="I83" s="59"/>
      <c r="J83" s="59"/>
      <c r="K83" s="59">
        <f>SUM(K73:K82)</f>
        <v>340</v>
      </c>
      <c r="L83" s="59">
        <f>SUM(L73:L82)</f>
        <v>0</v>
      </c>
      <c r="M83" s="60"/>
      <c r="N83" s="59">
        <f t="shared" ref="N83:AD83" si="49">SUM(N73:N82)</f>
        <v>0</v>
      </c>
      <c r="O83" s="59">
        <f t="shared" si="49"/>
        <v>0</v>
      </c>
      <c r="P83" s="59">
        <f t="shared" si="49"/>
        <v>0</v>
      </c>
      <c r="Q83" s="59">
        <f t="shared" si="49"/>
        <v>0</v>
      </c>
      <c r="R83" s="59">
        <f t="shared" si="49"/>
        <v>0</v>
      </c>
      <c r="S83" s="59">
        <f t="shared" si="49"/>
        <v>0</v>
      </c>
      <c r="T83" s="59">
        <f t="shared" si="49"/>
        <v>58290006</v>
      </c>
      <c r="U83" s="59">
        <f t="shared" si="49"/>
        <v>58290006</v>
      </c>
      <c r="V83" s="59">
        <f t="shared" si="49"/>
        <v>0</v>
      </c>
      <c r="W83" s="59">
        <f t="shared" si="49"/>
        <v>0</v>
      </c>
      <c r="X83" s="59">
        <f t="shared" si="49"/>
        <v>0</v>
      </c>
      <c r="Y83" s="59">
        <f t="shared" si="49"/>
        <v>0</v>
      </c>
      <c r="Z83" s="59">
        <f t="shared" si="49"/>
        <v>58290006</v>
      </c>
      <c r="AA83" s="59">
        <f t="shared" si="49"/>
        <v>0</v>
      </c>
      <c r="AB83" s="59">
        <f t="shared" si="49"/>
        <v>0</v>
      </c>
      <c r="AC83" s="59">
        <f t="shared" si="49"/>
        <v>58290006</v>
      </c>
      <c r="AD83" s="59">
        <f t="shared" si="49"/>
        <v>116580012</v>
      </c>
      <c r="AE83" s="61">
        <f>IF(ISERROR(AD83/G83),0,AD83/G83)</f>
        <v>1</v>
      </c>
      <c r="AF83" s="61">
        <f>IF(ISERROR(AD83/$AD$187),0,AD83/$AD$187)</f>
        <v>6.5700874950262791E-2</v>
      </c>
      <c r="AG83" s="6"/>
      <c r="AH83" s="6"/>
      <c r="AI83" s="6"/>
      <c r="AJ83" s="6"/>
      <c r="AK83" s="6"/>
      <c r="AL83" s="6"/>
      <c r="AM83" s="6"/>
      <c r="AN83" s="56"/>
    </row>
    <row r="84" spans="1:40" ht="12.75" customHeight="1" x14ac:dyDescent="0.25">
      <c r="A84" s="131" t="s">
        <v>49</v>
      </c>
      <c r="B84" s="132"/>
      <c r="C84" s="132"/>
      <c r="D84" s="133"/>
      <c r="E84" s="11"/>
      <c r="F84" s="12"/>
      <c r="G84" s="67"/>
      <c r="H84" s="13"/>
      <c r="I84" s="13"/>
      <c r="J84" s="13"/>
      <c r="K84" s="14"/>
      <c r="L84" s="14"/>
      <c r="M84" s="12"/>
      <c r="N84" s="13"/>
      <c r="O84" s="13"/>
      <c r="P84" s="13"/>
      <c r="Q84" s="13"/>
      <c r="R84" s="13"/>
      <c r="S84" s="13"/>
      <c r="T84" s="13"/>
      <c r="U84" s="13"/>
      <c r="V84" s="13"/>
      <c r="W84" s="13"/>
      <c r="X84" s="13"/>
      <c r="Y84" s="13"/>
      <c r="Z84" s="13"/>
      <c r="AA84" s="13"/>
      <c r="AB84" s="13"/>
      <c r="AC84" s="13"/>
      <c r="AD84" s="13"/>
      <c r="AE84" s="15"/>
      <c r="AF84" s="15"/>
    </row>
    <row r="85" spans="1:40" ht="141" customHeight="1" outlineLevel="1" x14ac:dyDescent="0.25">
      <c r="A85" s="16">
        <v>1</v>
      </c>
      <c r="B85" s="41">
        <v>13</v>
      </c>
      <c r="C85" s="97">
        <v>43979</v>
      </c>
      <c r="D85" s="98" t="s">
        <v>80</v>
      </c>
      <c r="E85" s="41" t="s">
        <v>69</v>
      </c>
      <c r="F85" s="79" t="s">
        <v>86</v>
      </c>
      <c r="G85" s="67">
        <v>160031141</v>
      </c>
      <c r="H85" s="67">
        <v>160031141</v>
      </c>
      <c r="I85" s="111" t="s">
        <v>91</v>
      </c>
      <c r="J85" s="112" t="s">
        <v>94</v>
      </c>
      <c r="K85" s="22">
        <v>340</v>
      </c>
      <c r="L85" s="123" t="s">
        <v>90</v>
      </c>
      <c r="M85" s="70" t="s">
        <v>87</v>
      </c>
      <c r="N85" s="22"/>
      <c r="O85" s="22"/>
      <c r="P85" s="22"/>
      <c r="Q85" s="23">
        <f>SUM(N85:P85)</f>
        <v>0</v>
      </c>
      <c r="R85" s="22"/>
      <c r="S85" s="22"/>
      <c r="T85" s="22">
        <v>80015571</v>
      </c>
      <c r="U85" s="23">
        <f>SUM(R85:T85)</f>
        <v>80015571</v>
      </c>
      <c r="V85" s="22">
        <v>0</v>
      </c>
      <c r="W85" s="22">
        <v>0</v>
      </c>
      <c r="X85" s="22">
        <v>0</v>
      </c>
      <c r="Y85" s="23">
        <f>SUM(V85:X85)</f>
        <v>0</v>
      </c>
      <c r="Z85" s="22">
        <v>80015570</v>
      </c>
      <c r="AA85" s="22">
        <v>0</v>
      </c>
      <c r="AB85" s="22">
        <v>0</v>
      </c>
      <c r="AC85" s="23">
        <f>SUM(Z85:AB85)</f>
        <v>80015570</v>
      </c>
      <c r="AD85" s="23">
        <f t="shared" ref="AD85:AD94" si="50">SUM(Q85,U85,Y85,AC85)</f>
        <v>160031141</v>
      </c>
      <c r="AE85" s="24">
        <f>IF(ISERROR(AD85/$G$95),0,AD85/$G$95)</f>
        <v>1</v>
      </c>
      <c r="AF85" s="25">
        <f t="shared" ref="AF85:AF94" si="51">IF(ISERROR(AD85/$AD$187),"-",AD85/$AD$187)</f>
        <v>9.0188582095778749E-2</v>
      </c>
      <c r="AG85" s="6"/>
      <c r="AH85" s="6"/>
      <c r="AI85" s="6"/>
      <c r="AJ85" s="6"/>
      <c r="AK85" s="6"/>
      <c r="AL85" s="6"/>
      <c r="AM85" s="6"/>
      <c r="AN85" s="56"/>
    </row>
    <row r="86" spans="1:40" ht="15" hidden="1" customHeight="1" outlineLevel="1" x14ac:dyDescent="0.25">
      <c r="A86" s="16">
        <v>2</v>
      </c>
      <c r="B86" s="76"/>
      <c r="C86" s="73"/>
      <c r="D86" s="20"/>
      <c r="E86" s="28"/>
      <c r="F86" s="99"/>
      <c r="G86" s="67"/>
      <c r="H86" s="83"/>
      <c r="I86" s="108"/>
      <c r="J86" s="108"/>
      <c r="K86" s="22"/>
      <c r="L86" s="124"/>
      <c r="M86" s="28"/>
      <c r="N86" s="22"/>
      <c r="O86" s="22"/>
      <c r="P86" s="22"/>
      <c r="Q86" s="23">
        <f t="shared" ref="Q86:Q94" si="52">SUM(N86:P86)</f>
        <v>0</v>
      </c>
      <c r="R86" s="22"/>
      <c r="S86" s="22"/>
      <c r="T86" s="22"/>
      <c r="U86" s="23">
        <f t="shared" ref="U86:U94" si="53">SUM(R86:T86)</f>
        <v>0</v>
      </c>
      <c r="V86" s="22"/>
      <c r="W86" s="22"/>
      <c r="X86" s="22"/>
      <c r="Y86" s="23">
        <f t="shared" ref="Y86:Y94" si="54">SUM(V86:X86)</f>
        <v>0</v>
      </c>
      <c r="Z86" s="22"/>
      <c r="AA86" s="22"/>
      <c r="AB86" s="22"/>
      <c r="AC86" s="23">
        <f t="shared" ref="AC86:AC94" si="55">SUM(Z86:AB86)</f>
        <v>0</v>
      </c>
      <c r="AD86" s="23">
        <f>SUM(Q86,U86,Y86,AC86)</f>
        <v>0</v>
      </c>
      <c r="AE86" s="24">
        <f>IF(ISERROR(AD86/$G$95),0,AD86/$G$95)</f>
        <v>0</v>
      </c>
      <c r="AF86" s="25">
        <f t="shared" si="51"/>
        <v>0</v>
      </c>
      <c r="AG86" s="6"/>
      <c r="AH86" s="6"/>
      <c r="AI86" s="6"/>
      <c r="AJ86" s="6"/>
      <c r="AK86" s="6"/>
      <c r="AL86" s="6"/>
      <c r="AM86" s="6"/>
      <c r="AN86" s="56"/>
    </row>
    <row r="87" spans="1:40" ht="12.75" hidden="1" customHeight="1" outlineLevel="1" x14ac:dyDescent="0.25">
      <c r="A87" s="16">
        <v>3</v>
      </c>
      <c r="B87" s="76"/>
      <c r="C87" s="73"/>
      <c r="D87" s="20"/>
      <c r="E87" s="20"/>
      <c r="F87" s="79"/>
      <c r="G87" s="80"/>
      <c r="H87" s="83"/>
      <c r="I87" s="108"/>
      <c r="J87" s="108"/>
      <c r="K87" s="22"/>
      <c r="L87" s="22"/>
      <c r="M87" s="28"/>
      <c r="N87" s="22"/>
      <c r="O87" s="22"/>
      <c r="P87" s="22"/>
      <c r="Q87" s="23">
        <f t="shared" si="52"/>
        <v>0</v>
      </c>
      <c r="R87" s="22"/>
      <c r="S87" s="22"/>
      <c r="T87" s="22"/>
      <c r="U87" s="23">
        <f t="shared" si="53"/>
        <v>0</v>
      </c>
      <c r="V87" s="22"/>
      <c r="W87" s="22"/>
      <c r="X87" s="22"/>
      <c r="Y87" s="23">
        <f t="shared" si="54"/>
        <v>0</v>
      </c>
      <c r="Z87" s="22"/>
      <c r="AA87" s="22"/>
      <c r="AB87" s="22"/>
      <c r="AC87" s="23">
        <f t="shared" si="55"/>
        <v>0</v>
      </c>
      <c r="AD87" s="23">
        <f t="shared" si="50"/>
        <v>0</v>
      </c>
      <c r="AE87" s="24">
        <f t="shared" ref="AE87:AE94" si="56">IF(ISERROR(AD87/$G$95),0,AD87/$G$95)</f>
        <v>0</v>
      </c>
      <c r="AF87" s="25">
        <f t="shared" si="51"/>
        <v>0</v>
      </c>
    </row>
    <row r="88" spans="1:40" ht="12.75" hidden="1" customHeight="1" outlineLevel="1" x14ac:dyDescent="0.25">
      <c r="A88" s="16">
        <v>4</v>
      </c>
      <c r="B88" s="76"/>
      <c r="C88" s="73"/>
      <c r="D88" s="20"/>
      <c r="E88" s="28"/>
      <c r="F88" s="99"/>
      <c r="G88" s="67"/>
      <c r="H88" s="84"/>
      <c r="I88" s="109"/>
      <c r="J88" s="109"/>
      <c r="K88" s="22"/>
      <c r="L88" s="22"/>
      <c r="M88" s="28"/>
      <c r="N88" s="22"/>
      <c r="O88" s="22"/>
      <c r="P88" s="22"/>
      <c r="Q88" s="23">
        <f t="shared" si="52"/>
        <v>0</v>
      </c>
      <c r="R88" s="22"/>
      <c r="S88" s="22"/>
      <c r="T88" s="22"/>
      <c r="U88" s="23">
        <f t="shared" si="53"/>
        <v>0</v>
      </c>
      <c r="V88" s="22"/>
      <c r="W88" s="22"/>
      <c r="X88" s="22"/>
      <c r="Y88" s="23">
        <f t="shared" si="54"/>
        <v>0</v>
      </c>
      <c r="Z88" s="22"/>
      <c r="AA88" s="22"/>
      <c r="AB88" s="22"/>
      <c r="AC88" s="23">
        <f t="shared" si="55"/>
        <v>0</v>
      </c>
      <c r="AD88" s="23">
        <f t="shared" si="50"/>
        <v>0</v>
      </c>
      <c r="AE88" s="24">
        <f t="shared" si="56"/>
        <v>0</v>
      </c>
      <c r="AF88" s="25">
        <f t="shared" si="51"/>
        <v>0</v>
      </c>
      <c r="AG88" s="6"/>
      <c r="AH88" s="6"/>
      <c r="AI88" s="6"/>
      <c r="AJ88" s="6"/>
      <c r="AK88" s="6"/>
      <c r="AL88" s="6"/>
      <c r="AM88" s="6"/>
      <c r="AN88" s="56"/>
    </row>
    <row r="89" spans="1:40" ht="12.75" hidden="1" customHeight="1" outlineLevel="1" x14ac:dyDescent="0.25">
      <c r="A89" s="16">
        <v>5</v>
      </c>
      <c r="B89" s="76"/>
      <c r="C89" s="75"/>
      <c r="D89" s="68"/>
      <c r="E89" s="28"/>
      <c r="F89" s="99"/>
      <c r="G89" s="67"/>
      <c r="H89" s="85"/>
      <c r="I89" s="109"/>
      <c r="J89" s="109"/>
      <c r="K89" s="22"/>
      <c r="L89" s="22"/>
      <c r="M89" s="28"/>
      <c r="N89" s="22"/>
      <c r="O89" s="22"/>
      <c r="P89" s="22"/>
      <c r="Q89" s="23">
        <f t="shared" si="52"/>
        <v>0</v>
      </c>
      <c r="R89" s="22"/>
      <c r="S89" s="22"/>
      <c r="T89" s="22"/>
      <c r="U89" s="23">
        <f t="shared" si="53"/>
        <v>0</v>
      </c>
      <c r="V89" s="22"/>
      <c r="W89" s="22"/>
      <c r="X89" s="22"/>
      <c r="Y89" s="23">
        <f t="shared" si="54"/>
        <v>0</v>
      </c>
      <c r="Z89" s="22"/>
      <c r="AA89" s="22"/>
      <c r="AB89" s="22"/>
      <c r="AC89" s="23">
        <f t="shared" si="55"/>
        <v>0</v>
      </c>
      <c r="AD89" s="23">
        <f t="shared" si="50"/>
        <v>0</v>
      </c>
      <c r="AE89" s="24">
        <f t="shared" si="56"/>
        <v>0</v>
      </c>
      <c r="AF89" s="25">
        <f t="shared" si="51"/>
        <v>0</v>
      </c>
      <c r="AG89" s="6"/>
      <c r="AH89" s="6"/>
      <c r="AI89" s="6"/>
      <c r="AJ89" s="6"/>
      <c r="AK89" s="6"/>
      <c r="AL89" s="6"/>
      <c r="AM89" s="6"/>
      <c r="AN89" s="56"/>
    </row>
    <row r="90" spans="1:40" ht="12.75" hidden="1" customHeight="1" outlineLevel="1" x14ac:dyDescent="0.25">
      <c r="A90" s="16">
        <v>6</v>
      </c>
      <c r="B90" s="76"/>
      <c r="C90" s="73"/>
      <c r="D90" s="20"/>
      <c r="E90" s="28"/>
      <c r="F90" s="99"/>
      <c r="G90" s="67"/>
      <c r="H90" s="85"/>
      <c r="I90" s="109"/>
      <c r="J90" s="109"/>
      <c r="K90" s="22"/>
      <c r="L90" s="22"/>
      <c r="M90" s="28"/>
      <c r="N90" s="22"/>
      <c r="O90" s="22"/>
      <c r="P90" s="22"/>
      <c r="Q90" s="23">
        <f t="shared" si="52"/>
        <v>0</v>
      </c>
      <c r="R90" s="22"/>
      <c r="S90" s="22"/>
      <c r="T90" s="22"/>
      <c r="U90" s="23">
        <f t="shared" si="53"/>
        <v>0</v>
      </c>
      <c r="V90" s="22"/>
      <c r="W90" s="22"/>
      <c r="X90" s="22"/>
      <c r="Y90" s="23">
        <f t="shared" si="54"/>
        <v>0</v>
      </c>
      <c r="Z90" s="22"/>
      <c r="AA90" s="22"/>
      <c r="AB90" s="22"/>
      <c r="AC90" s="23">
        <f t="shared" si="55"/>
        <v>0</v>
      </c>
      <c r="AD90" s="23">
        <f t="shared" si="50"/>
        <v>0</v>
      </c>
      <c r="AE90" s="24">
        <f t="shared" si="56"/>
        <v>0</v>
      </c>
      <c r="AF90" s="25">
        <f t="shared" si="51"/>
        <v>0</v>
      </c>
    </row>
    <row r="91" spans="1:40" ht="12.75" hidden="1" customHeight="1" outlineLevel="1" x14ac:dyDescent="0.25">
      <c r="A91" s="16">
        <v>7</v>
      </c>
      <c r="B91" s="31"/>
      <c r="C91" s="27"/>
      <c r="D91" s="28"/>
      <c r="E91" s="28"/>
      <c r="F91" s="99"/>
      <c r="G91" s="67"/>
      <c r="H91" s="85"/>
      <c r="I91" s="109"/>
      <c r="J91" s="109"/>
      <c r="K91" s="22"/>
      <c r="L91" s="22"/>
      <c r="M91" s="28"/>
      <c r="N91" s="22"/>
      <c r="O91" s="22"/>
      <c r="P91" s="22"/>
      <c r="Q91" s="23">
        <f t="shared" si="52"/>
        <v>0</v>
      </c>
      <c r="R91" s="22"/>
      <c r="S91" s="22"/>
      <c r="T91" s="22"/>
      <c r="U91" s="23">
        <f t="shared" si="53"/>
        <v>0</v>
      </c>
      <c r="V91" s="22"/>
      <c r="W91" s="22"/>
      <c r="X91" s="22"/>
      <c r="Y91" s="23">
        <f t="shared" si="54"/>
        <v>0</v>
      </c>
      <c r="Z91" s="22"/>
      <c r="AA91" s="22"/>
      <c r="AB91" s="22"/>
      <c r="AC91" s="23">
        <f t="shared" si="55"/>
        <v>0</v>
      </c>
      <c r="AD91" s="23">
        <f t="shared" si="50"/>
        <v>0</v>
      </c>
      <c r="AE91" s="24">
        <f t="shared" si="56"/>
        <v>0</v>
      </c>
      <c r="AF91" s="25">
        <f t="shared" si="51"/>
        <v>0</v>
      </c>
      <c r="AG91" s="6"/>
      <c r="AH91" s="6"/>
      <c r="AI91" s="6"/>
      <c r="AJ91" s="6"/>
      <c r="AK91" s="6"/>
      <c r="AL91" s="6"/>
      <c r="AM91" s="6"/>
      <c r="AN91" s="56"/>
    </row>
    <row r="92" spans="1:40" ht="12.75" hidden="1" customHeight="1" outlineLevel="1" x14ac:dyDescent="0.25">
      <c r="A92" s="16">
        <v>8</v>
      </c>
      <c r="B92" s="31"/>
      <c r="C92" s="27"/>
      <c r="D92" s="28"/>
      <c r="E92" s="28"/>
      <c r="F92" s="99"/>
      <c r="G92" s="67"/>
      <c r="H92" s="85"/>
      <c r="I92" s="109"/>
      <c r="J92" s="109"/>
      <c r="K92" s="22"/>
      <c r="L92" s="22"/>
      <c r="M92" s="28"/>
      <c r="N92" s="22"/>
      <c r="O92" s="22"/>
      <c r="P92" s="22"/>
      <c r="Q92" s="23">
        <f t="shared" si="52"/>
        <v>0</v>
      </c>
      <c r="R92" s="22"/>
      <c r="S92" s="22"/>
      <c r="T92" s="22"/>
      <c r="U92" s="23">
        <f t="shared" si="53"/>
        <v>0</v>
      </c>
      <c r="V92" s="22"/>
      <c r="W92" s="22"/>
      <c r="X92" s="22"/>
      <c r="Y92" s="23">
        <f t="shared" si="54"/>
        <v>0</v>
      </c>
      <c r="Z92" s="22"/>
      <c r="AA92" s="22"/>
      <c r="AB92" s="22"/>
      <c r="AC92" s="23">
        <f t="shared" si="55"/>
        <v>0</v>
      </c>
      <c r="AD92" s="23">
        <f t="shared" si="50"/>
        <v>0</v>
      </c>
      <c r="AE92" s="24">
        <f t="shared" si="56"/>
        <v>0</v>
      </c>
      <c r="AF92" s="25">
        <f t="shared" si="51"/>
        <v>0</v>
      </c>
      <c r="AG92" s="6"/>
      <c r="AH92" s="6"/>
      <c r="AI92" s="6"/>
      <c r="AJ92" s="6"/>
      <c r="AK92" s="6"/>
      <c r="AL92" s="6"/>
      <c r="AM92" s="6"/>
      <c r="AN92" s="56"/>
    </row>
    <row r="93" spans="1:40" ht="12.75" hidden="1" customHeight="1" outlineLevel="1" x14ac:dyDescent="0.25">
      <c r="A93" s="16">
        <v>9</v>
      </c>
      <c r="B93" s="31"/>
      <c r="C93" s="27"/>
      <c r="D93" s="28"/>
      <c r="E93" s="28"/>
      <c r="F93" s="99"/>
      <c r="G93" s="67"/>
      <c r="H93" s="29"/>
      <c r="I93" s="104"/>
      <c r="J93" s="104"/>
      <c r="K93" s="22"/>
      <c r="L93" s="22"/>
      <c r="M93" s="28"/>
      <c r="N93" s="22"/>
      <c r="O93" s="22"/>
      <c r="P93" s="22"/>
      <c r="Q93" s="23">
        <f t="shared" si="52"/>
        <v>0</v>
      </c>
      <c r="R93" s="22"/>
      <c r="S93" s="22"/>
      <c r="T93" s="22"/>
      <c r="U93" s="23">
        <f t="shared" si="53"/>
        <v>0</v>
      </c>
      <c r="V93" s="22"/>
      <c r="W93" s="22"/>
      <c r="X93" s="22"/>
      <c r="Y93" s="23">
        <f t="shared" si="54"/>
        <v>0</v>
      </c>
      <c r="Z93" s="22"/>
      <c r="AA93" s="22"/>
      <c r="AB93" s="22"/>
      <c r="AC93" s="23">
        <f t="shared" si="55"/>
        <v>0</v>
      </c>
      <c r="AD93" s="23">
        <f t="shared" si="50"/>
        <v>0</v>
      </c>
      <c r="AE93" s="24">
        <f t="shared" si="56"/>
        <v>0</v>
      </c>
      <c r="AF93" s="25">
        <f t="shared" si="51"/>
        <v>0</v>
      </c>
    </row>
    <row r="94" spans="1:40" ht="12.75" hidden="1" customHeight="1" outlineLevel="1" x14ac:dyDescent="0.25">
      <c r="A94" s="16">
        <v>10</v>
      </c>
      <c r="B94" s="31"/>
      <c r="C94" s="27"/>
      <c r="D94" s="28"/>
      <c r="E94" s="28"/>
      <c r="F94" s="99"/>
      <c r="G94" s="67"/>
      <c r="H94" s="30"/>
      <c r="I94" s="104"/>
      <c r="J94" s="104"/>
      <c r="K94" s="22"/>
      <c r="L94" s="22"/>
      <c r="M94" s="28"/>
      <c r="N94" s="22"/>
      <c r="O94" s="22"/>
      <c r="P94" s="22"/>
      <c r="Q94" s="23">
        <f t="shared" si="52"/>
        <v>0</v>
      </c>
      <c r="R94" s="22"/>
      <c r="S94" s="22"/>
      <c r="T94" s="22"/>
      <c r="U94" s="23">
        <f t="shared" si="53"/>
        <v>0</v>
      </c>
      <c r="V94" s="22"/>
      <c r="W94" s="22"/>
      <c r="X94" s="22"/>
      <c r="Y94" s="23">
        <f t="shared" si="54"/>
        <v>0</v>
      </c>
      <c r="Z94" s="22"/>
      <c r="AA94" s="22"/>
      <c r="AB94" s="22"/>
      <c r="AC94" s="23">
        <f t="shared" si="55"/>
        <v>0</v>
      </c>
      <c r="AD94" s="23">
        <f t="shared" si="50"/>
        <v>0</v>
      </c>
      <c r="AE94" s="24">
        <f t="shared" si="56"/>
        <v>0</v>
      </c>
      <c r="AF94" s="25">
        <f t="shared" si="51"/>
        <v>0</v>
      </c>
      <c r="AG94" s="6"/>
      <c r="AH94" s="6"/>
      <c r="AI94" s="6"/>
      <c r="AJ94" s="6"/>
      <c r="AK94" s="6"/>
      <c r="AL94" s="6"/>
      <c r="AM94" s="6"/>
      <c r="AN94" s="56"/>
    </row>
    <row r="95" spans="1:40" ht="12.75" customHeight="1" collapsed="1" x14ac:dyDescent="0.25">
      <c r="A95" s="139" t="s">
        <v>50</v>
      </c>
      <c r="B95" s="140"/>
      <c r="C95" s="140"/>
      <c r="D95" s="140"/>
      <c r="E95" s="140"/>
      <c r="F95" s="140"/>
      <c r="G95" s="59">
        <f>SUM(G85:G94)</f>
        <v>160031141</v>
      </c>
      <c r="H95" s="59">
        <f>SUM(H85:H94)</f>
        <v>160031141</v>
      </c>
      <c r="I95" s="59"/>
      <c r="J95" s="59"/>
      <c r="K95" s="59">
        <f>SUM(K85:K94)</f>
        <v>340</v>
      </c>
      <c r="L95" s="59">
        <f>SUM(L85:L94)</f>
        <v>0</v>
      </c>
      <c r="M95" s="60"/>
      <c r="N95" s="59">
        <f t="shared" ref="N95:AD95" si="57">SUM(N85:N94)</f>
        <v>0</v>
      </c>
      <c r="O95" s="59">
        <f t="shared" si="57"/>
        <v>0</v>
      </c>
      <c r="P95" s="59">
        <f t="shared" si="57"/>
        <v>0</v>
      </c>
      <c r="Q95" s="59">
        <f t="shared" si="57"/>
        <v>0</v>
      </c>
      <c r="R95" s="59">
        <f t="shared" si="57"/>
        <v>0</v>
      </c>
      <c r="S95" s="59">
        <f t="shared" si="57"/>
        <v>0</v>
      </c>
      <c r="T95" s="59">
        <f t="shared" si="57"/>
        <v>80015571</v>
      </c>
      <c r="U95" s="59">
        <f t="shared" si="57"/>
        <v>80015571</v>
      </c>
      <c r="V95" s="59">
        <f t="shared" si="57"/>
        <v>0</v>
      </c>
      <c r="W95" s="59">
        <f t="shared" si="57"/>
        <v>0</v>
      </c>
      <c r="X95" s="59">
        <f t="shared" si="57"/>
        <v>0</v>
      </c>
      <c r="Y95" s="59">
        <f t="shared" si="57"/>
        <v>0</v>
      </c>
      <c r="Z95" s="59">
        <f t="shared" si="57"/>
        <v>80015570</v>
      </c>
      <c r="AA95" s="59">
        <f t="shared" si="57"/>
        <v>0</v>
      </c>
      <c r="AB95" s="59">
        <f t="shared" si="57"/>
        <v>0</v>
      </c>
      <c r="AC95" s="59">
        <f t="shared" si="57"/>
        <v>80015570</v>
      </c>
      <c r="AD95" s="59">
        <f t="shared" si="57"/>
        <v>160031141</v>
      </c>
      <c r="AE95" s="61">
        <f>IF(ISERROR(AD95/G95),0,AD95/G95)</f>
        <v>1</v>
      </c>
      <c r="AF95" s="61">
        <f>IF(ISERROR(AD95/$AD$187),0,AD95/$AD$187)</f>
        <v>9.0188582095778749E-2</v>
      </c>
      <c r="AG95" s="6"/>
      <c r="AH95" s="6"/>
      <c r="AI95" s="6"/>
      <c r="AJ95" s="6"/>
      <c r="AK95" s="6"/>
      <c r="AL95" s="6"/>
      <c r="AM95" s="6"/>
      <c r="AN95" s="56"/>
    </row>
    <row r="96" spans="1:40" ht="12.75" customHeight="1" x14ac:dyDescent="0.25">
      <c r="A96" s="131" t="s">
        <v>51</v>
      </c>
      <c r="B96" s="132"/>
      <c r="C96" s="132"/>
      <c r="D96" s="133"/>
      <c r="E96" s="11"/>
      <c r="F96" s="12"/>
      <c r="G96" s="67"/>
      <c r="H96" s="13"/>
      <c r="I96" s="13"/>
      <c r="J96" s="13"/>
      <c r="K96" s="14"/>
      <c r="L96" s="14"/>
      <c r="M96" s="12"/>
      <c r="N96" s="13"/>
      <c r="O96" s="13"/>
      <c r="P96" s="13"/>
      <c r="Q96" s="13"/>
      <c r="R96" s="13"/>
      <c r="S96" s="13"/>
      <c r="T96" s="13"/>
      <c r="U96" s="13"/>
      <c r="V96" s="13"/>
      <c r="W96" s="13"/>
      <c r="X96" s="13"/>
      <c r="Y96" s="13"/>
      <c r="Z96" s="13"/>
      <c r="AA96" s="13"/>
      <c r="AB96" s="13"/>
      <c r="AC96" s="13"/>
      <c r="AD96" s="13"/>
      <c r="AE96" s="15"/>
      <c r="AF96" s="15"/>
    </row>
    <row r="97" spans="1:40" ht="114" customHeight="1" outlineLevel="1" x14ac:dyDescent="0.25">
      <c r="A97" s="16">
        <v>1</v>
      </c>
      <c r="B97" s="37">
        <v>5</v>
      </c>
      <c r="C97" s="97">
        <v>43973</v>
      </c>
      <c r="D97" s="71" t="s">
        <v>82</v>
      </c>
      <c r="E97" s="41" t="s">
        <v>69</v>
      </c>
      <c r="F97" s="79" t="s">
        <v>86</v>
      </c>
      <c r="G97" s="81">
        <v>129237164</v>
      </c>
      <c r="H97" s="81">
        <v>129237164</v>
      </c>
      <c r="I97" s="111" t="s">
        <v>91</v>
      </c>
      <c r="J97" s="112" t="s">
        <v>94</v>
      </c>
      <c r="K97" s="22">
        <v>420</v>
      </c>
      <c r="L97" s="123" t="s">
        <v>90</v>
      </c>
      <c r="M97" s="70" t="s">
        <v>87</v>
      </c>
      <c r="N97" s="22"/>
      <c r="O97" s="22"/>
      <c r="P97" s="22"/>
      <c r="Q97" s="23">
        <f>SUM(N97:P97)</f>
        <v>0</v>
      </c>
      <c r="R97" s="22"/>
      <c r="S97" s="22"/>
      <c r="T97" s="22">
        <v>64618582</v>
      </c>
      <c r="U97" s="23">
        <f>SUM(R97:T97)</f>
        <v>64618582</v>
      </c>
      <c r="V97" s="22">
        <v>0</v>
      </c>
      <c r="W97" s="22">
        <v>0</v>
      </c>
      <c r="X97" s="22">
        <v>0</v>
      </c>
      <c r="Y97" s="23">
        <f>SUM(V97:X97)</f>
        <v>0</v>
      </c>
      <c r="Z97" s="22">
        <v>64618582</v>
      </c>
      <c r="AA97" s="22">
        <v>0</v>
      </c>
      <c r="AB97" s="22">
        <v>0</v>
      </c>
      <c r="AC97" s="23">
        <f>SUM(Z97:AB97)</f>
        <v>64618582</v>
      </c>
      <c r="AD97" s="23">
        <f t="shared" ref="AD97:AD106" si="58">SUM(Q97,U97,Y97,AC97)</f>
        <v>129237164</v>
      </c>
      <c r="AE97" s="24">
        <f>IF(ISERROR(AD97/$G$107),0,AD97/$G$107)</f>
        <v>1</v>
      </c>
      <c r="AF97" s="25">
        <f t="shared" ref="AF97:AF106" si="59">IF(ISERROR(AD97/$AD$187),"-",AD97/$AD$187)</f>
        <v>7.283405281250617E-2</v>
      </c>
      <c r="AG97" s="6"/>
      <c r="AH97" s="6"/>
      <c r="AI97" s="6"/>
      <c r="AJ97" s="6"/>
      <c r="AK97" s="6"/>
      <c r="AL97" s="6"/>
      <c r="AM97" s="6"/>
      <c r="AN97" s="56"/>
    </row>
    <row r="98" spans="1:40" ht="12.75" hidden="1" customHeight="1" outlineLevel="1" x14ac:dyDescent="0.25">
      <c r="A98" s="16">
        <v>2</v>
      </c>
      <c r="B98" s="37"/>
      <c r="C98" s="38"/>
      <c r="D98" s="71"/>
      <c r="E98" s="41"/>
      <c r="F98" s="41"/>
      <c r="G98" s="67"/>
      <c r="H98" s="81"/>
      <c r="I98" s="105"/>
      <c r="J98" s="105"/>
      <c r="K98" s="22"/>
      <c r="L98" s="124"/>
      <c r="M98" s="28"/>
      <c r="N98" s="22"/>
      <c r="O98" s="22"/>
      <c r="P98" s="22"/>
      <c r="Q98" s="23">
        <f t="shared" ref="Q98:Q106" si="60">SUM(N98:P98)</f>
        <v>0</v>
      </c>
      <c r="R98" s="22"/>
      <c r="S98" s="22"/>
      <c r="T98" s="22"/>
      <c r="U98" s="23">
        <f t="shared" ref="U98:U106" si="61">SUM(R98:T98)</f>
        <v>0</v>
      </c>
      <c r="V98" s="22"/>
      <c r="W98" s="22"/>
      <c r="X98" s="22"/>
      <c r="Y98" s="23">
        <f t="shared" ref="Y98:Y106" si="62">SUM(V98:X98)</f>
        <v>0</v>
      </c>
      <c r="Z98" s="22"/>
      <c r="AA98" s="22"/>
      <c r="AB98" s="22"/>
      <c r="AC98" s="23">
        <f t="shared" ref="AC98:AC106" si="63">SUM(Z98:AB98)</f>
        <v>0</v>
      </c>
      <c r="AD98" s="23">
        <f t="shared" si="58"/>
        <v>0</v>
      </c>
      <c r="AE98" s="24">
        <f t="shared" ref="AE98:AE106" si="64">IF(ISERROR(AD98/$G$107),0,AD98/$G$107)</f>
        <v>0</v>
      </c>
      <c r="AF98" s="25">
        <f t="shared" si="59"/>
        <v>0</v>
      </c>
      <c r="AG98" s="6"/>
      <c r="AH98" s="6"/>
      <c r="AI98" s="6"/>
      <c r="AJ98" s="6"/>
      <c r="AK98" s="6"/>
      <c r="AL98" s="6"/>
      <c r="AM98" s="6"/>
      <c r="AN98" s="56"/>
    </row>
    <row r="99" spans="1:40" ht="12.75" hidden="1" customHeight="1" outlineLevel="1" x14ac:dyDescent="0.25">
      <c r="A99" s="16">
        <v>3</v>
      </c>
      <c r="B99" s="31"/>
      <c r="C99" s="27"/>
      <c r="D99" s="28"/>
      <c r="E99" s="28"/>
      <c r="F99" s="99"/>
      <c r="G99" s="80"/>
      <c r="H99" s="21"/>
      <c r="I99" s="104"/>
      <c r="J99" s="104"/>
      <c r="K99" s="22"/>
      <c r="L99" s="22"/>
      <c r="M99" s="28"/>
      <c r="N99" s="22"/>
      <c r="O99" s="22"/>
      <c r="P99" s="22"/>
      <c r="Q99" s="23">
        <f t="shared" si="60"/>
        <v>0</v>
      </c>
      <c r="R99" s="22"/>
      <c r="S99" s="22"/>
      <c r="T99" s="22"/>
      <c r="U99" s="23">
        <f t="shared" si="61"/>
        <v>0</v>
      </c>
      <c r="V99" s="22"/>
      <c r="W99" s="22"/>
      <c r="X99" s="22"/>
      <c r="Y99" s="23">
        <f t="shared" si="62"/>
        <v>0</v>
      </c>
      <c r="Z99" s="22"/>
      <c r="AA99" s="22"/>
      <c r="AB99" s="22"/>
      <c r="AC99" s="23">
        <f t="shared" si="63"/>
        <v>0</v>
      </c>
      <c r="AD99" s="23">
        <f t="shared" si="58"/>
        <v>0</v>
      </c>
      <c r="AE99" s="24">
        <f t="shared" si="64"/>
        <v>0</v>
      </c>
      <c r="AF99" s="25">
        <f t="shared" si="59"/>
        <v>0</v>
      </c>
    </row>
    <row r="100" spans="1:40" ht="12.75" hidden="1" customHeight="1" outlineLevel="1" x14ac:dyDescent="0.25">
      <c r="A100" s="16">
        <v>4</v>
      </c>
      <c r="B100" s="31"/>
      <c r="C100" s="27"/>
      <c r="D100" s="28"/>
      <c r="E100" s="28"/>
      <c r="F100" s="99"/>
      <c r="G100" s="67"/>
      <c r="H100" s="29"/>
      <c r="I100" s="104"/>
      <c r="J100" s="104"/>
      <c r="K100" s="22"/>
      <c r="L100" s="22"/>
      <c r="M100" s="28"/>
      <c r="N100" s="22"/>
      <c r="O100" s="22"/>
      <c r="P100" s="22"/>
      <c r="Q100" s="23">
        <f t="shared" si="60"/>
        <v>0</v>
      </c>
      <c r="R100" s="22"/>
      <c r="S100" s="22"/>
      <c r="T100" s="22"/>
      <c r="U100" s="23">
        <f t="shared" si="61"/>
        <v>0</v>
      </c>
      <c r="V100" s="22"/>
      <c r="W100" s="22"/>
      <c r="X100" s="22"/>
      <c r="Y100" s="23">
        <f t="shared" si="62"/>
        <v>0</v>
      </c>
      <c r="Z100" s="22"/>
      <c r="AA100" s="22"/>
      <c r="AB100" s="22"/>
      <c r="AC100" s="23">
        <f t="shared" si="63"/>
        <v>0</v>
      </c>
      <c r="AD100" s="23">
        <f t="shared" si="58"/>
        <v>0</v>
      </c>
      <c r="AE100" s="24">
        <f t="shared" si="64"/>
        <v>0</v>
      </c>
      <c r="AF100" s="25">
        <f t="shared" si="59"/>
        <v>0</v>
      </c>
      <c r="AG100" s="6"/>
      <c r="AH100" s="6"/>
      <c r="AI100" s="6"/>
      <c r="AJ100" s="6"/>
      <c r="AK100" s="6"/>
      <c r="AL100" s="6"/>
      <c r="AM100" s="6"/>
      <c r="AN100" s="56"/>
    </row>
    <row r="101" spans="1:40" ht="12.75" hidden="1" customHeight="1" outlineLevel="1" x14ac:dyDescent="0.25">
      <c r="A101" s="16">
        <v>5</v>
      </c>
      <c r="B101" s="31"/>
      <c r="C101" s="27"/>
      <c r="D101" s="28"/>
      <c r="E101" s="28"/>
      <c r="F101" s="99"/>
      <c r="G101" s="67"/>
      <c r="H101" s="29"/>
      <c r="I101" s="104"/>
      <c r="J101" s="104"/>
      <c r="K101" s="22"/>
      <c r="L101" s="22"/>
      <c r="M101" s="28"/>
      <c r="N101" s="22"/>
      <c r="O101" s="22"/>
      <c r="P101" s="22"/>
      <c r="Q101" s="23">
        <f t="shared" si="60"/>
        <v>0</v>
      </c>
      <c r="R101" s="22"/>
      <c r="S101" s="22"/>
      <c r="T101" s="22"/>
      <c r="U101" s="23">
        <f t="shared" si="61"/>
        <v>0</v>
      </c>
      <c r="V101" s="22"/>
      <c r="W101" s="22"/>
      <c r="X101" s="22"/>
      <c r="Y101" s="23">
        <f t="shared" si="62"/>
        <v>0</v>
      </c>
      <c r="Z101" s="22"/>
      <c r="AA101" s="22"/>
      <c r="AB101" s="22"/>
      <c r="AC101" s="23">
        <f t="shared" si="63"/>
        <v>0</v>
      </c>
      <c r="AD101" s="23">
        <f t="shared" si="58"/>
        <v>0</v>
      </c>
      <c r="AE101" s="24">
        <f t="shared" si="64"/>
        <v>0</v>
      </c>
      <c r="AF101" s="25">
        <f t="shared" si="59"/>
        <v>0</v>
      </c>
      <c r="AG101" s="6"/>
      <c r="AH101" s="6"/>
      <c r="AI101" s="6"/>
      <c r="AJ101" s="6"/>
      <c r="AK101" s="6"/>
      <c r="AL101" s="6"/>
      <c r="AM101" s="6"/>
      <c r="AN101" s="56"/>
    </row>
    <row r="102" spans="1:40" ht="12.75" hidden="1" customHeight="1" outlineLevel="1" x14ac:dyDescent="0.25">
      <c r="A102" s="16">
        <v>6</v>
      </c>
      <c r="B102" s="31"/>
      <c r="C102" s="27"/>
      <c r="D102" s="28"/>
      <c r="E102" s="28"/>
      <c r="F102" s="99"/>
      <c r="G102" s="67"/>
      <c r="H102" s="29"/>
      <c r="I102" s="104"/>
      <c r="J102" s="104"/>
      <c r="K102" s="22"/>
      <c r="L102" s="22"/>
      <c r="M102" s="28"/>
      <c r="N102" s="22"/>
      <c r="O102" s="22"/>
      <c r="P102" s="22"/>
      <c r="Q102" s="23">
        <f t="shared" si="60"/>
        <v>0</v>
      </c>
      <c r="R102" s="22"/>
      <c r="S102" s="22"/>
      <c r="T102" s="22"/>
      <c r="U102" s="23">
        <f t="shared" si="61"/>
        <v>0</v>
      </c>
      <c r="V102" s="22"/>
      <c r="W102" s="22"/>
      <c r="X102" s="22"/>
      <c r="Y102" s="23">
        <f t="shared" si="62"/>
        <v>0</v>
      </c>
      <c r="Z102" s="22"/>
      <c r="AA102" s="22"/>
      <c r="AB102" s="22"/>
      <c r="AC102" s="23">
        <f t="shared" si="63"/>
        <v>0</v>
      </c>
      <c r="AD102" s="23">
        <f t="shared" si="58"/>
        <v>0</v>
      </c>
      <c r="AE102" s="24">
        <f t="shared" si="64"/>
        <v>0</v>
      </c>
      <c r="AF102" s="25">
        <f t="shared" si="59"/>
        <v>0</v>
      </c>
    </row>
    <row r="103" spans="1:40" ht="12.75" hidden="1" customHeight="1" outlineLevel="1" x14ac:dyDescent="0.25">
      <c r="A103" s="16">
        <v>7</v>
      </c>
      <c r="B103" s="31"/>
      <c r="C103" s="27"/>
      <c r="D103" s="28"/>
      <c r="E103" s="28"/>
      <c r="F103" s="99"/>
      <c r="G103" s="67"/>
      <c r="H103" s="29"/>
      <c r="I103" s="104"/>
      <c r="J103" s="104"/>
      <c r="K103" s="22"/>
      <c r="L103" s="22"/>
      <c r="M103" s="28"/>
      <c r="N103" s="22"/>
      <c r="O103" s="22"/>
      <c r="P103" s="22"/>
      <c r="Q103" s="23">
        <f t="shared" si="60"/>
        <v>0</v>
      </c>
      <c r="R103" s="22"/>
      <c r="S103" s="22"/>
      <c r="T103" s="22"/>
      <c r="U103" s="23">
        <f t="shared" si="61"/>
        <v>0</v>
      </c>
      <c r="V103" s="22"/>
      <c r="W103" s="22"/>
      <c r="X103" s="22"/>
      <c r="Y103" s="23">
        <f t="shared" si="62"/>
        <v>0</v>
      </c>
      <c r="Z103" s="22"/>
      <c r="AA103" s="22"/>
      <c r="AB103" s="22"/>
      <c r="AC103" s="23">
        <f t="shared" si="63"/>
        <v>0</v>
      </c>
      <c r="AD103" s="23">
        <f t="shared" si="58"/>
        <v>0</v>
      </c>
      <c r="AE103" s="24">
        <f t="shared" si="64"/>
        <v>0</v>
      </c>
      <c r="AF103" s="25">
        <f t="shared" si="59"/>
        <v>0</v>
      </c>
      <c r="AG103" s="6"/>
      <c r="AH103" s="6"/>
      <c r="AI103" s="6"/>
      <c r="AJ103" s="6"/>
      <c r="AK103" s="6"/>
      <c r="AL103" s="6"/>
      <c r="AM103" s="6"/>
      <c r="AN103" s="56"/>
    </row>
    <row r="104" spans="1:40" ht="12.75" hidden="1" customHeight="1" outlineLevel="1" x14ac:dyDescent="0.25">
      <c r="A104" s="16">
        <v>8</v>
      </c>
      <c r="B104" s="31"/>
      <c r="C104" s="27"/>
      <c r="D104" s="28"/>
      <c r="E104" s="28"/>
      <c r="F104" s="99"/>
      <c r="G104" s="67"/>
      <c r="H104" s="29"/>
      <c r="I104" s="104"/>
      <c r="J104" s="104"/>
      <c r="K104" s="22"/>
      <c r="L104" s="22"/>
      <c r="M104" s="28"/>
      <c r="N104" s="22"/>
      <c r="O104" s="22"/>
      <c r="P104" s="22"/>
      <c r="Q104" s="23">
        <f t="shared" si="60"/>
        <v>0</v>
      </c>
      <c r="R104" s="22"/>
      <c r="S104" s="22"/>
      <c r="T104" s="22"/>
      <c r="U104" s="23">
        <f t="shared" si="61"/>
        <v>0</v>
      </c>
      <c r="V104" s="22"/>
      <c r="W104" s="22"/>
      <c r="X104" s="22"/>
      <c r="Y104" s="23">
        <f t="shared" si="62"/>
        <v>0</v>
      </c>
      <c r="Z104" s="22"/>
      <c r="AA104" s="22"/>
      <c r="AB104" s="22"/>
      <c r="AC104" s="23">
        <f t="shared" si="63"/>
        <v>0</v>
      </c>
      <c r="AD104" s="23">
        <f t="shared" si="58"/>
        <v>0</v>
      </c>
      <c r="AE104" s="24">
        <f t="shared" si="64"/>
        <v>0</v>
      </c>
      <c r="AF104" s="25">
        <f t="shared" si="59"/>
        <v>0</v>
      </c>
      <c r="AG104" s="6"/>
      <c r="AH104" s="6"/>
      <c r="AI104" s="6"/>
      <c r="AJ104" s="6"/>
      <c r="AK104" s="6"/>
      <c r="AL104" s="6"/>
      <c r="AM104" s="6"/>
      <c r="AN104" s="56"/>
    </row>
    <row r="105" spans="1:40" ht="12.75" hidden="1" customHeight="1" outlineLevel="1" x14ac:dyDescent="0.25">
      <c r="A105" s="16">
        <v>9</v>
      </c>
      <c r="B105" s="31"/>
      <c r="C105" s="27"/>
      <c r="D105" s="28"/>
      <c r="E105" s="28"/>
      <c r="F105" s="99"/>
      <c r="G105" s="67"/>
      <c r="H105" s="29"/>
      <c r="I105" s="104"/>
      <c r="J105" s="104"/>
      <c r="K105" s="22"/>
      <c r="L105" s="22"/>
      <c r="M105" s="28"/>
      <c r="N105" s="22"/>
      <c r="O105" s="22"/>
      <c r="P105" s="22"/>
      <c r="Q105" s="23">
        <f t="shared" si="60"/>
        <v>0</v>
      </c>
      <c r="R105" s="22"/>
      <c r="S105" s="22"/>
      <c r="T105" s="22"/>
      <c r="U105" s="23">
        <f t="shared" si="61"/>
        <v>0</v>
      </c>
      <c r="V105" s="22"/>
      <c r="W105" s="22"/>
      <c r="X105" s="22"/>
      <c r="Y105" s="23">
        <f t="shared" si="62"/>
        <v>0</v>
      </c>
      <c r="Z105" s="22"/>
      <c r="AA105" s="22"/>
      <c r="AB105" s="22"/>
      <c r="AC105" s="23">
        <f t="shared" si="63"/>
        <v>0</v>
      </c>
      <c r="AD105" s="23">
        <f t="shared" si="58"/>
        <v>0</v>
      </c>
      <c r="AE105" s="24">
        <f t="shared" si="64"/>
        <v>0</v>
      </c>
      <c r="AF105" s="25">
        <f t="shared" si="59"/>
        <v>0</v>
      </c>
    </row>
    <row r="106" spans="1:40" ht="12.75" hidden="1" customHeight="1" outlineLevel="1" x14ac:dyDescent="0.25">
      <c r="A106" s="16">
        <v>10</v>
      </c>
      <c r="B106" s="31"/>
      <c r="C106" s="27"/>
      <c r="D106" s="28"/>
      <c r="E106" s="28"/>
      <c r="F106" s="99"/>
      <c r="G106" s="67"/>
      <c r="H106" s="30"/>
      <c r="I106" s="104"/>
      <c r="J106" s="104"/>
      <c r="K106" s="22"/>
      <c r="L106" s="22"/>
      <c r="M106" s="28"/>
      <c r="N106" s="22"/>
      <c r="O106" s="22"/>
      <c r="P106" s="22"/>
      <c r="Q106" s="23">
        <f t="shared" si="60"/>
        <v>0</v>
      </c>
      <c r="R106" s="22"/>
      <c r="S106" s="22"/>
      <c r="T106" s="22"/>
      <c r="U106" s="23">
        <f t="shared" si="61"/>
        <v>0</v>
      </c>
      <c r="V106" s="22"/>
      <c r="W106" s="22"/>
      <c r="X106" s="22"/>
      <c r="Y106" s="23">
        <f t="shared" si="62"/>
        <v>0</v>
      </c>
      <c r="Z106" s="22"/>
      <c r="AA106" s="22"/>
      <c r="AB106" s="22"/>
      <c r="AC106" s="23">
        <f t="shared" si="63"/>
        <v>0</v>
      </c>
      <c r="AD106" s="23">
        <f t="shared" si="58"/>
        <v>0</v>
      </c>
      <c r="AE106" s="24">
        <f t="shared" si="64"/>
        <v>0</v>
      </c>
      <c r="AF106" s="25">
        <f t="shared" si="59"/>
        <v>0</v>
      </c>
      <c r="AG106" s="6"/>
      <c r="AH106" s="6"/>
      <c r="AI106" s="6"/>
      <c r="AJ106" s="6"/>
      <c r="AK106" s="6"/>
      <c r="AL106" s="6"/>
      <c r="AM106" s="6"/>
      <c r="AN106" s="56"/>
    </row>
    <row r="107" spans="1:40" ht="12.75" customHeight="1" collapsed="1" x14ac:dyDescent="0.25">
      <c r="A107" s="139" t="s">
        <v>52</v>
      </c>
      <c r="B107" s="140"/>
      <c r="C107" s="140"/>
      <c r="D107" s="140"/>
      <c r="E107" s="140"/>
      <c r="F107" s="140"/>
      <c r="G107" s="59">
        <f>SUM(G97:G106)</f>
        <v>129237164</v>
      </c>
      <c r="H107" s="59">
        <f>SUM(H97:H106)</f>
        <v>129237164</v>
      </c>
      <c r="I107" s="59"/>
      <c r="J107" s="59"/>
      <c r="K107" s="59">
        <f>SUM(K97:K106)</f>
        <v>420</v>
      </c>
      <c r="L107" s="59">
        <f>SUM(L97:L106)</f>
        <v>0</v>
      </c>
      <c r="M107" s="60"/>
      <c r="N107" s="59">
        <f t="shared" ref="N107:AD107" si="65">SUM(N97:N106)</f>
        <v>0</v>
      </c>
      <c r="O107" s="59">
        <f t="shared" si="65"/>
        <v>0</v>
      </c>
      <c r="P107" s="59">
        <f t="shared" si="65"/>
        <v>0</v>
      </c>
      <c r="Q107" s="59">
        <f t="shared" si="65"/>
        <v>0</v>
      </c>
      <c r="R107" s="59">
        <f t="shared" si="65"/>
        <v>0</v>
      </c>
      <c r="S107" s="59">
        <f t="shared" si="65"/>
        <v>0</v>
      </c>
      <c r="T107" s="59">
        <f t="shared" si="65"/>
        <v>64618582</v>
      </c>
      <c r="U107" s="59">
        <f t="shared" si="65"/>
        <v>64618582</v>
      </c>
      <c r="V107" s="59">
        <f t="shared" si="65"/>
        <v>0</v>
      </c>
      <c r="W107" s="59">
        <f t="shared" si="65"/>
        <v>0</v>
      </c>
      <c r="X107" s="59">
        <f t="shared" si="65"/>
        <v>0</v>
      </c>
      <c r="Y107" s="59">
        <f t="shared" si="65"/>
        <v>0</v>
      </c>
      <c r="Z107" s="59">
        <f t="shared" si="65"/>
        <v>64618582</v>
      </c>
      <c r="AA107" s="59">
        <f t="shared" si="65"/>
        <v>0</v>
      </c>
      <c r="AB107" s="59">
        <f t="shared" si="65"/>
        <v>0</v>
      </c>
      <c r="AC107" s="59">
        <f t="shared" si="65"/>
        <v>64618582</v>
      </c>
      <c r="AD107" s="59">
        <f t="shared" si="65"/>
        <v>129237164</v>
      </c>
      <c r="AE107" s="61">
        <f>IF(ISERROR(AD107/G107),0,AD107/G107)</f>
        <v>1</v>
      </c>
      <c r="AF107" s="61">
        <f>IF(ISERROR(AD107/$AD$187),0,AD107/$AD$187)</f>
        <v>7.283405281250617E-2</v>
      </c>
      <c r="AG107" s="6"/>
      <c r="AH107" s="6"/>
      <c r="AI107" s="6"/>
      <c r="AJ107" s="6"/>
      <c r="AK107" s="6"/>
      <c r="AL107" s="6"/>
      <c r="AM107" s="6"/>
      <c r="AN107" s="56"/>
    </row>
    <row r="108" spans="1:40" ht="12.75" customHeight="1" x14ac:dyDescent="0.25">
      <c r="A108" s="131" t="s">
        <v>53</v>
      </c>
      <c r="B108" s="132"/>
      <c r="C108" s="132"/>
      <c r="D108" s="133"/>
      <c r="E108" s="11"/>
      <c r="F108" s="12"/>
      <c r="G108" s="67"/>
      <c r="H108" s="13"/>
      <c r="I108" s="13"/>
      <c r="J108" s="13"/>
      <c r="K108" s="14"/>
      <c r="L108" s="14"/>
      <c r="M108" s="12"/>
      <c r="N108" s="13"/>
      <c r="O108" s="13"/>
      <c r="P108" s="13"/>
      <c r="Q108" s="13"/>
      <c r="R108" s="13"/>
      <c r="S108" s="13"/>
      <c r="T108" s="13"/>
      <c r="U108" s="13"/>
      <c r="V108" s="13"/>
      <c r="W108" s="13"/>
      <c r="X108" s="13"/>
      <c r="Y108" s="13"/>
      <c r="Z108" s="13"/>
      <c r="AA108" s="13"/>
      <c r="AB108" s="13"/>
      <c r="AC108" s="13"/>
      <c r="AD108" s="13"/>
      <c r="AE108" s="15"/>
      <c r="AF108" s="15"/>
    </row>
    <row r="109" spans="1:40" hidden="1" outlineLevel="1" x14ac:dyDescent="0.25">
      <c r="A109" s="16">
        <v>1</v>
      </c>
      <c r="B109" s="37"/>
      <c r="C109" s="38"/>
      <c r="D109" s="42"/>
      <c r="E109" s="41"/>
      <c r="F109" s="41"/>
      <c r="G109" s="67"/>
      <c r="H109" s="35"/>
      <c r="I109" s="107"/>
      <c r="J109" s="107"/>
      <c r="K109" s="39"/>
      <c r="L109" s="39"/>
      <c r="M109" s="36"/>
      <c r="N109" s="22">
        <v>0</v>
      </c>
      <c r="O109" s="22">
        <v>0</v>
      </c>
      <c r="P109" s="22">
        <v>0</v>
      </c>
      <c r="Q109" s="23">
        <f>SUM(N109:P109)</f>
        <v>0</v>
      </c>
      <c r="R109" s="22"/>
      <c r="S109" s="22">
        <v>0</v>
      </c>
      <c r="T109" s="22">
        <v>0</v>
      </c>
      <c r="U109" s="23">
        <f>SUM(R109:T109)</f>
        <v>0</v>
      </c>
      <c r="V109" s="22">
        <v>0</v>
      </c>
      <c r="W109" s="22">
        <v>0</v>
      </c>
      <c r="X109" s="22">
        <v>0</v>
      </c>
      <c r="Y109" s="23">
        <f>SUM(V109:X109)</f>
        <v>0</v>
      </c>
      <c r="Z109" s="22">
        <v>0</v>
      </c>
      <c r="AA109" s="22">
        <v>0</v>
      </c>
      <c r="AB109" s="22">
        <v>0</v>
      </c>
      <c r="AC109" s="23">
        <f>SUM(Z109:AB109)</f>
        <v>0</v>
      </c>
      <c r="AD109" s="23">
        <f t="shared" ref="AD109:AD118" si="66">SUM(Q109,U109,Y109,AC109)</f>
        <v>0</v>
      </c>
      <c r="AE109" s="24">
        <f>IF(ISERROR(AD109/$G$119),0,AD109/$G$119)</f>
        <v>0</v>
      </c>
      <c r="AF109" s="25">
        <f t="shared" ref="AF109:AF118" si="67">IF(ISERROR(AD109/$AD$187),"-",AD109/$AD$187)</f>
        <v>0</v>
      </c>
      <c r="AG109" s="6"/>
      <c r="AH109" s="6"/>
      <c r="AI109" s="6"/>
      <c r="AJ109" s="6"/>
      <c r="AK109" s="6"/>
      <c r="AL109" s="6"/>
      <c r="AM109" s="6"/>
      <c r="AN109" s="56"/>
    </row>
    <row r="110" spans="1:40" ht="12.75" hidden="1" customHeight="1" outlineLevel="1" x14ac:dyDescent="0.25">
      <c r="A110" s="16">
        <v>2</v>
      </c>
      <c r="B110" s="18"/>
      <c r="C110" s="19"/>
      <c r="D110" s="28"/>
      <c r="E110" s="20"/>
      <c r="F110" s="79"/>
      <c r="G110" s="67"/>
      <c r="H110" s="29"/>
      <c r="I110" s="104"/>
      <c r="J110" s="104"/>
      <c r="K110" s="22"/>
      <c r="L110" s="22"/>
      <c r="M110" s="28"/>
      <c r="N110" s="22"/>
      <c r="O110" s="22"/>
      <c r="P110" s="22"/>
      <c r="Q110" s="23">
        <f t="shared" ref="Q110:Q118" si="68">SUM(N110:P110)</f>
        <v>0</v>
      </c>
      <c r="R110" s="22"/>
      <c r="S110" s="22"/>
      <c r="T110" s="22"/>
      <c r="U110" s="23">
        <f t="shared" ref="U110:U118" si="69">SUM(R110:T110)</f>
        <v>0</v>
      </c>
      <c r="V110" s="22"/>
      <c r="W110" s="22"/>
      <c r="X110" s="22"/>
      <c r="Y110" s="23">
        <f t="shared" ref="Y110:Y118" si="70">SUM(V110:X110)</f>
        <v>0</v>
      </c>
      <c r="Z110" s="22"/>
      <c r="AA110" s="22"/>
      <c r="AB110" s="22"/>
      <c r="AC110" s="23">
        <f t="shared" ref="AC110:AC118" si="71">SUM(Z110:AB110)</f>
        <v>0</v>
      </c>
      <c r="AD110" s="23">
        <f t="shared" si="66"/>
        <v>0</v>
      </c>
      <c r="AE110" s="24">
        <f t="shared" ref="AE110:AE118" si="72">IF(ISERROR(AD110/$G$119),0,AD110/$G$119)</f>
        <v>0</v>
      </c>
      <c r="AF110" s="25">
        <f t="shared" si="67"/>
        <v>0</v>
      </c>
      <c r="AG110" s="6"/>
      <c r="AH110" s="6"/>
      <c r="AI110" s="6"/>
      <c r="AJ110" s="6"/>
      <c r="AK110" s="6"/>
      <c r="AL110" s="6"/>
      <c r="AM110" s="6"/>
      <c r="AN110" s="56"/>
    </row>
    <row r="111" spans="1:40" ht="12.75" hidden="1" customHeight="1" outlineLevel="1" x14ac:dyDescent="0.25">
      <c r="A111" s="16">
        <v>3</v>
      </c>
      <c r="B111" s="26"/>
      <c r="C111" s="27"/>
      <c r="D111" s="28"/>
      <c r="E111" s="28"/>
      <c r="F111" s="99"/>
      <c r="G111" s="67"/>
      <c r="H111" s="29"/>
      <c r="I111" s="104"/>
      <c r="J111" s="104"/>
      <c r="K111" s="22"/>
      <c r="L111" s="22"/>
      <c r="M111" s="28"/>
      <c r="N111" s="22"/>
      <c r="O111" s="22"/>
      <c r="P111" s="22"/>
      <c r="Q111" s="23">
        <f t="shared" si="68"/>
        <v>0</v>
      </c>
      <c r="R111" s="22"/>
      <c r="S111" s="22"/>
      <c r="T111" s="22"/>
      <c r="U111" s="23">
        <f t="shared" si="69"/>
        <v>0</v>
      </c>
      <c r="V111" s="22"/>
      <c r="W111" s="22"/>
      <c r="X111" s="22"/>
      <c r="Y111" s="23">
        <f t="shared" si="70"/>
        <v>0</v>
      </c>
      <c r="Z111" s="22"/>
      <c r="AA111" s="22"/>
      <c r="AB111" s="22"/>
      <c r="AC111" s="23">
        <f t="shared" si="71"/>
        <v>0</v>
      </c>
      <c r="AD111" s="23">
        <f t="shared" si="66"/>
        <v>0</v>
      </c>
      <c r="AE111" s="24">
        <f t="shared" si="72"/>
        <v>0</v>
      </c>
      <c r="AF111" s="25">
        <f t="shared" si="67"/>
        <v>0</v>
      </c>
    </row>
    <row r="112" spans="1:40" ht="12.75" hidden="1" customHeight="1" outlineLevel="1" x14ac:dyDescent="0.25">
      <c r="A112" s="16">
        <v>4</v>
      </c>
      <c r="B112" s="26"/>
      <c r="C112" s="27"/>
      <c r="D112" s="28"/>
      <c r="E112" s="28"/>
      <c r="F112" s="99"/>
      <c r="G112" s="67"/>
      <c r="H112" s="29"/>
      <c r="I112" s="104"/>
      <c r="J112" s="104"/>
      <c r="K112" s="22"/>
      <c r="L112" s="22"/>
      <c r="M112" s="28"/>
      <c r="N112" s="22"/>
      <c r="O112" s="22"/>
      <c r="P112" s="22"/>
      <c r="Q112" s="23">
        <f t="shared" si="68"/>
        <v>0</v>
      </c>
      <c r="R112" s="22"/>
      <c r="S112" s="22"/>
      <c r="T112" s="22"/>
      <c r="U112" s="23">
        <f t="shared" si="69"/>
        <v>0</v>
      </c>
      <c r="V112" s="22"/>
      <c r="W112" s="22"/>
      <c r="X112" s="22"/>
      <c r="Y112" s="23">
        <f t="shared" si="70"/>
        <v>0</v>
      </c>
      <c r="Z112" s="22"/>
      <c r="AA112" s="22"/>
      <c r="AB112" s="22"/>
      <c r="AC112" s="23">
        <f t="shared" si="71"/>
        <v>0</v>
      </c>
      <c r="AD112" s="23">
        <f t="shared" si="66"/>
        <v>0</v>
      </c>
      <c r="AE112" s="24">
        <f t="shared" si="72"/>
        <v>0</v>
      </c>
      <c r="AF112" s="25">
        <f t="shared" si="67"/>
        <v>0</v>
      </c>
      <c r="AG112" s="6"/>
      <c r="AH112" s="6"/>
      <c r="AI112" s="6"/>
      <c r="AJ112" s="6"/>
      <c r="AK112" s="6"/>
      <c r="AL112" s="6"/>
      <c r="AM112" s="6"/>
      <c r="AN112" s="56"/>
    </row>
    <row r="113" spans="1:40" ht="12.75" hidden="1" customHeight="1" outlineLevel="1" x14ac:dyDescent="0.25">
      <c r="A113" s="16">
        <v>5</v>
      </c>
      <c r="B113" s="26"/>
      <c r="C113" s="27"/>
      <c r="D113" s="28"/>
      <c r="E113" s="28"/>
      <c r="F113" s="99"/>
      <c r="G113" s="67"/>
      <c r="H113" s="29"/>
      <c r="I113" s="104"/>
      <c r="J113" s="104"/>
      <c r="K113" s="22"/>
      <c r="L113" s="22"/>
      <c r="M113" s="28"/>
      <c r="N113" s="22"/>
      <c r="O113" s="22"/>
      <c r="P113" s="22"/>
      <c r="Q113" s="23">
        <f t="shared" si="68"/>
        <v>0</v>
      </c>
      <c r="R113" s="22"/>
      <c r="S113" s="22"/>
      <c r="T113" s="22"/>
      <c r="U113" s="23">
        <f t="shared" si="69"/>
        <v>0</v>
      </c>
      <c r="V113" s="22"/>
      <c r="W113" s="22"/>
      <c r="X113" s="22"/>
      <c r="Y113" s="23">
        <f t="shared" si="70"/>
        <v>0</v>
      </c>
      <c r="Z113" s="22"/>
      <c r="AA113" s="22"/>
      <c r="AB113" s="22"/>
      <c r="AC113" s="23">
        <f t="shared" si="71"/>
        <v>0</v>
      </c>
      <c r="AD113" s="23">
        <f t="shared" si="66"/>
        <v>0</v>
      </c>
      <c r="AE113" s="24">
        <f t="shared" si="72"/>
        <v>0</v>
      </c>
      <c r="AF113" s="25">
        <f t="shared" si="67"/>
        <v>0</v>
      </c>
      <c r="AG113" s="6"/>
      <c r="AH113" s="6"/>
      <c r="AI113" s="6"/>
      <c r="AJ113" s="6"/>
      <c r="AK113" s="6"/>
      <c r="AL113" s="6"/>
      <c r="AM113" s="6"/>
      <c r="AN113" s="56"/>
    </row>
    <row r="114" spans="1:40" ht="12.75" hidden="1" customHeight="1" outlineLevel="1" x14ac:dyDescent="0.25">
      <c r="A114" s="16">
        <v>6</v>
      </c>
      <c r="B114" s="26"/>
      <c r="C114" s="27"/>
      <c r="D114" s="28"/>
      <c r="E114" s="28"/>
      <c r="F114" s="99"/>
      <c r="G114" s="67"/>
      <c r="H114" s="29"/>
      <c r="I114" s="104"/>
      <c r="J114" s="104"/>
      <c r="K114" s="22"/>
      <c r="L114" s="22"/>
      <c r="M114" s="28"/>
      <c r="N114" s="22"/>
      <c r="O114" s="22"/>
      <c r="P114" s="22"/>
      <c r="Q114" s="23">
        <f t="shared" si="68"/>
        <v>0</v>
      </c>
      <c r="R114" s="22"/>
      <c r="S114" s="22"/>
      <c r="T114" s="22"/>
      <c r="U114" s="23">
        <f t="shared" si="69"/>
        <v>0</v>
      </c>
      <c r="V114" s="22"/>
      <c r="W114" s="22"/>
      <c r="X114" s="22"/>
      <c r="Y114" s="23">
        <f t="shared" si="70"/>
        <v>0</v>
      </c>
      <c r="Z114" s="22"/>
      <c r="AA114" s="22"/>
      <c r="AB114" s="22"/>
      <c r="AC114" s="23">
        <f t="shared" si="71"/>
        <v>0</v>
      </c>
      <c r="AD114" s="23">
        <f t="shared" si="66"/>
        <v>0</v>
      </c>
      <c r="AE114" s="24">
        <f t="shared" si="72"/>
        <v>0</v>
      </c>
      <c r="AF114" s="25">
        <f t="shared" si="67"/>
        <v>0</v>
      </c>
    </row>
    <row r="115" spans="1:40" ht="12.75" hidden="1" customHeight="1" outlineLevel="1" x14ac:dyDescent="0.25">
      <c r="A115" s="16">
        <v>7</v>
      </c>
      <c r="B115" s="26"/>
      <c r="C115" s="27"/>
      <c r="D115" s="28"/>
      <c r="E115" s="28"/>
      <c r="F115" s="99"/>
      <c r="G115" s="67"/>
      <c r="H115" s="29"/>
      <c r="I115" s="104"/>
      <c r="J115" s="104"/>
      <c r="K115" s="22"/>
      <c r="L115" s="22"/>
      <c r="M115" s="28"/>
      <c r="N115" s="22"/>
      <c r="O115" s="22"/>
      <c r="P115" s="22"/>
      <c r="Q115" s="23">
        <f t="shared" si="68"/>
        <v>0</v>
      </c>
      <c r="R115" s="22"/>
      <c r="S115" s="22"/>
      <c r="T115" s="22"/>
      <c r="U115" s="23">
        <f t="shared" si="69"/>
        <v>0</v>
      </c>
      <c r="V115" s="22"/>
      <c r="W115" s="22"/>
      <c r="X115" s="22"/>
      <c r="Y115" s="23">
        <f t="shared" si="70"/>
        <v>0</v>
      </c>
      <c r="Z115" s="22"/>
      <c r="AA115" s="22"/>
      <c r="AB115" s="22"/>
      <c r="AC115" s="23">
        <f t="shared" si="71"/>
        <v>0</v>
      </c>
      <c r="AD115" s="23">
        <f t="shared" si="66"/>
        <v>0</v>
      </c>
      <c r="AE115" s="24">
        <f t="shared" si="72"/>
        <v>0</v>
      </c>
      <c r="AF115" s="25">
        <f t="shared" si="67"/>
        <v>0</v>
      </c>
      <c r="AG115" s="6"/>
      <c r="AH115" s="6"/>
      <c r="AI115" s="6"/>
      <c r="AJ115" s="6"/>
      <c r="AK115" s="6"/>
      <c r="AL115" s="6"/>
      <c r="AM115" s="6"/>
      <c r="AN115" s="56"/>
    </row>
    <row r="116" spans="1:40" ht="12.75" hidden="1" customHeight="1" outlineLevel="1" x14ac:dyDescent="0.25">
      <c r="A116" s="16">
        <v>8</v>
      </c>
      <c r="B116" s="26"/>
      <c r="C116" s="27"/>
      <c r="D116" s="28"/>
      <c r="E116" s="28"/>
      <c r="F116" s="99"/>
      <c r="G116" s="67"/>
      <c r="H116" s="29"/>
      <c r="I116" s="104"/>
      <c r="J116" s="104"/>
      <c r="K116" s="22"/>
      <c r="L116" s="22"/>
      <c r="M116" s="28"/>
      <c r="N116" s="22"/>
      <c r="O116" s="22"/>
      <c r="P116" s="22"/>
      <c r="Q116" s="23">
        <f t="shared" si="68"/>
        <v>0</v>
      </c>
      <c r="R116" s="22"/>
      <c r="S116" s="22"/>
      <c r="T116" s="22"/>
      <c r="U116" s="23">
        <f t="shared" si="69"/>
        <v>0</v>
      </c>
      <c r="V116" s="22"/>
      <c r="W116" s="22"/>
      <c r="X116" s="22"/>
      <c r="Y116" s="23">
        <f t="shared" si="70"/>
        <v>0</v>
      </c>
      <c r="Z116" s="22"/>
      <c r="AA116" s="22"/>
      <c r="AB116" s="22"/>
      <c r="AC116" s="23">
        <f t="shared" si="71"/>
        <v>0</v>
      </c>
      <c r="AD116" s="23">
        <f t="shared" si="66"/>
        <v>0</v>
      </c>
      <c r="AE116" s="24">
        <f t="shared" si="72"/>
        <v>0</v>
      </c>
      <c r="AF116" s="25">
        <f t="shared" si="67"/>
        <v>0</v>
      </c>
      <c r="AG116" s="6"/>
      <c r="AH116" s="6"/>
      <c r="AI116" s="6"/>
      <c r="AJ116" s="6"/>
      <c r="AK116" s="6"/>
      <c r="AL116" s="6"/>
      <c r="AM116" s="6"/>
      <c r="AN116" s="56"/>
    </row>
    <row r="117" spans="1:40" ht="12.75" hidden="1" customHeight="1" outlineLevel="1" x14ac:dyDescent="0.25">
      <c r="A117" s="16">
        <v>9</v>
      </c>
      <c r="B117" s="26"/>
      <c r="C117" s="27"/>
      <c r="D117" s="28"/>
      <c r="E117" s="28"/>
      <c r="F117" s="99"/>
      <c r="G117" s="67"/>
      <c r="H117" s="29"/>
      <c r="I117" s="104"/>
      <c r="J117" s="104"/>
      <c r="K117" s="22"/>
      <c r="L117" s="22"/>
      <c r="M117" s="28"/>
      <c r="N117" s="22"/>
      <c r="O117" s="22"/>
      <c r="P117" s="22"/>
      <c r="Q117" s="23">
        <f t="shared" si="68"/>
        <v>0</v>
      </c>
      <c r="R117" s="22"/>
      <c r="S117" s="22"/>
      <c r="T117" s="22"/>
      <c r="U117" s="23">
        <f t="shared" si="69"/>
        <v>0</v>
      </c>
      <c r="V117" s="22"/>
      <c r="W117" s="22"/>
      <c r="X117" s="22"/>
      <c r="Y117" s="23">
        <f t="shared" si="70"/>
        <v>0</v>
      </c>
      <c r="Z117" s="22"/>
      <c r="AA117" s="22"/>
      <c r="AB117" s="22"/>
      <c r="AC117" s="23">
        <f t="shared" si="71"/>
        <v>0</v>
      </c>
      <c r="AD117" s="23">
        <f t="shared" si="66"/>
        <v>0</v>
      </c>
      <c r="AE117" s="24">
        <f t="shared" si="72"/>
        <v>0</v>
      </c>
      <c r="AF117" s="25">
        <f t="shared" si="67"/>
        <v>0</v>
      </c>
    </row>
    <row r="118" spans="1:40" ht="12.75" hidden="1" customHeight="1" outlineLevel="1" x14ac:dyDescent="0.25">
      <c r="A118" s="16">
        <v>10</v>
      </c>
      <c r="B118" s="26"/>
      <c r="C118" s="27"/>
      <c r="D118" s="28"/>
      <c r="E118" s="28"/>
      <c r="F118" s="99"/>
      <c r="G118" s="67"/>
      <c r="H118" s="30"/>
      <c r="I118" s="104"/>
      <c r="J118" s="104"/>
      <c r="K118" s="22"/>
      <c r="L118" s="22"/>
      <c r="M118" s="28"/>
      <c r="N118" s="22"/>
      <c r="O118" s="22"/>
      <c r="P118" s="22"/>
      <c r="Q118" s="23">
        <f t="shared" si="68"/>
        <v>0</v>
      </c>
      <c r="R118" s="22"/>
      <c r="S118" s="22"/>
      <c r="T118" s="22"/>
      <c r="U118" s="23">
        <f t="shared" si="69"/>
        <v>0</v>
      </c>
      <c r="V118" s="22"/>
      <c r="W118" s="22"/>
      <c r="X118" s="22"/>
      <c r="Y118" s="23">
        <f t="shared" si="70"/>
        <v>0</v>
      </c>
      <c r="Z118" s="22"/>
      <c r="AA118" s="22"/>
      <c r="AB118" s="22"/>
      <c r="AC118" s="23">
        <f t="shared" si="71"/>
        <v>0</v>
      </c>
      <c r="AD118" s="23">
        <f t="shared" si="66"/>
        <v>0</v>
      </c>
      <c r="AE118" s="24">
        <f t="shared" si="72"/>
        <v>0</v>
      </c>
      <c r="AF118" s="25">
        <f t="shared" si="67"/>
        <v>0</v>
      </c>
      <c r="AG118" s="6"/>
      <c r="AH118" s="6"/>
      <c r="AI118" s="6"/>
      <c r="AJ118" s="6"/>
      <c r="AK118" s="6"/>
      <c r="AL118" s="6"/>
      <c r="AM118" s="6"/>
      <c r="AN118" s="56"/>
    </row>
    <row r="119" spans="1:40" ht="12.75" customHeight="1" collapsed="1" x14ac:dyDescent="0.25">
      <c r="A119" s="139" t="s">
        <v>54</v>
      </c>
      <c r="B119" s="140"/>
      <c r="C119" s="140"/>
      <c r="D119" s="140"/>
      <c r="E119" s="140"/>
      <c r="F119" s="140"/>
      <c r="G119" s="59">
        <f>SUM(G109:G118)</f>
        <v>0</v>
      </c>
      <c r="H119" s="59">
        <f>SUM(H109:H118)</f>
        <v>0</v>
      </c>
      <c r="I119" s="59"/>
      <c r="J119" s="59"/>
      <c r="K119" s="59">
        <f>SUM(K109:K118)</f>
        <v>0</v>
      </c>
      <c r="L119" s="59">
        <f>SUM(L109:L118)</f>
        <v>0</v>
      </c>
      <c r="M119" s="60"/>
      <c r="N119" s="59">
        <f t="shared" ref="N119:AD119" si="73">SUM(N109:N118)</f>
        <v>0</v>
      </c>
      <c r="O119" s="59">
        <f t="shared" si="73"/>
        <v>0</v>
      </c>
      <c r="P119" s="59">
        <f t="shared" si="73"/>
        <v>0</v>
      </c>
      <c r="Q119" s="59">
        <f t="shared" si="73"/>
        <v>0</v>
      </c>
      <c r="R119" s="59">
        <f t="shared" si="73"/>
        <v>0</v>
      </c>
      <c r="S119" s="59">
        <f t="shared" si="73"/>
        <v>0</v>
      </c>
      <c r="T119" s="59">
        <f t="shared" si="73"/>
        <v>0</v>
      </c>
      <c r="U119" s="59">
        <f t="shared" si="73"/>
        <v>0</v>
      </c>
      <c r="V119" s="59">
        <f t="shared" si="73"/>
        <v>0</v>
      </c>
      <c r="W119" s="59">
        <f t="shared" si="73"/>
        <v>0</v>
      </c>
      <c r="X119" s="59">
        <f t="shared" si="73"/>
        <v>0</v>
      </c>
      <c r="Y119" s="59">
        <f t="shared" si="73"/>
        <v>0</v>
      </c>
      <c r="Z119" s="59">
        <f t="shared" si="73"/>
        <v>0</v>
      </c>
      <c r="AA119" s="59">
        <f t="shared" si="73"/>
        <v>0</v>
      </c>
      <c r="AB119" s="59">
        <f t="shared" si="73"/>
        <v>0</v>
      </c>
      <c r="AC119" s="59">
        <f t="shared" si="73"/>
        <v>0</v>
      </c>
      <c r="AD119" s="59">
        <f t="shared" si="73"/>
        <v>0</v>
      </c>
      <c r="AE119" s="61">
        <f>IF(ISERROR(AD119/G119),0,AD119/G119)</f>
        <v>0</v>
      </c>
      <c r="AF119" s="61">
        <f>IF(ISERROR(AD119/$AD$187),0,AD119/$AD$187)</f>
        <v>0</v>
      </c>
      <c r="AG119" s="6"/>
      <c r="AH119" s="6"/>
      <c r="AI119" s="6"/>
      <c r="AJ119" s="6"/>
      <c r="AK119" s="6"/>
      <c r="AL119" s="6"/>
      <c r="AM119" s="6"/>
      <c r="AN119" s="56"/>
    </row>
    <row r="120" spans="1:40" ht="12.75" customHeight="1" x14ac:dyDescent="0.25">
      <c r="A120" s="131" t="s">
        <v>55</v>
      </c>
      <c r="B120" s="132"/>
      <c r="C120" s="132"/>
      <c r="D120" s="133"/>
      <c r="E120" s="11"/>
      <c r="F120" s="12"/>
      <c r="G120" s="67"/>
      <c r="H120" s="13"/>
      <c r="I120" s="13"/>
      <c r="J120" s="13"/>
      <c r="K120" s="14"/>
      <c r="L120" s="14"/>
      <c r="M120" s="12"/>
      <c r="N120" s="13"/>
      <c r="O120" s="13"/>
      <c r="P120" s="13"/>
      <c r="Q120" s="13"/>
      <c r="R120" s="13"/>
      <c r="S120" s="13"/>
      <c r="T120" s="13"/>
      <c r="U120" s="13"/>
      <c r="V120" s="13"/>
      <c r="W120" s="13"/>
      <c r="X120" s="13"/>
      <c r="Y120" s="13"/>
      <c r="Z120" s="13"/>
      <c r="AA120" s="13"/>
      <c r="AB120" s="13"/>
      <c r="AC120" s="13"/>
      <c r="AD120" s="13"/>
      <c r="AE120" s="15"/>
      <c r="AF120" s="15"/>
    </row>
    <row r="121" spans="1:40" hidden="1" outlineLevel="1" x14ac:dyDescent="0.25">
      <c r="A121" s="17">
        <v>1</v>
      </c>
      <c r="B121" s="1"/>
      <c r="C121" s="73"/>
      <c r="D121" s="69"/>
      <c r="E121" s="2"/>
      <c r="F121" s="3"/>
      <c r="G121" s="67"/>
      <c r="H121" s="86"/>
      <c r="I121" s="86"/>
      <c r="J121" s="86"/>
      <c r="K121" s="4"/>
      <c r="L121" s="3"/>
      <c r="M121" s="3"/>
      <c r="N121" s="5"/>
      <c r="O121" s="5"/>
      <c r="P121" s="5"/>
      <c r="Q121" s="23">
        <f>SUM(N121:P121)</f>
        <v>0</v>
      </c>
      <c r="R121" s="22"/>
      <c r="S121" s="22"/>
      <c r="T121" s="22"/>
      <c r="U121" s="23">
        <f>SUM(R121:T121)</f>
        <v>0</v>
      </c>
      <c r="V121" s="22"/>
      <c r="W121" s="22"/>
      <c r="X121" s="22"/>
      <c r="Y121" s="23">
        <f>SUM(V121:X121)</f>
        <v>0</v>
      </c>
      <c r="Z121" s="22"/>
      <c r="AA121" s="22"/>
      <c r="AB121" s="22"/>
      <c r="AC121" s="23">
        <f>SUM(Z121:AB121)</f>
        <v>0</v>
      </c>
      <c r="AD121" s="23">
        <f t="shared" ref="AD121:AD130" si="74">SUM(Q121,U121,Y121,AC121)</f>
        <v>0</v>
      </c>
      <c r="AE121" s="24">
        <f>IF(ISERROR(AD121/$G$131),0,AD121/$G$131)</f>
        <v>0</v>
      </c>
      <c r="AF121" s="25">
        <f t="shared" ref="AF121:AF130" si="75">IF(ISERROR(AD121/$AD$187),"-",AD121/$AD$187)</f>
        <v>0</v>
      </c>
      <c r="AG121" s="6"/>
      <c r="AH121" s="6"/>
      <c r="AI121" s="6"/>
      <c r="AJ121" s="6"/>
      <c r="AK121" s="6"/>
      <c r="AL121" s="6"/>
      <c r="AM121" s="6"/>
      <c r="AN121" s="56"/>
    </row>
    <row r="122" spans="1:40" ht="12.75" hidden="1" customHeight="1" outlineLevel="1" x14ac:dyDescent="0.25">
      <c r="A122" s="17">
        <v>2</v>
      </c>
      <c r="B122" s="1"/>
      <c r="C122" s="73"/>
      <c r="D122" s="69"/>
      <c r="E122" s="31"/>
      <c r="F122" s="115"/>
      <c r="G122" s="67"/>
      <c r="H122" s="86"/>
      <c r="I122" s="110"/>
      <c r="J122" s="110"/>
      <c r="K122" s="22"/>
      <c r="L122" s="22"/>
      <c r="M122" s="28"/>
      <c r="N122" s="22"/>
      <c r="O122" s="22"/>
      <c r="P122" s="22"/>
      <c r="Q122" s="23">
        <f t="shared" ref="Q122:Q130" si="76">SUM(N122:P122)</f>
        <v>0</v>
      </c>
      <c r="R122" s="22"/>
      <c r="S122" s="22"/>
      <c r="T122" s="22"/>
      <c r="U122" s="23">
        <f t="shared" ref="U122:U130" si="77">SUM(R122:T122)</f>
        <v>0</v>
      </c>
      <c r="V122" s="22"/>
      <c r="W122" s="22"/>
      <c r="X122" s="22"/>
      <c r="Y122" s="23">
        <f t="shared" ref="Y122:Y130" si="78">SUM(V122:X122)</f>
        <v>0</v>
      </c>
      <c r="Z122" s="22"/>
      <c r="AA122" s="22"/>
      <c r="AB122" s="22"/>
      <c r="AC122" s="23">
        <f t="shared" ref="AC122:AC130" si="79">SUM(Z122:AB122)</f>
        <v>0</v>
      </c>
      <c r="AD122" s="23">
        <f t="shared" si="74"/>
        <v>0</v>
      </c>
      <c r="AE122" s="24">
        <f t="shared" ref="AE122:AE130" si="80">IF(ISERROR(AD122/$G$131),0,AD122/$G$131)</f>
        <v>0</v>
      </c>
      <c r="AF122" s="25">
        <f t="shared" si="75"/>
        <v>0</v>
      </c>
      <c r="AG122" s="6"/>
      <c r="AH122" s="6"/>
      <c r="AI122" s="6"/>
      <c r="AJ122" s="6"/>
      <c r="AK122" s="6"/>
      <c r="AL122" s="6"/>
      <c r="AM122" s="6"/>
      <c r="AN122" s="56"/>
    </row>
    <row r="123" spans="1:40" ht="12.75" hidden="1" customHeight="1" outlineLevel="1" x14ac:dyDescent="0.25">
      <c r="A123" s="17">
        <v>3</v>
      </c>
      <c r="B123" s="76"/>
      <c r="C123" s="75"/>
      <c r="D123" s="31"/>
      <c r="E123" s="31"/>
      <c r="F123" s="115"/>
      <c r="G123" s="80"/>
      <c r="H123" s="21"/>
      <c r="I123" s="104"/>
      <c r="J123" s="104"/>
      <c r="K123" s="22"/>
      <c r="L123" s="22"/>
      <c r="M123" s="28"/>
      <c r="N123" s="22"/>
      <c r="O123" s="22"/>
      <c r="P123" s="22"/>
      <c r="Q123" s="23">
        <f t="shared" si="76"/>
        <v>0</v>
      </c>
      <c r="R123" s="22"/>
      <c r="S123" s="22"/>
      <c r="T123" s="22"/>
      <c r="U123" s="23">
        <f t="shared" si="77"/>
        <v>0</v>
      </c>
      <c r="V123" s="22"/>
      <c r="W123" s="22"/>
      <c r="X123" s="22"/>
      <c r="Y123" s="23">
        <f t="shared" si="78"/>
        <v>0</v>
      </c>
      <c r="Z123" s="22"/>
      <c r="AA123" s="22"/>
      <c r="AB123" s="22"/>
      <c r="AC123" s="23">
        <f t="shared" si="79"/>
        <v>0</v>
      </c>
      <c r="AD123" s="23">
        <f t="shared" si="74"/>
        <v>0</v>
      </c>
      <c r="AE123" s="24">
        <f t="shared" si="80"/>
        <v>0</v>
      </c>
      <c r="AF123" s="25">
        <f t="shared" si="75"/>
        <v>0</v>
      </c>
    </row>
    <row r="124" spans="1:40" ht="12.75" hidden="1" customHeight="1" outlineLevel="1" x14ac:dyDescent="0.25">
      <c r="A124" s="17">
        <v>4</v>
      </c>
      <c r="B124" s="76"/>
      <c r="C124" s="77"/>
      <c r="D124" s="31"/>
      <c r="E124" s="31"/>
      <c r="F124" s="115"/>
      <c r="G124" s="67"/>
      <c r="H124" s="29"/>
      <c r="I124" s="104"/>
      <c r="J124" s="104"/>
      <c r="K124" s="22"/>
      <c r="L124" s="22"/>
      <c r="M124" s="28"/>
      <c r="N124" s="22"/>
      <c r="O124" s="22"/>
      <c r="P124" s="22"/>
      <c r="Q124" s="23">
        <f t="shared" si="76"/>
        <v>0</v>
      </c>
      <c r="R124" s="22"/>
      <c r="S124" s="22"/>
      <c r="T124" s="22"/>
      <c r="U124" s="23">
        <f t="shared" si="77"/>
        <v>0</v>
      </c>
      <c r="V124" s="22"/>
      <c r="W124" s="22"/>
      <c r="X124" s="22"/>
      <c r="Y124" s="23">
        <f t="shared" si="78"/>
        <v>0</v>
      </c>
      <c r="Z124" s="22"/>
      <c r="AA124" s="22"/>
      <c r="AB124" s="22"/>
      <c r="AC124" s="23">
        <f t="shared" si="79"/>
        <v>0</v>
      </c>
      <c r="AD124" s="23">
        <f t="shared" si="74"/>
        <v>0</v>
      </c>
      <c r="AE124" s="24">
        <f t="shared" si="80"/>
        <v>0</v>
      </c>
      <c r="AF124" s="25">
        <f t="shared" si="75"/>
        <v>0</v>
      </c>
      <c r="AG124" s="6"/>
      <c r="AH124" s="6"/>
      <c r="AI124" s="6"/>
      <c r="AJ124" s="6"/>
      <c r="AK124" s="6"/>
      <c r="AL124" s="6"/>
      <c r="AM124" s="6"/>
      <c r="AN124" s="56"/>
    </row>
    <row r="125" spans="1:40" ht="12.75" hidden="1" customHeight="1" outlineLevel="1" x14ac:dyDescent="0.25">
      <c r="A125" s="17">
        <v>5</v>
      </c>
      <c r="B125" s="76"/>
      <c r="C125" s="77"/>
      <c r="D125" s="31"/>
      <c r="E125" s="31"/>
      <c r="F125" s="115"/>
      <c r="G125" s="67"/>
      <c r="H125" s="29"/>
      <c r="I125" s="104"/>
      <c r="J125" s="104"/>
      <c r="K125" s="22"/>
      <c r="L125" s="22"/>
      <c r="M125" s="28"/>
      <c r="N125" s="22"/>
      <c r="O125" s="22"/>
      <c r="P125" s="22"/>
      <c r="Q125" s="23">
        <f t="shared" si="76"/>
        <v>0</v>
      </c>
      <c r="R125" s="22"/>
      <c r="S125" s="22"/>
      <c r="T125" s="22"/>
      <c r="U125" s="23">
        <f t="shared" si="77"/>
        <v>0</v>
      </c>
      <c r="V125" s="22"/>
      <c r="W125" s="22"/>
      <c r="X125" s="22"/>
      <c r="Y125" s="23">
        <f t="shared" si="78"/>
        <v>0</v>
      </c>
      <c r="Z125" s="22"/>
      <c r="AA125" s="22"/>
      <c r="AB125" s="22"/>
      <c r="AC125" s="23">
        <f t="shared" si="79"/>
        <v>0</v>
      </c>
      <c r="AD125" s="23">
        <f t="shared" si="74"/>
        <v>0</v>
      </c>
      <c r="AE125" s="24">
        <f t="shared" si="80"/>
        <v>0</v>
      </c>
      <c r="AF125" s="25">
        <f t="shared" si="75"/>
        <v>0</v>
      </c>
      <c r="AG125" s="6"/>
      <c r="AH125" s="6"/>
      <c r="AI125" s="6"/>
      <c r="AJ125" s="6"/>
      <c r="AK125" s="6"/>
      <c r="AL125" s="6"/>
      <c r="AM125" s="6"/>
      <c r="AN125" s="56"/>
    </row>
    <row r="126" spans="1:40" ht="12.75" hidden="1" customHeight="1" outlineLevel="1" x14ac:dyDescent="0.25">
      <c r="A126" s="17">
        <v>6</v>
      </c>
      <c r="B126" s="76"/>
      <c r="C126" s="75"/>
      <c r="D126" s="31"/>
      <c r="E126" s="31"/>
      <c r="F126" s="115"/>
      <c r="G126" s="67"/>
      <c r="H126" s="29"/>
      <c r="I126" s="104"/>
      <c r="J126" s="104"/>
      <c r="K126" s="22"/>
      <c r="L126" s="22"/>
      <c r="M126" s="28"/>
      <c r="N126" s="22"/>
      <c r="O126" s="22"/>
      <c r="P126" s="22"/>
      <c r="Q126" s="23">
        <f t="shared" si="76"/>
        <v>0</v>
      </c>
      <c r="R126" s="22"/>
      <c r="S126" s="22"/>
      <c r="T126" s="22"/>
      <c r="U126" s="23">
        <f t="shared" si="77"/>
        <v>0</v>
      </c>
      <c r="V126" s="22"/>
      <c r="W126" s="22"/>
      <c r="X126" s="22"/>
      <c r="Y126" s="23">
        <f t="shared" si="78"/>
        <v>0</v>
      </c>
      <c r="Z126" s="22"/>
      <c r="AA126" s="22"/>
      <c r="AB126" s="22"/>
      <c r="AC126" s="23">
        <f t="shared" si="79"/>
        <v>0</v>
      </c>
      <c r="AD126" s="23">
        <f t="shared" si="74"/>
        <v>0</v>
      </c>
      <c r="AE126" s="24">
        <f t="shared" si="80"/>
        <v>0</v>
      </c>
      <c r="AF126" s="25">
        <f t="shared" si="75"/>
        <v>0</v>
      </c>
    </row>
    <row r="127" spans="1:40" ht="12.75" hidden="1" customHeight="1" outlineLevel="1" x14ac:dyDescent="0.25">
      <c r="A127" s="17">
        <v>7</v>
      </c>
      <c r="B127" s="76"/>
      <c r="C127" s="75"/>
      <c r="D127" s="31"/>
      <c r="E127" s="31"/>
      <c r="F127" s="115"/>
      <c r="G127" s="67"/>
      <c r="H127" s="29"/>
      <c r="I127" s="104"/>
      <c r="J127" s="104"/>
      <c r="K127" s="22"/>
      <c r="L127" s="22"/>
      <c r="M127" s="28"/>
      <c r="N127" s="22"/>
      <c r="O127" s="22"/>
      <c r="P127" s="22"/>
      <c r="Q127" s="23">
        <f t="shared" si="76"/>
        <v>0</v>
      </c>
      <c r="R127" s="22"/>
      <c r="S127" s="22"/>
      <c r="T127" s="22"/>
      <c r="U127" s="23">
        <f t="shared" si="77"/>
        <v>0</v>
      </c>
      <c r="V127" s="22"/>
      <c r="W127" s="22"/>
      <c r="X127" s="22"/>
      <c r="Y127" s="23">
        <f t="shared" si="78"/>
        <v>0</v>
      </c>
      <c r="Z127" s="22"/>
      <c r="AA127" s="22"/>
      <c r="AB127" s="22"/>
      <c r="AC127" s="23">
        <f t="shared" si="79"/>
        <v>0</v>
      </c>
      <c r="AD127" s="23">
        <f t="shared" si="74"/>
        <v>0</v>
      </c>
      <c r="AE127" s="24">
        <f t="shared" si="80"/>
        <v>0</v>
      </c>
      <c r="AF127" s="25">
        <f t="shared" si="75"/>
        <v>0</v>
      </c>
      <c r="AG127" s="6"/>
      <c r="AH127" s="6"/>
      <c r="AI127" s="6"/>
      <c r="AJ127" s="6"/>
      <c r="AK127" s="6"/>
      <c r="AL127" s="6"/>
      <c r="AM127" s="6"/>
      <c r="AN127" s="56"/>
    </row>
    <row r="128" spans="1:40" ht="12.75" hidden="1" customHeight="1" outlineLevel="1" x14ac:dyDescent="0.25">
      <c r="A128" s="17">
        <v>8</v>
      </c>
      <c r="B128" s="76"/>
      <c r="C128" s="75"/>
      <c r="D128" s="31"/>
      <c r="E128" s="31"/>
      <c r="F128" s="115"/>
      <c r="G128" s="67"/>
      <c r="H128" s="29"/>
      <c r="I128" s="104"/>
      <c r="J128" s="104"/>
      <c r="K128" s="22"/>
      <c r="L128" s="22"/>
      <c r="M128" s="28"/>
      <c r="N128" s="22"/>
      <c r="O128" s="22"/>
      <c r="P128" s="22"/>
      <c r="Q128" s="23">
        <f t="shared" si="76"/>
        <v>0</v>
      </c>
      <c r="R128" s="22"/>
      <c r="S128" s="22"/>
      <c r="T128" s="22"/>
      <c r="U128" s="23">
        <f t="shared" si="77"/>
        <v>0</v>
      </c>
      <c r="V128" s="22"/>
      <c r="W128" s="22"/>
      <c r="X128" s="22"/>
      <c r="Y128" s="23">
        <f t="shared" si="78"/>
        <v>0</v>
      </c>
      <c r="Z128" s="22"/>
      <c r="AA128" s="22"/>
      <c r="AB128" s="22"/>
      <c r="AC128" s="23">
        <f t="shared" si="79"/>
        <v>0</v>
      </c>
      <c r="AD128" s="23">
        <f t="shared" si="74"/>
        <v>0</v>
      </c>
      <c r="AE128" s="24">
        <f t="shared" si="80"/>
        <v>0</v>
      </c>
      <c r="AF128" s="25">
        <f t="shared" si="75"/>
        <v>0</v>
      </c>
      <c r="AG128" s="6"/>
      <c r="AH128" s="6"/>
      <c r="AI128" s="6"/>
      <c r="AJ128" s="6"/>
      <c r="AK128" s="6"/>
      <c r="AL128" s="6"/>
      <c r="AM128" s="6"/>
      <c r="AN128" s="56"/>
    </row>
    <row r="129" spans="1:40" ht="12.75" hidden="1" customHeight="1" outlineLevel="1" x14ac:dyDescent="0.25">
      <c r="A129" s="17">
        <v>9</v>
      </c>
      <c r="B129" s="76"/>
      <c r="C129" s="75"/>
      <c r="D129" s="31"/>
      <c r="E129" s="31"/>
      <c r="F129" s="115"/>
      <c r="G129" s="67"/>
      <c r="H129" s="29"/>
      <c r="I129" s="104"/>
      <c r="J129" s="104"/>
      <c r="K129" s="22"/>
      <c r="L129" s="22"/>
      <c r="M129" s="28"/>
      <c r="N129" s="22"/>
      <c r="O129" s="22"/>
      <c r="P129" s="22"/>
      <c r="Q129" s="23">
        <f t="shared" si="76"/>
        <v>0</v>
      </c>
      <c r="R129" s="22"/>
      <c r="S129" s="22"/>
      <c r="T129" s="22"/>
      <c r="U129" s="23">
        <f t="shared" si="77"/>
        <v>0</v>
      </c>
      <c r="V129" s="22"/>
      <c r="W129" s="22"/>
      <c r="X129" s="22"/>
      <c r="Y129" s="23">
        <f t="shared" si="78"/>
        <v>0</v>
      </c>
      <c r="Z129" s="22"/>
      <c r="AA129" s="22"/>
      <c r="AB129" s="22"/>
      <c r="AC129" s="23">
        <f t="shared" si="79"/>
        <v>0</v>
      </c>
      <c r="AD129" s="23">
        <f t="shared" si="74"/>
        <v>0</v>
      </c>
      <c r="AE129" s="24">
        <f t="shared" si="80"/>
        <v>0</v>
      </c>
      <c r="AF129" s="25">
        <f t="shared" si="75"/>
        <v>0</v>
      </c>
    </row>
    <row r="130" spans="1:40" ht="12.75" hidden="1" customHeight="1" outlineLevel="1" x14ac:dyDescent="0.25">
      <c r="A130" s="17">
        <v>10</v>
      </c>
      <c r="B130" s="76"/>
      <c r="C130" s="75"/>
      <c r="D130" s="31"/>
      <c r="E130" s="31"/>
      <c r="F130" s="115"/>
      <c r="G130" s="67"/>
      <c r="H130" s="30"/>
      <c r="I130" s="104"/>
      <c r="J130" s="104"/>
      <c r="K130" s="22"/>
      <c r="L130" s="22"/>
      <c r="M130" s="28"/>
      <c r="N130" s="22"/>
      <c r="O130" s="22"/>
      <c r="P130" s="22"/>
      <c r="Q130" s="23">
        <f t="shared" si="76"/>
        <v>0</v>
      </c>
      <c r="R130" s="22"/>
      <c r="S130" s="22"/>
      <c r="T130" s="22"/>
      <c r="U130" s="23">
        <f t="shared" si="77"/>
        <v>0</v>
      </c>
      <c r="V130" s="22"/>
      <c r="W130" s="22"/>
      <c r="X130" s="22"/>
      <c r="Y130" s="23">
        <f t="shared" si="78"/>
        <v>0</v>
      </c>
      <c r="Z130" s="22"/>
      <c r="AA130" s="22"/>
      <c r="AB130" s="22"/>
      <c r="AC130" s="23">
        <f t="shared" si="79"/>
        <v>0</v>
      </c>
      <c r="AD130" s="23">
        <f t="shared" si="74"/>
        <v>0</v>
      </c>
      <c r="AE130" s="24">
        <f t="shared" si="80"/>
        <v>0</v>
      </c>
      <c r="AF130" s="25">
        <f t="shared" si="75"/>
        <v>0</v>
      </c>
      <c r="AG130" s="6"/>
      <c r="AH130" s="6"/>
      <c r="AI130" s="6"/>
      <c r="AJ130" s="6"/>
      <c r="AK130" s="6"/>
      <c r="AL130" s="6"/>
      <c r="AM130" s="6"/>
      <c r="AN130" s="56"/>
    </row>
    <row r="131" spans="1:40" ht="12.75" customHeight="1" collapsed="1" x14ac:dyDescent="0.25">
      <c r="A131" s="154" t="s">
        <v>56</v>
      </c>
      <c r="B131" s="154"/>
      <c r="C131" s="154"/>
      <c r="D131" s="154"/>
      <c r="E131" s="154"/>
      <c r="F131" s="154"/>
      <c r="G131" s="59">
        <f>SUM(G121:G130)</f>
        <v>0</v>
      </c>
      <c r="H131" s="59">
        <f>SUM(H121:H130)</f>
        <v>0</v>
      </c>
      <c r="I131" s="59"/>
      <c r="J131" s="59"/>
      <c r="K131" s="59">
        <f>SUM(K121:K130)</f>
        <v>0</v>
      </c>
      <c r="L131" s="59">
        <f>SUM(L121:L130)</f>
        <v>0</v>
      </c>
      <c r="M131" s="60"/>
      <c r="N131" s="59">
        <f t="shared" ref="N131:AD131" si="81">SUM(N121:N130)</f>
        <v>0</v>
      </c>
      <c r="O131" s="59">
        <f t="shared" si="81"/>
        <v>0</v>
      </c>
      <c r="P131" s="59">
        <f t="shared" si="81"/>
        <v>0</v>
      </c>
      <c r="Q131" s="59">
        <f t="shared" si="81"/>
        <v>0</v>
      </c>
      <c r="R131" s="59">
        <f t="shared" si="81"/>
        <v>0</v>
      </c>
      <c r="S131" s="59">
        <f t="shared" si="81"/>
        <v>0</v>
      </c>
      <c r="T131" s="59">
        <f t="shared" si="81"/>
        <v>0</v>
      </c>
      <c r="U131" s="59">
        <f t="shared" si="81"/>
        <v>0</v>
      </c>
      <c r="V131" s="59">
        <f t="shared" si="81"/>
        <v>0</v>
      </c>
      <c r="W131" s="59">
        <f t="shared" si="81"/>
        <v>0</v>
      </c>
      <c r="X131" s="59">
        <f t="shared" si="81"/>
        <v>0</v>
      </c>
      <c r="Y131" s="59">
        <f t="shared" si="81"/>
        <v>0</v>
      </c>
      <c r="Z131" s="59">
        <f t="shared" si="81"/>
        <v>0</v>
      </c>
      <c r="AA131" s="59">
        <f t="shared" si="81"/>
        <v>0</v>
      </c>
      <c r="AB131" s="59">
        <f t="shared" si="81"/>
        <v>0</v>
      </c>
      <c r="AC131" s="59">
        <f t="shared" si="81"/>
        <v>0</v>
      </c>
      <c r="AD131" s="59">
        <f t="shared" si="81"/>
        <v>0</v>
      </c>
      <c r="AE131" s="61">
        <f>IF(ISERROR(AD131/G131),0,AD131/G131)</f>
        <v>0</v>
      </c>
      <c r="AF131" s="61">
        <f>IF(ISERROR(AD131/$AD$187),0,AD131/$AD$187)</f>
        <v>0</v>
      </c>
      <c r="AG131" s="6"/>
      <c r="AH131" s="6"/>
      <c r="AI131" s="6"/>
      <c r="AJ131" s="6"/>
      <c r="AK131" s="6"/>
      <c r="AL131" s="6"/>
      <c r="AM131" s="6"/>
      <c r="AN131" s="56"/>
    </row>
    <row r="132" spans="1:40" ht="12.75" customHeight="1" x14ac:dyDescent="0.25">
      <c r="A132" s="147" t="s">
        <v>57</v>
      </c>
      <c r="B132" s="148"/>
      <c r="C132" s="148"/>
      <c r="D132" s="149"/>
      <c r="E132" s="32"/>
      <c r="F132" s="33"/>
      <c r="G132" s="67"/>
      <c r="H132" s="13"/>
      <c r="I132" s="13"/>
      <c r="J132" s="13"/>
      <c r="K132" s="14"/>
      <c r="L132" s="14"/>
      <c r="M132" s="12"/>
      <c r="N132" s="13"/>
      <c r="O132" s="13"/>
      <c r="P132" s="13"/>
      <c r="Q132" s="13"/>
      <c r="R132" s="13"/>
      <c r="S132" s="13"/>
      <c r="T132" s="13"/>
      <c r="U132" s="13"/>
      <c r="V132" s="13"/>
      <c r="W132" s="13"/>
      <c r="X132" s="13"/>
      <c r="Y132" s="13"/>
      <c r="Z132" s="13"/>
      <c r="AA132" s="13"/>
      <c r="AB132" s="13"/>
      <c r="AC132" s="13"/>
      <c r="AD132" s="13"/>
      <c r="AE132" s="15"/>
      <c r="AF132" s="15"/>
    </row>
    <row r="133" spans="1:40" ht="115.5" customHeight="1" outlineLevel="1" x14ac:dyDescent="0.25">
      <c r="A133" s="17">
        <v>1</v>
      </c>
      <c r="B133" s="41">
        <v>3</v>
      </c>
      <c r="C133" s="97">
        <v>43973</v>
      </c>
      <c r="D133" s="79" t="s">
        <v>78</v>
      </c>
      <c r="E133" s="41" t="s">
        <v>69</v>
      </c>
      <c r="F133" s="79" t="s">
        <v>86</v>
      </c>
      <c r="G133" s="35">
        <v>129237164</v>
      </c>
      <c r="H133" s="35">
        <v>129237164</v>
      </c>
      <c r="I133" s="111" t="s">
        <v>91</v>
      </c>
      <c r="J133" s="112" t="s">
        <v>94</v>
      </c>
      <c r="K133" s="22">
        <v>420</v>
      </c>
      <c r="L133" s="101" t="s">
        <v>90</v>
      </c>
      <c r="M133" s="70" t="s">
        <v>87</v>
      </c>
      <c r="N133" s="22"/>
      <c r="O133" s="22"/>
      <c r="P133" s="22"/>
      <c r="Q133" s="23">
        <f>SUM(N133:P133)</f>
        <v>0</v>
      </c>
      <c r="R133" s="22"/>
      <c r="S133" s="22"/>
      <c r="T133" s="22">
        <v>64618582</v>
      </c>
      <c r="U133" s="23">
        <f>SUM(R133:T133)</f>
        <v>64618582</v>
      </c>
      <c r="V133" s="22">
        <v>0</v>
      </c>
      <c r="W133" s="22">
        <v>0</v>
      </c>
      <c r="X133" s="22">
        <v>0</v>
      </c>
      <c r="Y133" s="23">
        <f>SUM(V133:X133)</f>
        <v>0</v>
      </c>
      <c r="Z133" s="22">
        <v>64618582</v>
      </c>
      <c r="AA133" s="22">
        <v>0</v>
      </c>
      <c r="AB133" s="22">
        <v>0</v>
      </c>
      <c r="AC133" s="23">
        <f>SUM(Z133:AB133)</f>
        <v>64618582</v>
      </c>
      <c r="AD133" s="23">
        <f t="shared" ref="AD133:AD142" si="82">SUM(Q133,U133,Y133,AC133)</f>
        <v>129237164</v>
      </c>
      <c r="AE133" s="24">
        <f>IF(ISERROR(AD133/$G$143),0,AD133/$G$143)</f>
        <v>1</v>
      </c>
      <c r="AF133" s="25">
        <f t="shared" ref="AF133:AF142" si="83">IF(ISERROR(AD133/$AD$187),"-",AD133/$AD$187)</f>
        <v>7.283405281250617E-2</v>
      </c>
      <c r="AG133" s="6"/>
      <c r="AH133" s="6"/>
      <c r="AI133" s="6"/>
      <c r="AJ133" s="6"/>
      <c r="AK133" s="6"/>
      <c r="AL133" s="6"/>
      <c r="AM133" s="6"/>
      <c r="AN133" s="56"/>
    </row>
    <row r="134" spans="1:40" ht="12.75" hidden="1" customHeight="1" outlineLevel="1" x14ac:dyDescent="0.25">
      <c r="A134" s="17">
        <v>2</v>
      </c>
      <c r="B134" s="76"/>
      <c r="C134" s="75"/>
      <c r="D134" s="28"/>
      <c r="E134" s="28"/>
      <c r="F134" s="99"/>
      <c r="G134" s="67"/>
      <c r="H134" s="29"/>
      <c r="I134" s="104"/>
      <c r="J134" s="104"/>
      <c r="K134" s="22"/>
      <c r="L134" s="102"/>
      <c r="M134" s="28"/>
      <c r="N134" s="22"/>
      <c r="O134" s="22"/>
      <c r="P134" s="22"/>
      <c r="Q134" s="23">
        <f t="shared" ref="Q134:Q142" si="84">SUM(N134:P134)</f>
        <v>0</v>
      </c>
      <c r="R134" s="22"/>
      <c r="S134" s="22"/>
      <c r="T134" s="22"/>
      <c r="U134" s="23">
        <f t="shared" ref="U134:U142" si="85">SUM(R134:T134)</f>
        <v>0</v>
      </c>
      <c r="V134" s="22"/>
      <c r="W134" s="22"/>
      <c r="X134" s="22"/>
      <c r="Y134" s="23">
        <f t="shared" ref="Y134:Y142" si="86">SUM(V134:X134)</f>
        <v>0</v>
      </c>
      <c r="Z134" s="22"/>
      <c r="AA134" s="22"/>
      <c r="AB134" s="22"/>
      <c r="AC134" s="23">
        <f t="shared" ref="AC134:AC142" si="87">SUM(Z134:AB134)</f>
        <v>0</v>
      </c>
      <c r="AD134" s="23">
        <f t="shared" si="82"/>
        <v>0</v>
      </c>
      <c r="AE134" s="24">
        <f t="shared" ref="AE134:AE142" si="88">IF(ISERROR(AD134/$G$143),0,AD134/$G$143)</f>
        <v>0</v>
      </c>
      <c r="AF134" s="25">
        <f t="shared" si="83"/>
        <v>0</v>
      </c>
      <c r="AG134" s="6"/>
      <c r="AH134" s="6"/>
      <c r="AI134" s="6"/>
      <c r="AJ134" s="6"/>
      <c r="AK134" s="6"/>
      <c r="AL134" s="6"/>
      <c r="AM134" s="6"/>
      <c r="AN134" s="56"/>
    </row>
    <row r="135" spans="1:40" ht="12.75" hidden="1" customHeight="1" outlineLevel="1" x14ac:dyDescent="0.25">
      <c r="A135" s="17">
        <v>3</v>
      </c>
      <c r="B135" s="76"/>
      <c r="C135" s="75"/>
      <c r="D135" s="28"/>
      <c r="E135" s="28"/>
      <c r="F135" s="99"/>
      <c r="G135" s="67"/>
      <c r="H135" s="29"/>
      <c r="I135" s="104"/>
      <c r="J135" s="104"/>
      <c r="K135" s="22"/>
      <c r="L135" s="22"/>
      <c r="M135" s="28"/>
      <c r="N135" s="22"/>
      <c r="O135" s="22"/>
      <c r="P135" s="22"/>
      <c r="Q135" s="23">
        <f t="shared" si="84"/>
        <v>0</v>
      </c>
      <c r="R135" s="22"/>
      <c r="S135" s="22"/>
      <c r="T135" s="22"/>
      <c r="U135" s="23">
        <f t="shared" si="85"/>
        <v>0</v>
      </c>
      <c r="V135" s="22"/>
      <c r="W135" s="22"/>
      <c r="X135" s="22"/>
      <c r="Y135" s="23">
        <f t="shared" si="86"/>
        <v>0</v>
      </c>
      <c r="Z135" s="22"/>
      <c r="AA135" s="22"/>
      <c r="AB135" s="22"/>
      <c r="AC135" s="23">
        <f t="shared" si="87"/>
        <v>0</v>
      </c>
      <c r="AD135" s="23">
        <f t="shared" si="82"/>
        <v>0</v>
      </c>
      <c r="AE135" s="24">
        <f t="shared" si="88"/>
        <v>0</v>
      </c>
      <c r="AF135" s="25">
        <f t="shared" si="83"/>
        <v>0</v>
      </c>
    </row>
    <row r="136" spans="1:40" ht="12.75" hidden="1" customHeight="1" outlineLevel="1" x14ac:dyDescent="0.25">
      <c r="A136" s="17">
        <v>4</v>
      </c>
      <c r="B136" s="76"/>
      <c r="C136" s="75"/>
      <c r="D136" s="28"/>
      <c r="E136" s="28"/>
      <c r="F136" s="99"/>
      <c r="G136" s="67"/>
      <c r="H136" s="29"/>
      <c r="I136" s="104"/>
      <c r="J136" s="104"/>
      <c r="K136" s="22"/>
      <c r="L136" s="22"/>
      <c r="M136" s="28"/>
      <c r="N136" s="22"/>
      <c r="O136" s="22"/>
      <c r="P136" s="22"/>
      <c r="Q136" s="23">
        <f t="shared" si="84"/>
        <v>0</v>
      </c>
      <c r="R136" s="22"/>
      <c r="S136" s="22"/>
      <c r="T136" s="22"/>
      <c r="U136" s="23">
        <f t="shared" si="85"/>
        <v>0</v>
      </c>
      <c r="V136" s="22"/>
      <c r="W136" s="22"/>
      <c r="X136" s="22"/>
      <c r="Y136" s="23">
        <f t="shared" si="86"/>
        <v>0</v>
      </c>
      <c r="Z136" s="22"/>
      <c r="AA136" s="22"/>
      <c r="AB136" s="22"/>
      <c r="AC136" s="23">
        <f t="shared" si="87"/>
        <v>0</v>
      </c>
      <c r="AD136" s="23">
        <f t="shared" si="82"/>
        <v>0</v>
      </c>
      <c r="AE136" s="24">
        <f t="shared" si="88"/>
        <v>0</v>
      </c>
      <c r="AF136" s="25">
        <f t="shared" si="83"/>
        <v>0</v>
      </c>
      <c r="AG136" s="6"/>
      <c r="AH136" s="6"/>
      <c r="AI136" s="6"/>
      <c r="AJ136" s="6"/>
      <c r="AK136" s="6"/>
      <c r="AL136" s="6"/>
      <c r="AM136" s="6"/>
      <c r="AN136" s="56"/>
    </row>
    <row r="137" spans="1:40" ht="12.75" hidden="1" customHeight="1" outlineLevel="1" x14ac:dyDescent="0.25">
      <c r="A137" s="17">
        <v>5</v>
      </c>
      <c r="B137" s="76"/>
      <c r="C137" s="75"/>
      <c r="D137" s="28"/>
      <c r="E137" s="28"/>
      <c r="F137" s="99"/>
      <c r="G137" s="67"/>
      <c r="H137" s="29"/>
      <c r="I137" s="104"/>
      <c r="J137" s="104"/>
      <c r="K137" s="22"/>
      <c r="L137" s="22"/>
      <c r="M137" s="28"/>
      <c r="N137" s="22"/>
      <c r="O137" s="22"/>
      <c r="P137" s="22"/>
      <c r="Q137" s="23">
        <f t="shared" si="84"/>
        <v>0</v>
      </c>
      <c r="R137" s="22"/>
      <c r="S137" s="22"/>
      <c r="T137" s="22"/>
      <c r="U137" s="23">
        <f t="shared" si="85"/>
        <v>0</v>
      </c>
      <c r="V137" s="22"/>
      <c r="W137" s="22"/>
      <c r="X137" s="22"/>
      <c r="Y137" s="23">
        <f t="shared" si="86"/>
        <v>0</v>
      </c>
      <c r="Z137" s="22"/>
      <c r="AA137" s="22"/>
      <c r="AB137" s="22"/>
      <c r="AC137" s="23">
        <f t="shared" si="87"/>
        <v>0</v>
      </c>
      <c r="AD137" s="23">
        <f t="shared" si="82"/>
        <v>0</v>
      </c>
      <c r="AE137" s="24">
        <f t="shared" si="88"/>
        <v>0</v>
      </c>
      <c r="AF137" s="25">
        <f t="shared" si="83"/>
        <v>0</v>
      </c>
      <c r="AG137" s="6"/>
      <c r="AH137" s="6"/>
      <c r="AI137" s="6"/>
      <c r="AJ137" s="6"/>
      <c r="AK137" s="6"/>
      <c r="AL137" s="6"/>
      <c r="AM137" s="6"/>
      <c r="AN137" s="56"/>
    </row>
    <row r="138" spans="1:40" ht="12.75" hidden="1" customHeight="1" outlineLevel="1" x14ac:dyDescent="0.25">
      <c r="A138" s="17">
        <v>6</v>
      </c>
      <c r="B138" s="76"/>
      <c r="C138" s="75"/>
      <c r="D138" s="28"/>
      <c r="E138" s="28"/>
      <c r="F138" s="99"/>
      <c r="G138" s="67"/>
      <c r="H138" s="29"/>
      <c r="I138" s="104"/>
      <c r="J138" s="104"/>
      <c r="K138" s="22"/>
      <c r="L138" s="22"/>
      <c r="M138" s="28"/>
      <c r="N138" s="22"/>
      <c r="O138" s="22"/>
      <c r="P138" s="22"/>
      <c r="Q138" s="23">
        <f t="shared" si="84"/>
        <v>0</v>
      </c>
      <c r="R138" s="22"/>
      <c r="S138" s="22"/>
      <c r="T138" s="22"/>
      <c r="U138" s="23">
        <f t="shared" si="85"/>
        <v>0</v>
      </c>
      <c r="V138" s="22"/>
      <c r="W138" s="22"/>
      <c r="X138" s="22"/>
      <c r="Y138" s="23">
        <f t="shared" si="86"/>
        <v>0</v>
      </c>
      <c r="Z138" s="22"/>
      <c r="AA138" s="22"/>
      <c r="AB138" s="22"/>
      <c r="AC138" s="23">
        <f t="shared" si="87"/>
        <v>0</v>
      </c>
      <c r="AD138" s="23">
        <f t="shared" si="82"/>
        <v>0</v>
      </c>
      <c r="AE138" s="24">
        <f t="shared" si="88"/>
        <v>0</v>
      </c>
      <c r="AF138" s="25">
        <f t="shared" si="83"/>
        <v>0</v>
      </c>
    </row>
    <row r="139" spans="1:40" ht="12.75" hidden="1" customHeight="1" outlineLevel="1" x14ac:dyDescent="0.25">
      <c r="A139" s="17">
        <v>7</v>
      </c>
      <c r="B139" s="76"/>
      <c r="C139" s="75"/>
      <c r="D139" s="28"/>
      <c r="E139" s="28"/>
      <c r="F139" s="99"/>
      <c r="G139" s="67"/>
      <c r="H139" s="29"/>
      <c r="I139" s="104"/>
      <c r="J139" s="104"/>
      <c r="K139" s="22"/>
      <c r="L139" s="22"/>
      <c r="M139" s="28"/>
      <c r="N139" s="22"/>
      <c r="O139" s="22"/>
      <c r="P139" s="22"/>
      <c r="Q139" s="23">
        <f t="shared" si="84"/>
        <v>0</v>
      </c>
      <c r="R139" s="22"/>
      <c r="S139" s="22"/>
      <c r="T139" s="22"/>
      <c r="U139" s="23">
        <f t="shared" si="85"/>
        <v>0</v>
      </c>
      <c r="V139" s="22"/>
      <c r="W139" s="22"/>
      <c r="X139" s="22"/>
      <c r="Y139" s="23">
        <f t="shared" si="86"/>
        <v>0</v>
      </c>
      <c r="Z139" s="22"/>
      <c r="AA139" s="22"/>
      <c r="AB139" s="22"/>
      <c r="AC139" s="23">
        <f t="shared" si="87"/>
        <v>0</v>
      </c>
      <c r="AD139" s="23">
        <f t="shared" si="82"/>
        <v>0</v>
      </c>
      <c r="AE139" s="24">
        <f t="shared" si="88"/>
        <v>0</v>
      </c>
      <c r="AF139" s="25">
        <f t="shared" si="83"/>
        <v>0</v>
      </c>
      <c r="AG139" s="6"/>
      <c r="AH139" s="6"/>
      <c r="AI139" s="6"/>
      <c r="AJ139" s="6"/>
      <c r="AK139" s="6"/>
      <c r="AL139" s="6"/>
      <c r="AM139" s="6"/>
      <c r="AN139" s="56"/>
    </row>
    <row r="140" spans="1:40" ht="12.75" hidden="1" customHeight="1" outlineLevel="1" x14ac:dyDescent="0.25">
      <c r="A140" s="17">
        <v>8</v>
      </c>
      <c r="B140" s="76"/>
      <c r="C140" s="75"/>
      <c r="D140" s="28"/>
      <c r="E140" s="28"/>
      <c r="F140" s="99"/>
      <c r="G140" s="67"/>
      <c r="H140" s="29"/>
      <c r="I140" s="104"/>
      <c r="J140" s="104"/>
      <c r="K140" s="22"/>
      <c r="L140" s="22"/>
      <c r="M140" s="28"/>
      <c r="N140" s="22"/>
      <c r="O140" s="22"/>
      <c r="P140" s="22"/>
      <c r="Q140" s="23">
        <f t="shared" si="84"/>
        <v>0</v>
      </c>
      <c r="R140" s="22"/>
      <c r="S140" s="22"/>
      <c r="T140" s="22"/>
      <c r="U140" s="23">
        <f t="shared" si="85"/>
        <v>0</v>
      </c>
      <c r="V140" s="22"/>
      <c r="W140" s="22"/>
      <c r="X140" s="22"/>
      <c r="Y140" s="23">
        <f t="shared" si="86"/>
        <v>0</v>
      </c>
      <c r="Z140" s="22"/>
      <c r="AA140" s="22"/>
      <c r="AB140" s="22"/>
      <c r="AC140" s="23">
        <f t="shared" si="87"/>
        <v>0</v>
      </c>
      <c r="AD140" s="23">
        <f t="shared" si="82"/>
        <v>0</v>
      </c>
      <c r="AE140" s="24">
        <f t="shared" si="88"/>
        <v>0</v>
      </c>
      <c r="AF140" s="25">
        <f t="shared" si="83"/>
        <v>0</v>
      </c>
      <c r="AG140" s="6"/>
      <c r="AH140" s="6"/>
      <c r="AI140" s="6"/>
      <c r="AJ140" s="6"/>
      <c r="AK140" s="6"/>
      <c r="AL140" s="6"/>
      <c r="AM140" s="6"/>
      <c r="AN140" s="56"/>
    </row>
    <row r="141" spans="1:40" ht="12.75" hidden="1" customHeight="1" outlineLevel="1" x14ac:dyDescent="0.25">
      <c r="A141" s="17">
        <v>9</v>
      </c>
      <c r="B141" s="76"/>
      <c r="C141" s="75"/>
      <c r="D141" s="28"/>
      <c r="E141" s="28"/>
      <c r="F141" s="99"/>
      <c r="G141" s="67"/>
      <c r="H141" s="29"/>
      <c r="I141" s="104"/>
      <c r="J141" s="104"/>
      <c r="K141" s="22"/>
      <c r="L141" s="22"/>
      <c r="M141" s="28"/>
      <c r="N141" s="22"/>
      <c r="O141" s="22"/>
      <c r="P141" s="22"/>
      <c r="Q141" s="23">
        <f t="shared" si="84"/>
        <v>0</v>
      </c>
      <c r="R141" s="22"/>
      <c r="S141" s="22"/>
      <c r="T141" s="22"/>
      <c r="U141" s="23">
        <f t="shared" si="85"/>
        <v>0</v>
      </c>
      <c r="V141" s="22"/>
      <c r="W141" s="22"/>
      <c r="X141" s="22"/>
      <c r="Y141" s="23">
        <f t="shared" si="86"/>
        <v>0</v>
      </c>
      <c r="Z141" s="22"/>
      <c r="AA141" s="22"/>
      <c r="AB141" s="22"/>
      <c r="AC141" s="23">
        <f t="shared" si="87"/>
        <v>0</v>
      </c>
      <c r="AD141" s="23">
        <f t="shared" si="82"/>
        <v>0</v>
      </c>
      <c r="AE141" s="24">
        <f t="shared" si="88"/>
        <v>0</v>
      </c>
      <c r="AF141" s="25">
        <f t="shared" si="83"/>
        <v>0</v>
      </c>
    </row>
    <row r="142" spans="1:40" ht="12.75" hidden="1" customHeight="1" outlineLevel="1" x14ac:dyDescent="0.25">
      <c r="A142" s="17">
        <v>10</v>
      </c>
      <c r="B142" s="76"/>
      <c r="C142" s="75"/>
      <c r="D142" s="28"/>
      <c r="E142" s="28"/>
      <c r="F142" s="99"/>
      <c r="G142" s="67"/>
      <c r="H142" s="30"/>
      <c r="I142" s="104"/>
      <c r="J142" s="104"/>
      <c r="K142" s="22"/>
      <c r="L142" s="22"/>
      <c r="M142" s="28"/>
      <c r="N142" s="22"/>
      <c r="O142" s="22"/>
      <c r="P142" s="22"/>
      <c r="Q142" s="23">
        <f t="shared" si="84"/>
        <v>0</v>
      </c>
      <c r="R142" s="22"/>
      <c r="S142" s="22"/>
      <c r="T142" s="22"/>
      <c r="U142" s="23">
        <f t="shared" si="85"/>
        <v>0</v>
      </c>
      <c r="V142" s="22"/>
      <c r="W142" s="22"/>
      <c r="X142" s="22"/>
      <c r="Y142" s="23">
        <f t="shared" si="86"/>
        <v>0</v>
      </c>
      <c r="Z142" s="22"/>
      <c r="AA142" s="22"/>
      <c r="AB142" s="22"/>
      <c r="AC142" s="23">
        <f t="shared" si="87"/>
        <v>0</v>
      </c>
      <c r="AD142" s="23">
        <f t="shared" si="82"/>
        <v>0</v>
      </c>
      <c r="AE142" s="24">
        <f t="shared" si="88"/>
        <v>0</v>
      </c>
      <c r="AF142" s="25">
        <f t="shared" si="83"/>
        <v>0</v>
      </c>
      <c r="AG142" s="6"/>
      <c r="AH142" s="6"/>
      <c r="AI142" s="6"/>
      <c r="AJ142" s="6"/>
      <c r="AK142" s="6"/>
      <c r="AL142" s="6"/>
      <c r="AM142" s="6"/>
      <c r="AN142" s="56"/>
    </row>
    <row r="143" spans="1:40" ht="12.75" customHeight="1" collapsed="1" x14ac:dyDescent="0.25">
      <c r="A143" s="139" t="s">
        <v>58</v>
      </c>
      <c r="B143" s="140"/>
      <c r="C143" s="140"/>
      <c r="D143" s="140"/>
      <c r="E143" s="140"/>
      <c r="F143" s="140"/>
      <c r="G143" s="59">
        <f>SUM(G133:G142)</f>
        <v>129237164</v>
      </c>
      <c r="H143" s="59">
        <f>SUM(H133:H142)</f>
        <v>129237164</v>
      </c>
      <c r="I143" s="59"/>
      <c r="J143" s="59"/>
      <c r="K143" s="59">
        <f>SUM(K133:K142)</f>
        <v>420</v>
      </c>
      <c r="L143" s="59">
        <f>SUM(L133:L142)</f>
        <v>0</v>
      </c>
      <c r="M143" s="60"/>
      <c r="N143" s="59">
        <f t="shared" ref="N143:AD143" si="89">SUM(N133:N142)</f>
        <v>0</v>
      </c>
      <c r="O143" s="59">
        <f t="shared" si="89"/>
        <v>0</v>
      </c>
      <c r="P143" s="59">
        <f t="shared" si="89"/>
        <v>0</v>
      </c>
      <c r="Q143" s="59">
        <f t="shared" si="89"/>
        <v>0</v>
      </c>
      <c r="R143" s="59">
        <f t="shared" si="89"/>
        <v>0</v>
      </c>
      <c r="S143" s="59">
        <f t="shared" si="89"/>
        <v>0</v>
      </c>
      <c r="T143" s="59">
        <f t="shared" si="89"/>
        <v>64618582</v>
      </c>
      <c r="U143" s="59">
        <f t="shared" si="89"/>
        <v>64618582</v>
      </c>
      <c r="V143" s="59">
        <f t="shared" si="89"/>
        <v>0</v>
      </c>
      <c r="W143" s="59">
        <f t="shared" si="89"/>
        <v>0</v>
      </c>
      <c r="X143" s="59">
        <f t="shared" si="89"/>
        <v>0</v>
      </c>
      <c r="Y143" s="59">
        <f t="shared" si="89"/>
        <v>0</v>
      </c>
      <c r="Z143" s="59">
        <f t="shared" si="89"/>
        <v>64618582</v>
      </c>
      <c r="AA143" s="59">
        <f t="shared" si="89"/>
        <v>0</v>
      </c>
      <c r="AB143" s="59">
        <f t="shared" si="89"/>
        <v>0</v>
      </c>
      <c r="AC143" s="59">
        <f t="shared" si="89"/>
        <v>64618582</v>
      </c>
      <c r="AD143" s="59">
        <f t="shared" si="89"/>
        <v>129237164</v>
      </c>
      <c r="AE143" s="61">
        <f>IF(ISERROR(AD143/G143),0,AD143/G143)</f>
        <v>1</v>
      </c>
      <c r="AF143" s="61">
        <f>IF(ISERROR(AD143/$AD$187),0,AD143/$AD$187)</f>
        <v>7.283405281250617E-2</v>
      </c>
      <c r="AG143" s="6"/>
      <c r="AH143" s="6"/>
      <c r="AI143" s="6"/>
      <c r="AJ143" s="6"/>
      <c r="AK143" s="6"/>
      <c r="AL143" s="6"/>
      <c r="AM143" s="6"/>
      <c r="AN143" s="56"/>
    </row>
    <row r="144" spans="1:40" ht="12.75" customHeight="1" x14ac:dyDescent="0.25">
      <c r="A144" s="131" t="s">
        <v>59</v>
      </c>
      <c r="B144" s="132"/>
      <c r="C144" s="132"/>
      <c r="D144" s="133"/>
      <c r="E144" s="11"/>
      <c r="F144" s="12"/>
      <c r="G144" s="67"/>
      <c r="H144" s="13"/>
      <c r="I144" s="13"/>
      <c r="J144" s="13"/>
      <c r="K144" s="14"/>
      <c r="L144" s="14"/>
      <c r="M144" s="12"/>
      <c r="N144" s="13"/>
      <c r="O144" s="13"/>
      <c r="P144" s="13"/>
      <c r="Q144" s="13"/>
      <c r="R144" s="13"/>
      <c r="S144" s="13"/>
      <c r="T144" s="13"/>
      <c r="U144" s="13"/>
      <c r="V144" s="13"/>
      <c r="W144" s="13"/>
      <c r="X144" s="13"/>
      <c r="Y144" s="13"/>
      <c r="Z144" s="13"/>
      <c r="AA144" s="13"/>
      <c r="AB144" s="13"/>
      <c r="AC144" s="13"/>
      <c r="AD144" s="13"/>
      <c r="AE144" s="15"/>
      <c r="AF144" s="15"/>
    </row>
    <row r="145" spans="1:40" ht="12.75" hidden="1" customHeight="1" outlineLevel="1" x14ac:dyDescent="0.25">
      <c r="A145" s="16">
        <v>1</v>
      </c>
      <c r="B145" s="18"/>
      <c r="C145" s="19"/>
      <c r="D145" s="20"/>
      <c r="E145" s="20"/>
      <c r="F145" s="79"/>
      <c r="G145" s="67"/>
      <c r="H145" s="21"/>
      <c r="I145" s="104"/>
      <c r="J145" s="104"/>
      <c r="K145" s="22"/>
      <c r="L145" s="22"/>
      <c r="M145" s="20"/>
      <c r="N145" s="22"/>
      <c r="O145" s="22"/>
      <c r="P145" s="22"/>
      <c r="Q145" s="23">
        <f>SUM(N145:P145)</f>
        <v>0</v>
      </c>
      <c r="R145" s="22"/>
      <c r="S145" s="22"/>
      <c r="T145" s="22"/>
      <c r="U145" s="23">
        <f>SUM(R145:T145)</f>
        <v>0</v>
      </c>
      <c r="V145" s="22"/>
      <c r="W145" s="22"/>
      <c r="X145" s="22"/>
      <c r="Y145" s="23">
        <f>SUM(V145:X145)</f>
        <v>0</v>
      </c>
      <c r="Z145" s="22"/>
      <c r="AA145" s="22"/>
      <c r="AB145" s="22"/>
      <c r="AC145" s="23">
        <f>SUM(Z145:AB145)</f>
        <v>0</v>
      </c>
      <c r="AD145" s="23">
        <f t="shared" ref="AD145:AD154" si="90">SUM(Q145,U145,Y145,AC145)</f>
        <v>0</v>
      </c>
      <c r="AE145" s="24">
        <f>IF(ISERROR(AD145/$G$155),0,AD145/$G$155)</f>
        <v>0</v>
      </c>
      <c r="AF145" s="25">
        <f t="shared" ref="AF145:AF154" si="91">IF(ISERROR(AD145/$AD$187),"-",AD145/$AD$187)</f>
        <v>0</v>
      </c>
      <c r="AG145" s="6"/>
      <c r="AH145" s="6"/>
      <c r="AI145" s="6"/>
      <c r="AJ145" s="6"/>
      <c r="AK145" s="6"/>
      <c r="AL145" s="6"/>
      <c r="AM145" s="6"/>
      <c r="AN145" s="56"/>
    </row>
    <row r="146" spans="1:40" ht="12.75" hidden="1" customHeight="1" outlineLevel="1" x14ac:dyDescent="0.25">
      <c r="A146" s="16">
        <v>2</v>
      </c>
      <c r="B146" s="26"/>
      <c r="C146" s="27"/>
      <c r="D146" s="28"/>
      <c r="E146" s="28"/>
      <c r="F146" s="99"/>
      <c r="G146" s="67"/>
      <c r="H146" s="29"/>
      <c r="I146" s="104"/>
      <c r="J146" s="104"/>
      <c r="K146" s="22"/>
      <c r="L146" s="22"/>
      <c r="M146" s="28"/>
      <c r="N146" s="22"/>
      <c r="O146" s="22"/>
      <c r="P146" s="22"/>
      <c r="Q146" s="23">
        <f t="shared" ref="Q146:Q154" si="92">SUM(N146:P146)</f>
        <v>0</v>
      </c>
      <c r="R146" s="22"/>
      <c r="S146" s="22"/>
      <c r="T146" s="22"/>
      <c r="U146" s="23">
        <f t="shared" ref="U146:U154" si="93">SUM(R146:T146)</f>
        <v>0</v>
      </c>
      <c r="V146" s="22"/>
      <c r="W146" s="22"/>
      <c r="X146" s="22"/>
      <c r="Y146" s="23">
        <f t="shared" ref="Y146:Y154" si="94">SUM(V146:X146)</f>
        <v>0</v>
      </c>
      <c r="Z146" s="22"/>
      <c r="AA146" s="22"/>
      <c r="AB146" s="22"/>
      <c r="AC146" s="23">
        <f t="shared" ref="AC146:AC154" si="95">SUM(Z146:AB146)</f>
        <v>0</v>
      </c>
      <c r="AD146" s="23">
        <f t="shared" si="90"/>
        <v>0</v>
      </c>
      <c r="AE146" s="24">
        <f t="shared" ref="AE146:AE154" si="96">IF(ISERROR(AD146/$G$155),0,AD146/$G$155)</f>
        <v>0</v>
      </c>
      <c r="AF146" s="25">
        <f t="shared" si="91"/>
        <v>0</v>
      </c>
      <c r="AG146" s="6"/>
      <c r="AH146" s="6"/>
      <c r="AI146" s="6"/>
      <c r="AJ146" s="6"/>
      <c r="AK146" s="6"/>
      <c r="AL146" s="6"/>
      <c r="AM146" s="6"/>
      <c r="AN146" s="56"/>
    </row>
    <row r="147" spans="1:40" ht="12.75" hidden="1" customHeight="1" outlineLevel="1" x14ac:dyDescent="0.25">
      <c r="A147" s="16">
        <v>3</v>
      </c>
      <c r="B147" s="26"/>
      <c r="C147" s="27"/>
      <c r="D147" s="28"/>
      <c r="E147" s="28"/>
      <c r="F147" s="99"/>
      <c r="G147" s="67"/>
      <c r="H147" s="29"/>
      <c r="I147" s="104"/>
      <c r="J147" s="104"/>
      <c r="K147" s="22"/>
      <c r="L147" s="22"/>
      <c r="M147" s="28"/>
      <c r="N147" s="22"/>
      <c r="O147" s="22"/>
      <c r="P147" s="22"/>
      <c r="Q147" s="23">
        <f t="shared" si="92"/>
        <v>0</v>
      </c>
      <c r="R147" s="22"/>
      <c r="S147" s="22"/>
      <c r="T147" s="22"/>
      <c r="U147" s="23">
        <f t="shared" si="93"/>
        <v>0</v>
      </c>
      <c r="V147" s="22"/>
      <c r="W147" s="22"/>
      <c r="X147" s="22"/>
      <c r="Y147" s="23">
        <f t="shared" si="94"/>
        <v>0</v>
      </c>
      <c r="Z147" s="22"/>
      <c r="AA147" s="22"/>
      <c r="AB147" s="22"/>
      <c r="AC147" s="23">
        <f t="shared" si="95"/>
        <v>0</v>
      </c>
      <c r="AD147" s="23">
        <f t="shared" si="90"/>
        <v>0</v>
      </c>
      <c r="AE147" s="24">
        <f t="shared" si="96"/>
        <v>0</v>
      </c>
      <c r="AF147" s="25">
        <f t="shared" si="91"/>
        <v>0</v>
      </c>
    </row>
    <row r="148" spans="1:40" ht="12.75" hidden="1" customHeight="1" outlineLevel="1" x14ac:dyDescent="0.25">
      <c r="A148" s="16">
        <v>4</v>
      </c>
      <c r="B148" s="26"/>
      <c r="C148" s="27"/>
      <c r="D148" s="28"/>
      <c r="E148" s="28"/>
      <c r="F148" s="99"/>
      <c r="G148" s="67"/>
      <c r="H148" s="29"/>
      <c r="I148" s="104"/>
      <c r="J148" s="104"/>
      <c r="K148" s="22"/>
      <c r="L148" s="22"/>
      <c r="M148" s="28"/>
      <c r="N148" s="22"/>
      <c r="O148" s="22"/>
      <c r="P148" s="22"/>
      <c r="Q148" s="23">
        <f t="shared" si="92"/>
        <v>0</v>
      </c>
      <c r="R148" s="22"/>
      <c r="S148" s="22"/>
      <c r="T148" s="22"/>
      <c r="U148" s="23">
        <f t="shared" si="93"/>
        <v>0</v>
      </c>
      <c r="V148" s="22"/>
      <c r="W148" s="22"/>
      <c r="X148" s="22"/>
      <c r="Y148" s="23">
        <f t="shared" si="94"/>
        <v>0</v>
      </c>
      <c r="Z148" s="22"/>
      <c r="AA148" s="22"/>
      <c r="AB148" s="22"/>
      <c r="AC148" s="23">
        <f t="shared" si="95"/>
        <v>0</v>
      </c>
      <c r="AD148" s="23">
        <f t="shared" si="90"/>
        <v>0</v>
      </c>
      <c r="AE148" s="24">
        <f t="shared" si="96"/>
        <v>0</v>
      </c>
      <c r="AF148" s="25">
        <f t="shared" si="91"/>
        <v>0</v>
      </c>
      <c r="AG148" s="6"/>
      <c r="AH148" s="6"/>
      <c r="AI148" s="6"/>
      <c r="AJ148" s="6"/>
      <c r="AK148" s="6"/>
      <c r="AL148" s="6"/>
      <c r="AM148" s="6"/>
      <c r="AN148" s="56"/>
    </row>
    <row r="149" spans="1:40" ht="12.75" hidden="1" customHeight="1" outlineLevel="1" x14ac:dyDescent="0.25">
      <c r="A149" s="16">
        <v>5</v>
      </c>
      <c r="B149" s="26"/>
      <c r="C149" s="27"/>
      <c r="D149" s="28"/>
      <c r="E149" s="28"/>
      <c r="F149" s="99"/>
      <c r="G149" s="67"/>
      <c r="H149" s="29"/>
      <c r="I149" s="104"/>
      <c r="J149" s="104"/>
      <c r="K149" s="22"/>
      <c r="L149" s="22"/>
      <c r="M149" s="28"/>
      <c r="N149" s="22"/>
      <c r="O149" s="22"/>
      <c r="P149" s="22"/>
      <c r="Q149" s="23">
        <f t="shared" si="92"/>
        <v>0</v>
      </c>
      <c r="R149" s="22"/>
      <c r="S149" s="22"/>
      <c r="T149" s="22"/>
      <c r="U149" s="23">
        <f t="shared" si="93"/>
        <v>0</v>
      </c>
      <c r="V149" s="22"/>
      <c r="W149" s="22"/>
      <c r="X149" s="22"/>
      <c r="Y149" s="23">
        <f t="shared" si="94"/>
        <v>0</v>
      </c>
      <c r="Z149" s="22"/>
      <c r="AA149" s="22"/>
      <c r="AB149" s="22"/>
      <c r="AC149" s="23">
        <f t="shared" si="95"/>
        <v>0</v>
      </c>
      <c r="AD149" s="23">
        <f t="shared" si="90"/>
        <v>0</v>
      </c>
      <c r="AE149" s="24">
        <f t="shared" si="96"/>
        <v>0</v>
      </c>
      <c r="AF149" s="25">
        <f t="shared" si="91"/>
        <v>0</v>
      </c>
      <c r="AG149" s="6"/>
      <c r="AH149" s="6"/>
      <c r="AI149" s="6"/>
      <c r="AJ149" s="6"/>
      <c r="AK149" s="6"/>
      <c r="AL149" s="6"/>
      <c r="AM149" s="6"/>
      <c r="AN149" s="56"/>
    </row>
    <row r="150" spans="1:40" ht="12.75" hidden="1" customHeight="1" outlineLevel="1" x14ac:dyDescent="0.25">
      <c r="A150" s="16">
        <v>6</v>
      </c>
      <c r="B150" s="26"/>
      <c r="C150" s="27"/>
      <c r="D150" s="28"/>
      <c r="E150" s="28"/>
      <c r="F150" s="99"/>
      <c r="G150" s="67"/>
      <c r="H150" s="29"/>
      <c r="I150" s="104"/>
      <c r="J150" s="104"/>
      <c r="K150" s="22"/>
      <c r="L150" s="22"/>
      <c r="M150" s="28"/>
      <c r="N150" s="22"/>
      <c r="O150" s="22"/>
      <c r="P150" s="22"/>
      <c r="Q150" s="23">
        <f t="shared" si="92"/>
        <v>0</v>
      </c>
      <c r="R150" s="22"/>
      <c r="S150" s="22"/>
      <c r="T150" s="22"/>
      <c r="U150" s="23">
        <f t="shared" si="93"/>
        <v>0</v>
      </c>
      <c r="V150" s="22"/>
      <c r="W150" s="22"/>
      <c r="X150" s="22"/>
      <c r="Y150" s="23">
        <f t="shared" si="94"/>
        <v>0</v>
      </c>
      <c r="Z150" s="22"/>
      <c r="AA150" s="22"/>
      <c r="AB150" s="22"/>
      <c r="AC150" s="23">
        <f t="shared" si="95"/>
        <v>0</v>
      </c>
      <c r="AD150" s="23">
        <f t="shared" si="90"/>
        <v>0</v>
      </c>
      <c r="AE150" s="24">
        <f t="shared" si="96"/>
        <v>0</v>
      </c>
      <c r="AF150" s="25">
        <f t="shared" si="91"/>
        <v>0</v>
      </c>
    </row>
    <row r="151" spans="1:40" ht="12.75" hidden="1" customHeight="1" outlineLevel="1" x14ac:dyDescent="0.25">
      <c r="A151" s="16">
        <v>7</v>
      </c>
      <c r="B151" s="26"/>
      <c r="C151" s="27"/>
      <c r="D151" s="28"/>
      <c r="E151" s="28"/>
      <c r="F151" s="99"/>
      <c r="G151" s="67"/>
      <c r="H151" s="29"/>
      <c r="I151" s="104"/>
      <c r="J151" s="104"/>
      <c r="K151" s="22"/>
      <c r="L151" s="22"/>
      <c r="M151" s="28"/>
      <c r="N151" s="22"/>
      <c r="O151" s="22"/>
      <c r="P151" s="22"/>
      <c r="Q151" s="23">
        <f t="shared" si="92"/>
        <v>0</v>
      </c>
      <c r="R151" s="22"/>
      <c r="S151" s="22"/>
      <c r="T151" s="22"/>
      <c r="U151" s="23">
        <f t="shared" si="93"/>
        <v>0</v>
      </c>
      <c r="V151" s="22"/>
      <c r="W151" s="22"/>
      <c r="X151" s="22"/>
      <c r="Y151" s="23">
        <f t="shared" si="94"/>
        <v>0</v>
      </c>
      <c r="Z151" s="22"/>
      <c r="AA151" s="22"/>
      <c r="AB151" s="22"/>
      <c r="AC151" s="23">
        <f t="shared" si="95"/>
        <v>0</v>
      </c>
      <c r="AD151" s="23">
        <f t="shared" si="90"/>
        <v>0</v>
      </c>
      <c r="AE151" s="24">
        <f t="shared" si="96"/>
        <v>0</v>
      </c>
      <c r="AF151" s="25">
        <f t="shared" si="91"/>
        <v>0</v>
      </c>
      <c r="AG151" s="6"/>
      <c r="AH151" s="6"/>
      <c r="AI151" s="6"/>
      <c r="AJ151" s="6"/>
      <c r="AK151" s="6"/>
      <c r="AL151" s="6"/>
      <c r="AM151" s="6"/>
      <c r="AN151" s="56"/>
    </row>
    <row r="152" spans="1:40" ht="12.75" hidden="1" customHeight="1" outlineLevel="1" x14ac:dyDescent="0.25">
      <c r="A152" s="16">
        <v>8</v>
      </c>
      <c r="B152" s="26"/>
      <c r="C152" s="27"/>
      <c r="D152" s="28"/>
      <c r="E152" s="28"/>
      <c r="F152" s="99"/>
      <c r="G152" s="67"/>
      <c r="H152" s="29"/>
      <c r="I152" s="104"/>
      <c r="J152" s="104"/>
      <c r="K152" s="22"/>
      <c r="L152" s="22"/>
      <c r="M152" s="28"/>
      <c r="N152" s="22"/>
      <c r="O152" s="22"/>
      <c r="P152" s="22"/>
      <c r="Q152" s="23">
        <f t="shared" si="92"/>
        <v>0</v>
      </c>
      <c r="R152" s="22"/>
      <c r="S152" s="22"/>
      <c r="T152" s="22"/>
      <c r="U152" s="23">
        <f t="shared" si="93"/>
        <v>0</v>
      </c>
      <c r="V152" s="22"/>
      <c r="W152" s="22"/>
      <c r="X152" s="22"/>
      <c r="Y152" s="23">
        <f t="shared" si="94"/>
        <v>0</v>
      </c>
      <c r="Z152" s="22"/>
      <c r="AA152" s="22"/>
      <c r="AB152" s="22"/>
      <c r="AC152" s="23">
        <f t="shared" si="95"/>
        <v>0</v>
      </c>
      <c r="AD152" s="23">
        <f t="shared" si="90"/>
        <v>0</v>
      </c>
      <c r="AE152" s="24">
        <f t="shared" si="96"/>
        <v>0</v>
      </c>
      <c r="AF152" s="25">
        <f t="shared" si="91"/>
        <v>0</v>
      </c>
      <c r="AG152" s="6"/>
      <c r="AH152" s="6"/>
      <c r="AI152" s="6"/>
      <c r="AJ152" s="6"/>
      <c r="AK152" s="6"/>
      <c r="AL152" s="6"/>
      <c r="AM152" s="6"/>
      <c r="AN152" s="56"/>
    </row>
    <row r="153" spans="1:40" ht="12.75" hidden="1" customHeight="1" outlineLevel="1" x14ac:dyDescent="0.25">
      <c r="A153" s="16">
        <v>9</v>
      </c>
      <c r="B153" s="26"/>
      <c r="C153" s="27"/>
      <c r="D153" s="28"/>
      <c r="E153" s="28"/>
      <c r="F153" s="99"/>
      <c r="G153" s="67"/>
      <c r="H153" s="29"/>
      <c r="I153" s="104"/>
      <c r="J153" s="104"/>
      <c r="K153" s="22"/>
      <c r="L153" s="22"/>
      <c r="M153" s="28"/>
      <c r="N153" s="22"/>
      <c r="O153" s="22"/>
      <c r="P153" s="22"/>
      <c r="Q153" s="23">
        <f t="shared" si="92"/>
        <v>0</v>
      </c>
      <c r="R153" s="22"/>
      <c r="S153" s="22"/>
      <c r="T153" s="22"/>
      <c r="U153" s="23">
        <f t="shared" si="93"/>
        <v>0</v>
      </c>
      <c r="V153" s="22"/>
      <c r="W153" s="22"/>
      <c r="X153" s="22"/>
      <c r="Y153" s="23">
        <f t="shared" si="94"/>
        <v>0</v>
      </c>
      <c r="Z153" s="22"/>
      <c r="AA153" s="22"/>
      <c r="AB153" s="22"/>
      <c r="AC153" s="23">
        <f t="shared" si="95"/>
        <v>0</v>
      </c>
      <c r="AD153" s="23">
        <f t="shared" si="90"/>
        <v>0</v>
      </c>
      <c r="AE153" s="24">
        <f t="shared" si="96"/>
        <v>0</v>
      </c>
      <c r="AF153" s="25">
        <f t="shared" si="91"/>
        <v>0</v>
      </c>
    </row>
    <row r="154" spans="1:40" ht="12.75" hidden="1" customHeight="1" outlineLevel="1" x14ac:dyDescent="0.25">
      <c r="A154" s="16">
        <v>10</v>
      </c>
      <c r="B154" s="26"/>
      <c r="C154" s="27"/>
      <c r="D154" s="28"/>
      <c r="E154" s="28"/>
      <c r="F154" s="99"/>
      <c r="G154" s="67"/>
      <c r="H154" s="30"/>
      <c r="I154" s="104"/>
      <c r="J154" s="104"/>
      <c r="K154" s="22"/>
      <c r="L154" s="22"/>
      <c r="M154" s="28"/>
      <c r="N154" s="22"/>
      <c r="O154" s="22"/>
      <c r="P154" s="22"/>
      <c r="Q154" s="23">
        <f t="shared" si="92"/>
        <v>0</v>
      </c>
      <c r="R154" s="22"/>
      <c r="S154" s="22"/>
      <c r="T154" s="22"/>
      <c r="U154" s="23">
        <f t="shared" si="93"/>
        <v>0</v>
      </c>
      <c r="V154" s="22"/>
      <c r="W154" s="22"/>
      <c r="X154" s="22"/>
      <c r="Y154" s="23">
        <f t="shared" si="94"/>
        <v>0</v>
      </c>
      <c r="Z154" s="22"/>
      <c r="AA154" s="22"/>
      <c r="AB154" s="22"/>
      <c r="AC154" s="23">
        <f t="shared" si="95"/>
        <v>0</v>
      </c>
      <c r="AD154" s="23">
        <f t="shared" si="90"/>
        <v>0</v>
      </c>
      <c r="AE154" s="24">
        <f t="shared" si="96"/>
        <v>0</v>
      </c>
      <c r="AF154" s="25">
        <f t="shared" si="91"/>
        <v>0</v>
      </c>
      <c r="AG154" s="6"/>
      <c r="AH154" s="6"/>
      <c r="AI154" s="6"/>
      <c r="AJ154" s="6"/>
      <c r="AK154" s="6"/>
      <c r="AL154" s="6"/>
      <c r="AM154" s="6"/>
      <c r="AN154" s="56"/>
    </row>
    <row r="155" spans="1:40" ht="12.75" customHeight="1" collapsed="1" x14ac:dyDescent="0.25">
      <c r="A155" s="139" t="s">
        <v>60</v>
      </c>
      <c r="B155" s="140"/>
      <c r="C155" s="140"/>
      <c r="D155" s="140"/>
      <c r="E155" s="140"/>
      <c r="F155" s="140"/>
      <c r="G155" s="59">
        <f>SUM(G145:G154)</f>
        <v>0</v>
      </c>
      <c r="H155" s="59">
        <f>SUM(H145:H154)</f>
        <v>0</v>
      </c>
      <c r="I155" s="59"/>
      <c r="J155" s="59"/>
      <c r="K155" s="59">
        <f>SUM(K145:K154)</f>
        <v>0</v>
      </c>
      <c r="L155" s="59">
        <f>SUM(L145:L154)</f>
        <v>0</v>
      </c>
      <c r="M155" s="60"/>
      <c r="N155" s="59">
        <f t="shared" ref="N155:AD155" si="97">SUM(N145:N154)</f>
        <v>0</v>
      </c>
      <c r="O155" s="59">
        <f t="shared" si="97"/>
        <v>0</v>
      </c>
      <c r="P155" s="59">
        <f t="shared" si="97"/>
        <v>0</v>
      </c>
      <c r="Q155" s="59">
        <f t="shared" si="97"/>
        <v>0</v>
      </c>
      <c r="R155" s="59">
        <f t="shared" si="97"/>
        <v>0</v>
      </c>
      <c r="S155" s="59">
        <f t="shared" si="97"/>
        <v>0</v>
      </c>
      <c r="T155" s="59">
        <f t="shared" si="97"/>
        <v>0</v>
      </c>
      <c r="U155" s="59">
        <f t="shared" si="97"/>
        <v>0</v>
      </c>
      <c r="V155" s="59">
        <f t="shared" si="97"/>
        <v>0</v>
      </c>
      <c r="W155" s="59">
        <f t="shared" si="97"/>
        <v>0</v>
      </c>
      <c r="X155" s="59">
        <f t="shared" si="97"/>
        <v>0</v>
      </c>
      <c r="Y155" s="59">
        <f t="shared" si="97"/>
        <v>0</v>
      </c>
      <c r="Z155" s="59">
        <f t="shared" si="97"/>
        <v>0</v>
      </c>
      <c r="AA155" s="59">
        <f t="shared" si="97"/>
        <v>0</v>
      </c>
      <c r="AB155" s="59">
        <f t="shared" si="97"/>
        <v>0</v>
      </c>
      <c r="AC155" s="59">
        <f t="shared" si="97"/>
        <v>0</v>
      </c>
      <c r="AD155" s="59">
        <f t="shared" si="97"/>
        <v>0</v>
      </c>
      <c r="AE155" s="61">
        <f>IF(ISERROR(AD155/G155),0,AD155/G155)</f>
        <v>0</v>
      </c>
      <c r="AF155" s="61">
        <f>IF(ISERROR(AD155/$AD$187),0,AD155/$AD$187)</f>
        <v>0</v>
      </c>
      <c r="AG155" s="6"/>
      <c r="AH155" s="6"/>
      <c r="AI155" s="6"/>
      <c r="AJ155" s="6"/>
      <c r="AK155" s="6"/>
      <c r="AL155" s="6"/>
      <c r="AM155" s="6"/>
      <c r="AN155" s="56"/>
    </row>
    <row r="156" spans="1:40" ht="12.75" customHeight="1" x14ac:dyDescent="0.25">
      <c r="A156" s="131" t="s">
        <v>61</v>
      </c>
      <c r="B156" s="132"/>
      <c r="C156" s="132"/>
      <c r="D156" s="133"/>
      <c r="E156" s="11"/>
      <c r="F156" s="12"/>
      <c r="G156" s="67"/>
      <c r="H156" s="13"/>
      <c r="I156" s="13"/>
      <c r="J156" s="13"/>
      <c r="K156" s="14"/>
      <c r="L156" s="14"/>
      <c r="M156" s="12"/>
      <c r="N156" s="13"/>
      <c r="O156" s="13"/>
      <c r="P156" s="13"/>
      <c r="Q156" s="13"/>
      <c r="R156" s="13"/>
      <c r="S156" s="13"/>
      <c r="T156" s="13"/>
      <c r="U156" s="13"/>
      <c r="V156" s="13"/>
      <c r="W156" s="13"/>
      <c r="X156" s="13"/>
      <c r="Y156" s="13"/>
      <c r="Z156" s="13"/>
      <c r="AA156" s="13"/>
      <c r="AB156" s="13"/>
      <c r="AC156" s="13"/>
      <c r="AD156" s="13"/>
      <c r="AE156" s="15"/>
      <c r="AF156" s="15"/>
    </row>
    <row r="157" spans="1:40" ht="12.75" hidden="1" customHeight="1" outlineLevel="1" x14ac:dyDescent="0.25">
      <c r="A157" s="16">
        <v>1</v>
      </c>
      <c r="B157" s="18"/>
      <c r="C157" s="19"/>
      <c r="D157" s="20"/>
      <c r="E157" s="20"/>
      <c r="F157" s="79"/>
      <c r="G157" s="67"/>
      <c r="H157" s="21"/>
      <c r="I157" s="104"/>
      <c r="J157" s="104"/>
      <c r="K157" s="22"/>
      <c r="L157" s="22"/>
      <c r="M157" s="20"/>
      <c r="N157" s="22"/>
      <c r="O157" s="22"/>
      <c r="P157" s="22"/>
      <c r="Q157" s="23">
        <f>SUM(N157:P157)</f>
        <v>0</v>
      </c>
      <c r="R157" s="22"/>
      <c r="S157" s="22"/>
      <c r="T157" s="22"/>
      <c r="U157" s="23">
        <f>SUM(R157:T157)</f>
        <v>0</v>
      </c>
      <c r="V157" s="22"/>
      <c r="W157" s="22"/>
      <c r="X157" s="22"/>
      <c r="Y157" s="23">
        <f>SUM(V157:X157)</f>
        <v>0</v>
      </c>
      <c r="Z157" s="22"/>
      <c r="AA157" s="22"/>
      <c r="AB157" s="22"/>
      <c r="AC157" s="23">
        <f>SUM(Z157:AB157)</f>
        <v>0</v>
      </c>
      <c r="AD157" s="23">
        <f t="shared" ref="AD157:AD166" si="98">SUM(Q157,U157,Y157,AC157)</f>
        <v>0</v>
      </c>
      <c r="AE157" s="24">
        <f>IF(ISERROR(AD157/$G$167),0,AD157/$G$167)</f>
        <v>0</v>
      </c>
      <c r="AF157" s="25">
        <f t="shared" ref="AF157:AF166" si="99">IF(ISERROR(AD157/$AD$187),"-",AD157/$AD$187)</f>
        <v>0</v>
      </c>
      <c r="AG157" s="6"/>
      <c r="AH157" s="6"/>
      <c r="AI157" s="6"/>
      <c r="AJ157" s="6"/>
      <c r="AK157" s="6"/>
      <c r="AL157" s="6"/>
      <c r="AM157" s="6"/>
      <c r="AN157" s="56"/>
    </row>
    <row r="158" spans="1:40" ht="12.75" hidden="1" customHeight="1" outlineLevel="1" x14ac:dyDescent="0.25">
      <c r="A158" s="16">
        <v>2</v>
      </c>
      <c r="B158" s="26"/>
      <c r="C158" s="27"/>
      <c r="D158" s="28"/>
      <c r="E158" s="28"/>
      <c r="F158" s="99"/>
      <c r="G158" s="67"/>
      <c r="H158" s="29"/>
      <c r="I158" s="104"/>
      <c r="J158" s="104"/>
      <c r="K158" s="22"/>
      <c r="L158" s="22"/>
      <c r="M158" s="28"/>
      <c r="N158" s="22"/>
      <c r="O158" s="22"/>
      <c r="P158" s="22"/>
      <c r="Q158" s="23">
        <f t="shared" ref="Q158:Q166" si="100">SUM(N158:P158)</f>
        <v>0</v>
      </c>
      <c r="R158" s="22"/>
      <c r="S158" s="22"/>
      <c r="T158" s="22"/>
      <c r="U158" s="23">
        <f t="shared" ref="U158:U166" si="101">SUM(R158:T158)</f>
        <v>0</v>
      </c>
      <c r="V158" s="22"/>
      <c r="W158" s="22"/>
      <c r="X158" s="22"/>
      <c r="Y158" s="23">
        <f t="shared" ref="Y158:Y166" si="102">SUM(V158:X158)</f>
        <v>0</v>
      </c>
      <c r="Z158" s="22"/>
      <c r="AA158" s="22"/>
      <c r="AB158" s="22"/>
      <c r="AC158" s="23">
        <f t="shared" ref="AC158:AC166" si="103">SUM(Z158:AB158)</f>
        <v>0</v>
      </c>
      <c r="AD158" s="23">
        <f t="shared" si="98"/>
        <v>0</v>
      </c>
      <c r="AE158" s="24">
        <f t="shared" ref="AE158:AE166" si="104">IF(ISERROR(AD158/$G$167),0,AD158/$G$167)</f>
        <v>0</v>
      </c>
      <c r="AF158" s="25">
        <f t="shared" si="99"/>
        <v>0</v>
      </c>
      <c r="AG158" s="6"/>
      <c r="AH158" s="6"/>
      <c r="AI158" s="6"/>
      <c r="AJ158" s="6"/>
      <c r="AK158" s="6"/>
      <c r="AL158" s="6"/>
      <c r="AM158" s="6"/>
      <c r="AN158" s="56"/>
    </row>
    <row r="159" spans="1:40" ht="12.75" hidden="1" customHeight="1" outlineLevel="1" x14ac:dyDescent="0.25">
      <c r="A159" s="16">
        <v>3</v>
      </c>
      <c r="B159" s="26"/>
      <c r="C159" s="27"/>
      <c r="D159" s="28"/>
      <c r="E159" s="28"/>
      <c r="F159" s="99"/>
      <c r="G159" s="67"/>
      <c r="H159" s="29"/>
      <c r="I159" s="104"/>
      <c r="J159" s="104"/>
      <c r="K159" s="22"/>
      <c r="L159" s="22"/>
      <c r="M159" s="28"/>
      <c r="N159" s="22"/>
      <c r="O159" s="22"/>
      <c r="P159" s="22"/>
      <c r="Q159" s="23">
        <f t="shared" si="100"/>
        <v>0</v>
      </c>
      <c r="R159" s="22"/>
      <c r="S159" s="22"/>
      <c r="T159" s="22"/>
      <c r="U159" s="23">
        <f t="shared" si="101"/>
        <v>0</v>
      </c>
      <c r="V159" s="22"/>
      <c r="W159" s="22"/>
      <c r="X159" s="22"/>
      <c r="Y159" s="23">
        <f t="shared" si="102"/>
        <v>0</v>
      </c>
      <c r="Z159" s="22"/>
      <c r="AA159" s="22"/>
      <c r="AB159" s="22"/>
      <c r="AC159" s="23">
        <f t="shared" si="103"/>
        <v>0</v>
      </c>
      <c r="AD159" s="23">
        <f t="shared" si="98"/>
        <v>0</v>
      </c>
      <c r="AE159" s="24">
        <f t="shared" si="104"/>
        <v>0</v>
      </c>
      <c r="AF159" s="25">
        <f t="shared" si="99"/>
        <v>0</v>
      </c>
    </row>
    <row r="160" spans="1:40" ht="12.75" hidden="1" customHeight="1" outlineLevel="1" x14ac:dyDescent="0.25">
      <c r="A160" s="16">
        <v>4</v>
      </c>
      <c r="B160" s="26"/>
      <c r="C160" s="27"/>
      <c r="D160" s="28"/>
      <c r="E160" s="28"/>
      <c r="F160" s="99"/>
      <c r="G160" s="67"/>
      <c r="H160" s="29"/>
      <c r="I160" s="104"/>
      <c r="J160" s="104"/>
      <c r="K160" s="22"/>
      <c r="L160" s="22"/>
      <c r="M160" s="28"/>
      <c r="N160" s="22"/>
      <c r="O160" s="22"/>
      <c r="P160" s="22"/>
      <c r="Q160" s="23">
        <f t="shared" si="100"/>
        <v>0</v>
      </c>
      <c r="R160" s="22"/>
      <c r="S160" s="22"/>
      <c r="T160" s="22"/>
      <c r="U160" s="23">
        <f t="shared" si="101"/>
        <v>0</v>
      </c>
      <c r="V160" s="22"/>
      <c r="W160" s="22"/>
      <c r="X160" s="22"/>
      <c r="Y160" s="23">
        <f t="shared" si="102"/>
        <v>0</v>
      </c>
      <c r="Z160" s="22"/>
      <c r="AA160" s="22"/>
      <c r="AB160" s="22"/>
      <c r="AC160" s="23">
        <f t="shared" si="103"/>
        <v>0</v>
      </c>
      <c r="AD160" s="23">
        <f t="shared" si="98"/>
        <v>0</v>
      </c>
      <c r="AE160" s="24">
        <f t="shared" si="104"/>
        <v>0</v>
      </c>
      <c r="AF160" s="25">
        <f t="shared" si="99"/>
        <v>0</v>
      </c>
      <c r="AG160" s="6"/>
      <c r="AH160" s="6"/>
      <c r="AI160" s="6"/>
      <c r="AJ160" s="6"/>
      <c r="AK160" s="6"/>
      <c r="AL160" s="6"/>
      <c r="AM160" s="6"/>
      <c r="AN160" s="56"/>
    </row>
    <row r="161" spans="1:40" ht="12.75" hidden="1" customHeight="1" outlineLevel="1" x14ac:dyDescent="0.25">
      <c r="A161" s="16">
        <v>5</v>
      </c>
      <c r="B161" s="26"/>
      <c r="C161" s="27"/>
      <c r="D161" s="28"/>
      <c r="E161" s="28"/>
      <c r="F161" s="99"/>
      <c r="G161" s="67"/>
      <c r="H161" s="29"/>
      <c r="I161" s="104"/>
      <c r="J161" s="104"/>
      <c r="K161" s="22"/>
      <c r="L161" s="22"/>
      <c r="M161" s="28"/>
      <c r="N161" s="22"/>
      <c r="O161" s="22"/>
      <c r="P161" s="22"/>
      <c r="Q161" s="23">
        <f t="shared" si="100"/>
        <v>0</v>
      </c>
      <c r="R161" s="22"/>
      <c r="S161" s="22"/>
      <c r="T161" s="22"/>
      <c r="U161" s="23">
        <f t="shared" si="101"/>
        <v>0</v>
      </c>
      <c r="V161" s="22"/>
      <c r="W161" s="22"/>
      <c r="X161" s="22"/>
      <c r="Y161" s="23">
        <f t="shared" si="102"/>
        <v>0</v>
      </c>
      <c r="Z161" s="22"/>
      <c r="AA161" s="22"/>
      <c r="AB161" s="22"/>
      <c r="AC161" s="23">
        <f t="shared" si="103"/>
        <v>0</v>
      </c>
      <c r="AD161" s="23">
        <f t="shared" si="98"/>
        <v>0</v>
      </c>
      <c r="AE161" s="24">
        <f t="shared" si="104"/>
        <v>0</v>
      </c>
      <c r="AF161" s="25">
        <f t="shared" si="99"/>
        <v>0</v>
      </c>
      <c r="AG161" s="6"/>
      <c r="AH161" s="6"/>
      <c r="AI161" s="6"/>
      <c r="AJ161" s="6"/>
      <c r="AK161" s="6"/>
      <c r="AL161" s="6"/>
      <c r="AM161" s="6"/>
      <c r="AN161" s="56"/>
    </row>
    <row r="162" spans="1:40" ht="12.75" hidden="1" customHeight="1" outlineLevel="1" x14ac:dyDescent="0.25">
      <c r="A162" s="16">
        <v>6</v>
      </c>
      <c r="B162" s="26"/>
      <c r="C162" s="27"/>
      <c r="D162" s="28"/>
      <c r="E162" s="28"/>
      <c r="F162" s="99"/>
      <c r="G162" s="67"/>
      <c r="H162" s="29"/>
      <c r="I162" s="104"/>
      <c r="J162" s="104"/>
      <c r="K162" s="22"/>
      <c r="L162" s="22"/>
      <c r="M162" s="28"/>
      <c r="N162" s="22"/>
      <c r="O162" s="22"/>
      <c r="P162" s="22"/>
      <c r="Q162" s="23">
        <f t="shared" si="100"/>
        <v>0</v>
      </c>
      <c r="R162" s="22"/>
      <c r="S162" s="22"/>
      <c r="T162" s="22"/>
      <c r="U162" s="23">
        <f t="shared" si="101"/>
        <v>0</v>
      </c>
      <c r="V162" s="22"/>
      <c r="W162" s="22"/>
      <c r="X162" s="22"/>
      <c r="Y162" s="23">
        <f t="shared" si="102"/>
        <v>0</v>
      </c>
      <c r="Z162" s="22"/>
      <c r="AA162" s="22"/>
      <c r="AB162" s="22"/>
      <c r="AC162" s="23">
        <f t="shared" si="103"/>
        <v>0</v>
      </c>
      <c r="AD162" s="23">
        <f t="shared" si="98"/>
        <v>0</v>
      </c>
      <c r="AE162" s="24">
        <f t="shared" si="104"/>
        <v>0</v>
      </c>
      <c r="AF162" s="25">
        <f t="shared" si="99"/>
        <v>0</v>
      </c>
    </row>
    <row r="163" spans="1:40" ht="12.75" hidden="1" customHeight="1" outlineLevel="1" x14ac:dyDescent="0.25">
      <c r="A163" s="16">
        <v>7</v>
      </c>
      <c r="B163" s="26"/>
      <c r="C163" s="27"/>
      <c r="D163" s="28"/>
      <c r="E163" s="28"/>
      <c r="F163" s="99"/>
      <c r="G163" s="67"/>
      <c r="H163" s="29"/>
      <c r="I163" s="104"/>
      <c r="J163" s="104"/>
      <c r="K163" s="22"/>
      <c r="L163" s="22"/>
      <c r="M163" s="28"/>
      <c r="N163" s="22"/>
      <c r="O163" s="22"/>
      <c r="P163" s="22"/>
      <c r="Q163" s="23">
        <f t="shared" si="100"/>
        <v>0</v>
      </c>
      <c r="R163" s="22"/>
      <c r="S163" s="22"/>
      <c r="T163" s="22"/>
      <c r="U163" s="23">
        <f t="shared" si="101"/>
        <v>0</v>
      </c>
      <c r="V163" s="22"/>
      <c r="W163" s="22"/>
      <c r="X163" s="22"/>
      <c r="Y163" s="23">
        <f t="shared" si="102"/>
        <v>0</v>
      </c>
      <c r="Z163" s="22"/>
      <c r="AA163" s="22"/>
      <c r="AB163" s="22"/>
      <c r="AC163" s="23">
        <f t="shared" si="103"/>
        <v>0</v>
      </c>
      <c r="AD163" s="23">
        <f t="shared" si="98"/>
        <v>0</v>
      </c>
      <c r="AE163" s="24">
        <f t="shared" si="104"/>
        <v>0</v>
      </c>
      <c r="AF163" s="25">
        <f t="shared" si="99"/>
        <v>0</v>
      </c>
      <c r="AG163" s="6"/>
      <c r="AH163" s="6"/>
      <c r="AI163" s="6"/>
      <c r="AJ163" s="6"/>
      <c r="AK163" s="6"/>
      <c r="AL163" s="6"/>
      <c r="AM163" s="6"/>
      <c r="AN163" s="56"/>
    </row>
    <row r="164" spans="1:40" ht="12.75" hidden="1" customHeight="1" outlineLevel="1" x14ac:dyDescent="0.25">
      <c r="A164" s="16">
        <v>8</v>
      </c>
      <c r="B164" s="26"/>
      <c r="C164" s="27"/>
      <c r="D164" s="28"/>
      <c r="E164" s="28"/>
      <c r="F164" s="99"/>
      <c r="G164" s="67"/>
      <c r="H164" s="29"/>
      <c r="I164" s="104"/>
      <c r="J164" s="104"/>
      <c r="K164" s="22"/>
      <c r="L164" s="22"/>
      <c r="M164" s="28"/>
      <c r="N164" s="22"/>
      <c r="O164" s="22"/>
      <c r="P164" s="22"/>
      <c r="Q164" s="23">
        <f t="shared" si="100"/>
        <v>0</v>
      </c>
      <c r="R164" s="22"/>
      <c r="S164" s="22"/>
      <c r="T164" s="22"/>
      <c r="U164" s="23">
        <f t="shared" si="101"/>
        <v>0</v>
      </c>
      <c r="V164" s="22"/>
      <c r="W164" s="22"/>
      <c r="X164" s="22"/>
      <c r="Y164" s="23">
        <f t="shared" si="102"/>
        <v>0</v>
      </c>
      <c r="Z164" s="22"/>
      <c r="AA164" s="22"/>
      <c r="AB164" s="22"/>
      <c r="AC164" s="23">
        <f t="shared" si="103"/>
        <v>0</v>
      </c>
      <c r="AD164" s="23">
        <f t="shared" si="98"/>
        <v>0</v>
      </c>
      <c r="AE164" s="24">
        <f t="shared" si="104"/>
        <v>0</v>
      </c>
      <c r="AF164" s="25">
        <f t="shared" si="99"/>
        <v>0</v>
      </c>
      <c r="AG164" s="6"/>
      <c r="AH164" s="6"/>
      <c r="AI164" s="6"/>
      <c r="AJ164" s="6"/>
      <c r="AK164" s="6"/>
      <c r="AL164" s="6"/>
      <c r="AM164" s="6"/>
      <c r="AN164" s="56"/>
    </row>
    <row r="165" spans="1:40" ht="12.75" hidden="1" customHeight="1" outlineLevel="1" x14ac:dyDescent="0.25">
      <c r="A165" s="16">
        <v>9</v>
      </c>
      <c r="B165" s="26"/>
      <c r="C165" s="27"/>
      <c r="D165" s="28"/>
      <c r="E165" s="28"/>
      <c r="F165" s="99"/>
      <c r="G165" s="67"/>
      <c r="H165" s="29"/>
      <c r="I165" s="104"/>
      <c r="J165" s="104"/>
      <c r="K165" s="22"/>
      <c r="L165" s="22"/>
      <c r="M165" s="28"/>
      <c r="N165" s="22"/>
      <c r="O165" s="22"/>
      <c r="P165" s="22"/>
      <c r="Q165" s="23">
        <f t="shared" si="100"/>
        <v>0</v>
      </c>
      <c r="R165" s="22"/>
      <c r="S165" s="22"/>
      <c r="T165" s="22"/>
      <c r="U165" s="23">
        <f t="shared" si="101"/>
        <v>0</v>
      </c>
      <c r="V165" s="22"/>
      <c r="W165" s="22"/>
      <c r="X165" s="22"/>
      <c r="Y165" s="23">
        <f t="shared" si="102"/>
        <v>0</v>
      </c>
      <c r="Z165" s="22"/>
      <c r="AA165" s="22"/>
      <c r="AB165" s="22"/>
      <c r="AC165" s="23">
        <f t="shared" si="103"/>
        <v>0</v>
      </c>
      <c r="AD165" s="23">
        <f t="shared" si="98"/>
        <v>0</v>
      </c>
      <c r="AE165" s="24">
        <f t="shared" si="104"/>
        <v>0</v>
      </c>
      <c r="AF165" s="25">
        <f t="shared" si="99"/>
        <v>0</v>
      </c>
    </row>
    <row r="166" spans="1:40" ht="12.75" hidden="1" customHeight="1" outlineLevel="1" x14ac:dyDescent="0.25">
      <c r="A166" s="16">
        <v>10</v>
      </c>
      <c r="B166" s="26"/>
      <c r="C166" s="27"/>
      <c r="D166" s="28"/>
      <c r="E166" s="28"/>
      <c r="F166" s="99"/>
      <c r="G166" s="67"/>
      <c r="H166" s="30"/>
      <c r="I166" s="104"/>
      <c r="J166" s="104"/>
      <c r="K166" s="22"/>
      <c r="L166" s="22"/>
      <c r="M166" s="28"/>
      <c r="N166" s="22"/>
      <c r="O166" s="22"/>
      <c r="P166" s="22"/>
      <c r="Q166" s="23">
        <f t="shared" si="100"/>
        <v>0</v>
      </c>
      <c r="R166" s="22"/>
      <c r="S166" s="22"/>
      <c r="T166" s="22"/>
      <c r="U166" s="23">
        <f t="shared" si="101"/>
        <v>0</v>
      </c>
      <c r="V166" s="22"/>
      <c r="W166" s="22"/>
      <c r="X166" s="22"/>
      <c r="Y166" s="23">
        <f t="shared" si="102"/>
        <v>0</v>
      </c>
      <c r="Z166" s="22"/>
      <c r="AA166" s="22"/>
      <c r="AB166" s="22"/>
      <c r="AC166" s="23">
        <f t="shared" si="103"/>
        <v>0</v>
      </c>
      <c r="AD166" s="23">
        <f t="shared" si="98"/>
        <v>0</v>
      </c>
      <c r="AE166" s="24">
        <f t="shared" si="104"/>
        <v>0</v>
      </c>
      <c r="AF166" s="25">
        <f t="shared" si="99"/>
        <v>0</v>
      </c>
      <c r="AG166" s="6"/>
      <c r="AH166" s="6"/>
      <c r="AI166" s="6"/>
      <c r="AJ166" s="6"/>
      <c r="AK166" s="6"/>
      <c r="AL166" s="6"/>
      <c r="AM166" s="6"/>
      <c r="AN166" s="56"/>
    </row>
    <row r="167" spans="1:40" ht="12.75" customHeight="1" collapsed="1" x14ac:dyDescent="0.25">
      <c r="A167" s="139" t="s">
        <v>62</v>
      </c>
      <c r="B167" s="140"/>
      <c r="C167" s="140"/>
      <c r="D167" s="140"/>
      <c r="E167" s="140"/>
      <c r="F167" s="140"/>
      <c r="G167" s="59">
        <f>SUM(G157:G166)</f>
        <v>0</v>
      </c>
      <c r="H167" s="59">
        <f>SUM(H157:H166)</f>
        <v>0</v>
      </c>
      <c r="I167" s="59"/>
      <c r="J167" s="59"/>
      <c r="K167" s="59">
        <f>SUM(K157:K166)</f>
        <v>0</v>
      </c>
      <c r="L167" s="59">
        <f>SUM(L157:L166)</f>
        <v>0</v>
      </c>
      <c r="M167" s="60"/>
      <c r="N167" s="59">
        <f t="shared" ref="N167:AD167" si="105">SUM(N157:N166)</f>
        <v>0</v>
      </c>
      <c r="O167" s="59">
        <f t="shared" si="105"/>
        <v>0</v>
      </c>
      <c r="P167" s="59">
        <f t="shared" si="105"/>
        <v>0</v>
      </c>
      <c r="Q167" s="59">
        <f t="shared" si="105"/>
        <v>0</v>
      </c>
      <c r="R167" s="59">
        <f t="shared" si="105"/>
        <v>0</v>
      </c>
      <c r="S167" s="59">
        <f t="shared" si="105"/>
        <v>0</v>
      </c>
      <c r="T167" s="59">
        <f t="shared" si="105"/>
        <v>0</v>
      </c>
      <c r="U167" s="59">
        <f t="shared" si="105"/>
        <v>0</v>
      </c>
      <c r="V167" s="59">
        <f t="shared" si="105"/>
        <v>0</v>
      </c>
      <c r="W167" s="59">
        <f t="shared" si="105"/>
        <v>0</v>
      </c>
      <c r="X167" s="59">
        <f t="shared" si="105"/>
        <v>0</v>
      </c>
      <c r="Y167" s="59">
        <f t="shared" si="105"/>
        <v>0</v>
      </c>
      <c r="Z167" s="59">
        <f t="shared" si="105"/>
        <v>0</v>
      </c>
      <c r="AA167" s="59">
        <f t="shared" si="105"/>
        <v>0</v>
      </c>
      <c r="AB167" s="59">
        <f t="shared" si="105"/>
        <v>0</v>
      </c>
      <c r="AC167" s="59">
        <f t="shared" si="105"/>
        <v>0</v>
      </c>
      <c r="AD167" s="59">
        <f t="shared" si="105"/>
        <v>0</v>
      </c>
      <c r="AE167" s="61">
        <f>IF(ISERROR(AD167/G167),0,AD167/G167)</f>
        <v>0</v>
      </c>
      <c r="AF167" s="61">
        <f>IF(ISERROR(AD167/$AD$187),0,AD167/$AD$187)</f>
        <v>0</v>
      </c>
      <c r="AG167" s="6"/>
      <c r="AH167" s="6"/>
      <c r="AI167" s="6"/>
      <c r="AJ167" s="6"/>
      <c r="AK167" s="6"/>
      <c r="AL167" s="6"/>
      <c r="AM167" s="6"/>
      <c r="AN167" s="56"/>
    </row>
    <row r="168" spans="1:40" ht="12.75" customHeight="1" x14ac:dyDescent="0.25">
      <c r="A168" s="131" t="s">
        <v>63</v>
      </c>
      <c r="B168" s="132"/>
      <c r="C168" s="132"/>
      <c r="D168" s="133"/>
      <c r="E168" s="11"/>
      <c r="F168" s="12"/>
      <c r="G168" s="67"/>
      <c r="H168" s="13"/>
      <c r="I168" s="13"/>
      <c r="J168" s="13"/>
      <c r="K168" s="14"/>
      <c r="L168" s="14"/>
      <c r="M168" s="12"/>
      <c r="N168" s="13"/>
      <c r="O168" s="13"/>
      <c r="P168" s="13"/>
      <c r="Q168" s="13"/>
      <c r="R168" s="13"/>
      <c r="S168" s="13"/>
      <c r="T168" s="13"/>
      <c r="U168" s="13"/>
      <c r="V168" s="13"/>
      <c r="W168" s="13"/>
      <c r="X168" s="13"/>
      <c r="Y168" s="13"/>
      <c r="Z168" s="13"/>
      <c r="AA168" s="13"/>
      <c r="AB168" s="13"/>
      <c r="AC168" s="13"/>
      <c r="AD168" s="13"/>
      <c r="AE168" s="15"/>
      <c r="AF168" s="15"/>
    </row>
    <row r="169" spans="1:40" ht="130.5" customHeight="1" outlineLevel="1" x14ac:dyDescent="0.25">
      <c r="A169" s="17">
        <v>1</v>
      </c>
      <c r="B169" s="41">
        <v>8</v>
      </c>
      <c r="C169" s="97">
        <v>43973</v>
      </c>
      <c r="D169" s="79" t="s">
        <v>73</v>
      </c>
      <c r="E169" s="48" t="s">
        <v>69</v>
      </c>
      <c r="F169" s="79" t="s">
        <v>86</v>
      </c>
      <c r="G169" s="22">
        <v>147318315</v>
      </c>
      <c r="H169" s="22">
        <v>147318315</v>
      </c>
      <c r="I169" s="112" t="s">
        <v>91</v>
      </c>
      <c r="J169" s="112" t="s">
        <v>94</v>
      </c>
      <c r="K169" s="22">
        <v>470</v>
      </c>
      <c r="L169" s="101" t="s">
        <v>90</v>
      </c>
      <c r="M169" s="70" t="s">
        <v>87</v>
      </c>
      <c r="N169" s="22"/>
      <c r="O169" s="22"/>
      <c r="P169" s="22"/>
      <c r="Q169" s="23">
        <f>SUM(N169:P169)</f>
        <v>0</v>
      </c>
      <c r="R169" s="22"/>
      <c r="S169" s="22"/>
      <c r="T169" s="22">
        <v>73659158</v>
      </c>
      <c r="U169" s="23">
        <f>SUM(R169:T169)</f>
        <v>73659158</v>
      </c>
      <c r="V169" s="22">
        <v>0</v>
      </c>
      <c r="W169" s="22">
        <v>0</v>
      </c>
      <c r="X169" s="22">
        <v>0</v>
      </c>
      <c r="Y169" s="23">
        <f>SUM(V169:X169)</f>
        <v>0</v>
      </c>
      <c r="Z169" s="22">
        <v>73659157</v>
      </c>
      <c r="AA169" s="22">
        <v>0</v>
      </c>
      <c r="AB169" s="22">
        <v>0</v>
      </c>
      <c r="AC169" s="23">
        <f>SUM(Z169:AB169)</f>
        <v>73659157</v>
      </c>
      <c r="AD169" s="23">
        <f t="shared" ref="AD169:AD171" si="106">SUM(Q169,U169,Y169,AC169)</f>
        <v>147318315</v>
      </c>
      <c r="AE169" s="24">
        <f>IF(ISERROR(AD169/$G$172),0,AD169/$G$172)</f>
        <v>0.27861838273890582</v>
      </c>
      <c r="AF169" s="25">
        <f>IF(ISERROR(AD169/$AD$187),"-",AD169/$AD$187)</f>
        <v>8.3024028095814759E-2</v>
      </c>
      <c r="AG169" s="6"/>
      <c r="AH169" s="6"/>
      <c r="AI169" s="6"/>
      <c r="AJ169" s="6"/>
      <c r="AK169" s="6"/>
      <c r="AL169" s="6"/>
      <c r="AM169" s="6"/>
      <c r="AN169" s="56"/>
    </row>
    <row r="170" spans="1:40" ht="140.25" outlineLevel="1" x14ac:dyDescent="0.25">
      <c r="A170" s="17">
        <v>2</v>
      </c>
      <c r="B170" s="41">
        <v>12</v>
      </c>
      <c r="C170" s="97">
        <v>43973</v>
      </c>
      <c r="D170" s="99" t="s">
        <v>74</v>
      </c>
      <c r="E170" s="48" t="s">
        <v>69</v>
      </c>
      <c r="F170" s="79" t="s">
        <v>86</v>
      </c>
      <c r="G170" s="22">
        <v>190713770</v>
      </c>
      <c r="H170" s="22">
        <v>190713770</v>
      </c>
      <c r="I170" s="112" t="s">
        <v>91</v>
      </c>
      <c r="J170" s="112" t="s">
        <v>94</v>
      </c>
      <c r="K170" s="22">
        <v>680</v>
      </c>
      <c r="L170" s="101" t="s">
        <v>90</v>
      </c>
      <c r="M170" s="70" t="s">
        <v>87</v>
      </c>
      <c r="N170" s="22"/>
      <c r="O170" s="22"/>
      <c r="P170" s="22"/>
      <c r="Q170" s="23">
        <f t="shared" ref="Q170:Q171" si="107">SUM(N170:P170)</f>
        <v>0</v>
      </c>
      <c r="R170" s="22"/>
      <c r="S170" s="22"/>
      <c r="T170" s="22">
        <v>95356885</v>
      </c>
      <c r="U170" s="23">
        <f t="shared" ref="U170:U171" si="108">SUM(R170:T170)</f>
        <v>95356885</v>
      </c>
      <c r="V170" s="22">
        <v>0</v>
      </c>
      <c r="W170" s="22">
        <v>0</v>
      </c>
      <c r="X170" s="22">
        <v>0</v>
      </c>
      <c r="Y170" s="23">
        <f t="shared" ref="Y170:Y171" si="109">SUM(V170:X170)</f>
        <v>0</v>
      </c>
      <c r="Z170" s="22">
        <v>95356885</v>
      </c>
      <c r="AA170" s="22">
        <v>0</v>
      </c>
      <c r="AB170" s="22">
        <v>0</v>
      </c>
      <c r="AC170" s="23">
        <f t="shared" ref="AC170:AC171" si="110">SUM(Z170:AB170)</f>
        <v>95356885</v>
      </c>
      <c r="AD170" s="23">
        <f t="shared" si="106"/>
        <v>190713770</v>
      </c>
      <c r="AE170" s="24">
        <f>IF(ISERROR(AD170/$G$172),0,AD170/$G$172)</f>
        <v>0.36069080863054709</v>
      </c>
      <c r="AF170" s="25">
        <f>IF(ISERROR(AD170/$AD$187),"-",AD170/$AD$187)</f>
        <v>0.10748035910361013</v>
      </c>
    </row>
    <row r="171" spans="1:40" ht="98.25" customHeight="1" outlineLevel="1" x14ac:dyDescent="0.25">
      <c r="A171" s="17">
        <v>3</v>
      </c>
      <c r="B171" s="41">
        <v>16</v>
      </c>
      <c r="C171" s="95">
        <v>44000</v>
      </c>
      <c r="D171" s="99" t="s">
        <v>95</v>
      </c>
      <c r="E171" s="48" t="s">
        <v>69</v>
      </c>
      <c r="F171" s="79" t="s">
        <v>86</v>
      </c>
      <c r="G171" s="22">
        <v>190713770</v>
      </c>
      <c r="H171" s="22">
        <v>190713770</v>
      </c>
      <c r="I171" s="112" t="s">
        <v>91</v>
      </c>
      <c r="J171" s="112" t="s">
        <v>94</v>
      </c>
      <c r="K171" s="22">
        <v>680</v>
      </c>
      <c r="L171" s="101" t="s">
        <v>90</v>
      </c>
      <c r="M171" s="70" t="s">
        <v>87</v>
      </c>
      <c r="N171" s="22"/>
      <c r="O171" s="22"/>
      <c r="P171" s="22"/>
      <c r="Q171" s="23">
        <f t="shared" si="107"/>
        <v>0</v>
      </c>
      <c r="R171" s="22"/>
      <c r="S171" s="22"/>
      <c r="T171" s="22"/>
      <c r="U171" s="23">
        <f t="shared" si="108"/>
        <v>0</v>
      </c>
      <c r="V171" s="22">
        <v>95356885</v>
      </c>
      <c r="W171" s="22">
        <v>0</v>
      </c>
      <c r="X171" s="22">
        <v>0</v>
      </c>
      <c r="Y171" s="23">
        <f t="shared" si="109"/>
        <v>95356885</v>
      </c>
      <c r="Z171" s="22">
        <v>95356885</v>
      </c>
      <c r="AA171" s="22">
        <v>0</v>
      </c>
      <c r="AB171" s="22">
        <v>0</v>
      </c>
      <c r="AC171" s="23">
        <f t="shared" si="110"/>
        <v>95356885</v>
      </c>
      <c r="AD171" s="23">
        <f t="shared" si="106"/>
        <v>190713770</v>
      </c>
      <c r="AE171" s="24">
        <f>IF(ISERROR(AD171/$G$172),0,AD171/$G$172)</f>
        <v>0.36069080863054709</v>
      </c>
      <c r="AF171" s="25">
        <f>IF(ISERROR(AD171/$AD$187),"-",AD171/$AD$187)</f>
        <v>0.10748035910361013</v>
      </c>
      <c r="AG171" s="6"/>
      <c r="AH171" s="6"/>
      <c r="AI171" s="6"/>
      <c r="AJ171" s="6"/>
      <c r="AK171" s="6"/>
      <c r="AL171" s="6"/>
      <c r="AM171" s="6"/>
      <c r="AN171" s="56"/>
    </row>
    <row r="172" spans="1:40" ht="12.75" customHeight="1" x14ac:dyDescent="0.25">
      <c r="A172" s="139" t="s">
        <v>64</v>
      </c>
      <c r="B172" s="140"/>
      <c r="C172" s="140"/>
      <c r="D172" s="140"/>
      <c r="E172" s="140"/>
      <c r="F172" s="140"/>
      <c r="G172" s="59">
        <f>SUM(G169:G171)</f>
        <v>528745855</v>
      </c>
      <c r="H172" s="59">
        <f>SUM(H169:H171)</f>
        <v>528745855</v>
      </c>
      <c r="I172" s="59"/>
      <c r="J172" s="59"/>
      <c r="K172" s="59">
        <f>SUM(K169:K171)</f>
        <v>1830</v>
      </c>
      <c r="L172" s="59">
        <f>SUM(L169:L171)</f>
        <v>0</v>
      </c>
      <c r="M172" s="60"/>
      <c r="N172" s="59">
        <f t="shared" ref="N172:AD172" si="111">SUM(N169:N171)</f>
        <v>0</v>
      </c>
      <c r="O172" s="59">
        <f t="shared" si="111"/>
        <v>0</v>
      </c>
      <c r="P172" s="59">
        <f t="shared" si="111"/>
        <v>0</v>
      </c>
      <c r="Q172" s="59">
        <f t="shared" si="111"/>
        <v>0</v>
      </c>
      <c r="R172" s="59">
        <f t="shared" si="111"/>
        <v>0</v>
      </c>
      <c r="S172" s="59">
        <f t="shared" si="111"/>
        <v>0</v>
      </c>
      <c r="T172" s="59">
        <f t="shared" si="111"/>
        <v>169016043</v>
      </c>
      <c r="U172" s="59">
        <f t="shared" si="111"/>
        <v>169016043</v>
      </c>
      <c r="V172" s="59">
        <f t="shared" si="111"/>
        <v>95356885</v>
      </c>
      <c r="W172" s="59">
        <f t="shared" si="111"/>
        <v>0</v>
      </c>
      <c r="X172" s="59">
        <f t="shared" si="111"/>
        <v>0</v>
      </c>
      <c r="Y172" s="59">
        <f t="shared" si="111"/>
        <v>95356885</v>
      </c>
      <c r="Z172" s="59">
        <f t="shared" si="111"/>
        <v>264372927</v>
      </c>
      <c r="AA172" s="59">
        <f t="shared" si="111"/>
        <v>0</v>
      </c>
      <c r="AB172" s="59">
        <f t="shared" si="111"/>
        <v>0</v>
      </c>
      <c r="AC172" s="59">
        <f t="shared" si="111"/>
        <v>264372927</v>
      </c>
      <c r="AD172" s="59">
        <f t="shared" si="111"/>
        <v>528745855</v>
      </c>
      <c r="AE172" s="61">
        <f>IF(ISERROR(AD172/G172),0,AD172/G172)</f>
        <v>1</v>
      </c>
      <c r="AF172" s="61">
        <f>IF(ISERROR(AD172/$AD$187),0,AD172/$AD$187)</f>
        <v>0.29798474630303501</v>
      </c>
      <c r="AG172" s="6"/>
      <c r="AH172" s="6"/>
      <c r="AI172" s="6"/>
      <c r="AJ172" s="6"/>
      <c r="AK172" s="6"/>
      <c r="AL172" s="6"/>
      <c r="AM172" s="6"/>
      <c r="AN172" s="56"/>
    </row>
    <row r="173" spans="1:40" ht="12.75" customHeight="1" x14ac:dyDescent="0.25">
      <c r="A173" s="131" t="s">
        <v>83</v>
      </c>
      <c r="B173" s="132"/>
      <c r="C173" s="132"/>
      <c r="D173" s="133"/>
      <c r="E173" s="11"/>
      <c r="F173" s="12"/>
      <c r="G173" s="67"/>
      <c r="H173" s="13"/>
      <c r="I173" s="13"/>
      <c r="J173" s="13"/>
      <c r="K173" s="14"/>
      <c r="L173" s="14"/>
      <c r="M173" s="12"/>
      <c r="N173" s="13"/>
      <c r="O173" s="13"/>
      <c r="P173" s="13"/>
      <c r="Q173" s="13"/>
      <c r="R173" s="13"/>
      <c r="S173" s="13"/>
      <c r="T173" s="13"/>
      <c r="U173" s="13"/>
      <c r="V173" s="13"/>
      <c r="W173" s="13"/>
      <c r="X173" s="13"/>
      <c r="Y173" s="13"/>
      <c r="Z173" s="13"/>
      <c r="AA173" s="13"/>
      <c r="AB173" s="13"/>
      <c r="AC173" s="13"/>
      <c r="AD173" s="13"/>
      <c r="AE173" s="15"/>
      <c r="AF173" s="15"/>
    </row>
    <row r="174" spans="1:40" ht="140.25" outlineLevel="1" x14ac:dyDescent="0.25">
      <c r="A174" s="17">
        <v>1</v>
      </c>
      <c r="B174" s="41">
        <v>2</v>
      </c>
      <c r="C174" s="97">
        <v>43973</v>
      </c>
      <c r="D174" s="79" t="s">
        <v>85</v>
      </c>
      <c r="E174" s="48" t="s">
        <v>69</v>
      </c>
      <c r="F174" s="79" t="s">
        <v>86</v>
      </c>
      <c r="G174" s="22">
        <v>116580012</v>
      </c>
      <c r="H174" s="22">
        <v>116580012</v>
      </c>
      <c r="I174" s="111" t="s">
        <v>91</v>
      </c>
      <c r="J174" s="112" t="s">
        <v>94</v>
      </c>
      <c r="K174" s="22">
        <v>550</v>
      </c>
      <c r="L174" s="101" t="s">
        <v>90</v>
      </c>
      <c r="M174" s="70" t="s">
        <v>87</v>
      </c>
      <c r="N174" s="22"/>
      <c r="O174" s="22"/>
      <c r="P174" s="22"/>
      <c r="Q174" s="23">
        <f>SUM(N174:P174)</f>
        <v>0</v>
      </c>
      <c r="R174" s="22"/>
      <c r="S174" s="22"/>
      <c r="T174" s="22">
        <v>58290006</v>
      </c>
      <c r="U174" s="23">
        <f>SUM(R174:T174)</f>
        <v>58290006</v>
      </c>
      <c r="V174" s="22">
        <v>0</v>
      </c>
      <c r="W174" s="22">
        <v>0</v>
      </c>
      <c r="X174" s="22">
        <v>0</v>
      </c>
      <c r="Y174" s="23">
        <f>SUM(V174:X174)</f>
        <v>0</v>
      </c>
      <c r="Z174" s="22">
        <v>58290006</v>
      </c>
      <c r="AA174" s="22">
        <v>0</v>
      </c>
      <c r="AB174" s="22">
        <v>0</v>
      </c>
      <c r="AC174" s="23">
        <f>SUM(Z174:AB174)</f>
        <v>58290006</v>
      </c>
      <c r="AD174" s="23">
        <f t="shared" ref="AD174:AD181" si="112">SUM(Q174,U174,Y174,AC174)</f>
        <v>116580012</v>
      </c>
      <c r="AE174" s="24">
        <f t="shared" ref="AE174:AE181" si="113">IF(ISERROR(AD174/$G$172),0,AD174/$G$172)</f>
        <v>0.22048402062650685</v>
      </c>
      <c r="AF174" s="25">
        <f t="shared" ref="AF174:AF181" si="114">IF(ISERROR(AD174/$AD$187),"-",AD174/$AD$187)</f>
        <v>6.5700874950262791E-2</v>
      </c>
      <c r="AG174" s="6"/>
      <c r="AH174" s="6"/>
      <c r="AI174" s="6"/>
      <c r="AJ174" s="6"/>
      <c r="AK174" s="6"/>
      <c r="AL174" s="6"/>
      <c r="AM174" s="6"/>
      <c r="AN174" s="56"/>
    </row>
    <row r="175" spans="1:40" hidden="1" outlineLevel="1" x14ac:dyDescent="0.25">
      <c r="A175" s="17"/>
      <c r="B175" s="76"/>
      <c r="C175" s="73"/>
      <c r="D175" s="28"/>
      <c r="E175" s="48"/>
      <c r="F175" s="99"/>
      <c r="G175" s="22"/>
      <c r="H175" s="22"/>
      <c r="I175" s="22"/>
      <c r="J175" s="22"/>
      <c r="K175" s="22"/>
      <c r="L175" s="102"/>
      <c r="M175" s="28"/>
      <c r="N175" s="22"/>
      <c r="O175" s="22"/>
      <c r="P175" s="22"/>
      <c r="Q175" s="23">
        <f t="shared" ref="Q175:Q181" si="115">SUM(N175:P175)</f>
        <v>0</v>
      </c>
      <c r="R175" s="22"/>
      <c r="S175" s="22"/>
      <c r="T175" s="22"/>
      <c r="U175" s="23">
        <f t="shared" ref="U175:U181" si="116">SUM(R175:T175)</f>
        <v>0</v>
      </c>
      <c r="V175" s="22"/>
      <c r="W175" s="22"/>
      <c r="X175" s="22"/>
      <c r="Y175" s="23">
        <f t="shared" ref="Y175:Y181" si="117">SUM(V175:X175)</f>
        <v>0</v>
      </c>
      <c r="Z175" s="22"/>
      <c r="AA175" s="22"/>
      <c r="AB175" s="22"/>
      <c r="AC175" s="23">
        <f t="shared" ref="AC175:AC181" si="118">SUM(Z175:AB175)</f>
        <v>0</v>
      </c>
      <c r="AD175" s="23">
        <f t="shared" si="112"/>
        <v>0</v>
      </c>
      <c r="AE175" s="24">
        <f t="shared" si="113"/>
        <v>0</v>
      </c>
      <c r="AF175" s="25">
        <f t="shared" si="114"/>
        <v>0</v>
      </c>
    </row>
    <row r="176" spans="1:40" ht="20.25" hidden="1" customHeight="1" outlineLevel="1" x14ac:dyDescent="0.25">
      <c r="A176" s="17">
        <v>5</v>
      </c>
      <c r="B176" s="76"/>
      <c r="C176" s="75"/>
      <c r="D176" s="28"/>
      <c r="E176" s="28"/>
      <c r="F176" s="99"/>
      <c r="G176" s="67"/>
      <c r="H176" s="74"/>
      <c r="I176" s="103"/>
      <c r="J176" s="103"/>
      <c r="K176" s="22"/>
      <c r="L176" s="22"/>
      <c r="M176" s="28"/>
      <c r="N176" s="22"/>
      <c r="O176" s="22"/>
      <c r="P176" s="22"/>
      <c r="Q176" s="23">
        <f t="shared" si="115"/>
        <v>0</v>
      </c>
      <c r="R176" s="22"/>
      <c r="S176" s="22"/>
      <c r="T176" s="22"/>
      <c r="U176" s="23">
        <f t="shared" si="116"/>
        <v>0</v>
      </c>
      <c r="V176" s="22"/>
      <c r="W176" s="22"/>
      <c r="X176" s="22"/>
      <c r="Y176" s="23">
        <f t="shared" si="117"/>
        <v>0</v>
      </c>
      <c r="Z176" s="22"/>
      <c r="AA176" s="22"/>
      <c r="AB176" s="22"/>
      <c r="AC176" s="23">
        <f t="shared" si="118"/>
        <v>0</v>
      </c>
      <c r="AD176" s="23">
        <f t="shared" si="112"/>
        <v>0</v>
      </c>
      <c r="AE176" s="24">
        <f t="shared" si="113"/>
        <v>0</v>
      </c>
      <c r="AF176" s="25">
        <f t="shared" si="114"/>
        <v>0</v>
      </c>
      <c r="AG176" s="6"/>
      <c r="AH176" s="6"/>
      <c r="AI176" s="6"/>
      <c r="AJ176" s="6"/>
      <c r="AK176" s="6"/>
      <c r="AL176" s="6"/>
      <c r="AM176" s="6"/>
      <c r="AN176" s="56"/>
    </row>
    <row r="177" spans="1:40" ht="12.75" hidden="1" customHeight="1" outlineLevel="1" x14ac:dyDescent="0.25">
      <c r="A177" s="17">
        <v>6</v>
      </c>
      <c r="B177" s="76"/>
      <c r="C177" s="75"/>
      <c r="D177" s="28"/>
      <c r="E177" s="28"/>
      <c r="F177" s="99"/>
      <c r="G177" s="67"/>
      <c r="H177" s="29"/>
      <c r="I177" s="104"/>
      <c r="J177" s="104"/>
      <c r="K177" s="22"/>
      <c r="L177" s="22"/>
      <c r="M177" s="28"/>
      <c r="N177" s="22"/>
      <c r="O177" s="22"/>
      <c r="P177" s="22"/>
      <c r="Q177" s="23">
        <f t="shared" si="115"/>
        <v>0</v>
      </c>
      <c r="R177" s="22"/>
      <c r="S177" s="22"/>
      <c r="T177" s="22"/>
      <c r="U177" s="23">
        <f t="shared" si="116"/>
        <v>0</v>
      </c>
      <c r="V177" s="22"/>
      <c r="W177" s="22"/>
      <c r="X177" s="22"/>
      <c r="Y177" s="23">
        <f t="shared" si="117"/>
        <v>0</v>
      </c>
      <c r="Z177" s="22"/>
      <c r="AA177" s="22"/>
      <c r="AB177" s="22"/>
      <c r="AC177" s="23">
        <f t="shared" si="118"/>
        <v>0</v>
      </c>
      <c r="AD177" s="23">
        <f t="shared" si="112"/>
        <v>0</v>
      </c>
      <c r="AE177" s="24">
        <f t="shared" si="113"/>
        <v>0</v>
      </c>
      <c r="AF177" s="25">
        <f t="shared" si="114"/>
        <v>0</v>
      </c>
    </row>
    <row r="178" spans="1:40" ht="12.75" hidden="1" customHeight="1" outlineLevel="1" x14ac:dyDescent="0.25">
      <c r="A178" s="17">
        <v>7</v>
      </c>
      <c r="B178" s="76"/>
      <c r="C178" s="75"/>
      <c r="D178" s="28"/>
      <c r="E178" s="28"/>
      <c r="F178" s="99"/>
      <c r="G178" s="67"/>
      <c r="H178" s="29"/>
      <c r="I178" s="104"/>
      <c r="J178" s="104"/>
      <c r="K178" s="22"/>
      <c r="L178" s="22"/>
      <c r="M178" s="28"/>
      <c r="N178" s="22"/>
      <c r="O178" s="22"/>
      <c r="P178" s="22"/>
      <c r="Q178" s="23">
        <f t="shared" si="115"/>
        <v>0</v>
      </c>
      <c r="R178" s="22"/>
      <c r="S178" s="22"/>
      <c r="T178" s="22"/>
      <c r="U178" s="23">
        <f t="shared" si="116"/>
        <v>0</v>
      </c>
      <c r="V178" s="22"/>
      <c r="W178" s="22"/>
      <c r="X178" s="22"/>
      <c r="Y178" s="23">
        <f t="shared" si="117"/>
        <v>0</v>
      </c>
      <c r="Z178" s="22"/>
      <c r="AA178" s="22"/>
      <c r="AB178" s="22"/>
      <c r="AC178" s="23">
        <f t="shared" si="118"/>
        <v>0</v>
      </c>
      <c r="AD178" s="23">
        <f t="shared" si="112"/>
        <v>0</v>
      </c>
      <c r="AE178" s="24">
        <f t="shared" si="113"/>
        <v>0</v>
      </c>
      <c r="AF178" s="25">
        <f t="shared" si="114"/>
        <v>0</v>
      </c>
      <c r="AG178" s="6"/>
      <c r="AH178" s="6"/>
      <c r="AI178" s="6"/>
      <c r="AJ178" s="6"/>
      <c r="AK178" s="6"/>
      <c r="AL178" s="6"/>
      <c r="AM178" s="6"/>
      <c r="AN178" s="56"/>
    </row>
    <row r="179" spans="1:40" ht="12.75" hidden="1" customHeight="1" outlineLevel="1" x14ac:dyDescent="0.25">
      <c r="A179" s="17">
        <v>8</v>
      </c>
      <c r="B179" s="76"/>
      <c r="C179" s="75"/>
      <c r="D179" s="28"/>
      <c r="E179" s="28"/>
      <c r="F179" s="99"/>
      <c r="G179" s="67"/>
      <c r="H179" s="29"/>
      <c r="I179" s="104"/>
      <c r="J179" s="104"/>
      <c r="K179" s="22"/>
      <c r="L179" s="22"/>
      <c r="M179" s="28"/>
      <c r="N179" s="22"/>
      <c r="O179" s="22"/>
      <c r="P179" s="22"/>
      <c r="Q179" s="23">
        <f t="shared" si="115"/>
        <v>0</v>
      </c>
      <c r="R179" s="22"/>
      <c r="S179" s="22"/>
      <c r="T179" s="22"/>
      <c r="U179" s="23">
        <f t="shared" si="116"/>
        <v>0</v>
      </c>
      <c r="V179" s="22"/>
      <c r="W179" s="22"/>
      <c r="X179" s="22"/>
      <c r="Y179" s="23">
        <f t="shared" si="117"/>
        <v>0</v>
      </c>
      <c r="Z179" s="22"/>
      <c r="AA179" s="22"/>
      <c r="AB179" s="22"/>
      <c r="AC179" s="23">
        <f t="shared" si="118"/>
        <v>0</v>
      </c>
      <c r="AD179" s="23">
        <f t="shared" si="112"/>
        <v>0</v>
      </c>
      <c r="AE179" s="24">
        <f t="shared" si="113"/>
        <v>0</v>
      </c>
      <c r="AF179" s="25">
        <f t="shared" si="114"/>
        <v>0</v>
      </c>
      <c r="AG179" s="6"/>
      <c r="AH179" s="6"/>
      <c r="AI179" s="6"/>
      <c r="AJ179" s="6"/>
      <c r="AK179" s="6"/>
      <c r="AL179" s="6"/>
      <c r="AM179" s="6"/>
      <c r="AN179" s="56"/>
    </row>
    <row r="180" spans="1:40" ht="12.75" hidden="1" customHeight="1" outlineLevel="1" x14ac:dyDescent="0.25">
      <c r="A180" s="17">
        <v>9</v>
      </c>
      <c r="B180" s="76"/>
      <c r="C180" s="75"/>
      <c r="D180" s="28"/>
      <c r="E180" s="28"/>
      <c r="F180" s="99"/>
      <c r="G180" s="67"/>
      <c r="H180" s="29"/>
      <c r="I180" s="104"/>
      <c r="J180" s="104"/>
      <c r="K180" s="22"/>
      <c r="L180" s="22"/>
      <c r="M180" s="28"/>
      <c r="N180" s="22"/>
      <c r="O180" s="22"/>
      <c r="P180" s="22"/>
      <c r="Q180" s="23">
        <f t="shared" si="115"/>
        <v>0</v>
      </c>
      <c r="R180" s="22"/>
      <c r="S180" s="22"/>
      <c r="T180" s="22"/>
      <c r="U180" s="23">
        <f t="shared" si="116"/>
        <v>0</v>
      </c>
      <c r="V180" s="22"/>
      <c r="W180" s="22"/>
      <c r="X180" s="22"/>
      <c r="Y180" s="23">
        <f t="shared" si="117"/>
        <v>0</v>
      </c>
      <c r="Z180" s="22"/>
      <c r="AA180" s="22"/>
      <c r="AB180" s="22"/>
      <c r="AC180" s="23">
        <f t="shared" si="118"/>
        <v>0</v>
      </c>
      <c r="AD180" s="23">
        <f t="shared" si="112"/>
        <v>0</v>
      </c>
      <c r="AE180" s="24">
        <f t="shared" si="113"/>
        <v>0</v>
      </c>
      <c r="AF180" s="25">
        <f t="shared" si="114"/>
        <v>0</v>
      </c>
    </row>
    <row r="181" spans="1:40" hidden="1" outlineLevel="1" x14ac:dyDescent="0.25">
      <c r="A181" s="17">
        <v>10</v>
      </c>
      <c r="B181" s="76"/>
      <c r="C181" s="75"/>
      <c r="D181" s="28"/>
      <c r="E181" s="28"/>
      <c r="F181" s="99"/>
      <c r="G181" s="67"/>
      <c r="H181" s="30"/>
      <c r="I181" s="104"/>
      <c r="J181" s="104"/>
      <c r="K181" s="22"/>
      <c r="L181" s="22"/>
      <c r="M181" s="28"/>
      <c r="N181" s="22"/>
      <c r="O181" s="22"/>
      <c r="P181" s="22"/>
      <c r="Q181" s="23">
        <f t="shared" si="115"/>
        <v>0</v>
      </c>
      <c r="R181" s="22"/>
      <c r="S181" s="22"/>
      <c r="T181" s="22"/>
      <c r="U181" s="23">
        <f t="shared" si="116"/>
        <v>0</v>
      </c>
      <c r="V181" s="22"/>
      <c r="W181" s="22"/>
      <c r="X181" s="22"/>
      <c r="Y181" s="23">
        <f t="shared" si="117"/>
        <v>0</v>
      </c>
      <c r="Z181" s="22"/>
      <c r="AA181" s="22"/>
      <c r="AB181" s="22"/>
      <c r="AC181" s="23">
        <f t="shared" si="118"/>
        <v>0</v>
      </c>
      <c r="AD181" s="23">
        <f t="shared" si="112"/>
        <v>0</v>
      </c>
      <c r="AE181" s="24">
        <f t="shared" si="113"/>
        <v>0</v>
      </c>
      <c r="AF181" s="25">
        <f t="shared" si="114"/>
        <v>0</v>
      </c>
      <c r="AG181" s="6"/>
      <c r="AH181" s="6"/>
      <c r="AI181" s="6"/>
      <c r="AJ181" s="6"/>
      <c r="AK181" s="6"/>
      <c r="AL181" s="6"/>
      <c r="AM181" s="6"/>
      <c r="AN181" s="56"/>
    </row>
    <row r="182" spans="1:40" ht="12.75" customHeight="1" collapsed="1" x14ac:dyDescent="0.25">
      <c r="A182" s="139" t="s">
        <v>84</v>
      </c>
      <c r="B182" s="140"/>
      <c r="C182" s="140"/>
      <c r="D182" s="140"/>
      <c r="E182" s="140"/>
      <c r="F182" s="140"/>
      <c r="G182" s="59">
        <f>SUM(G174:G181)</f>
        <v>116580012</v>
      </c>
      <c r="H182" s="59">
        <f>SUM(H174:H181)</f>
        <v>116580012</v>
      </c>
      <c r="I182" s="59"/>
      <c r="J182" s="59"/>
      <c r="K182" s="59">
        <f>SUM(K174:K181)</f>
        <v>550</v>
      </c>
      <c r="L182" s="59">
        <f>SUM(L174:L181)</f>
        <v>0</v>
      </c>
      <c r="M182" s="60"/>
      <c r="N182" s="59">
        <f t="shared" ref="N182:AD182" si="119">SUM(N174:N181)</f>
        <v>0</v>
      </c>
      <c r="O182" s="59">
        <f t="shared" si="119"/>
        <v>0</v>
      </c>
      <c r="P182" s="59">
        <f t="shared" si="119"/>
        <v>0</v>
      </c>
      <c r="Q182" s="59">
        <f t="shared" si="119"/>
        <v>0</v>
      </c>
      <c r="R182" s="59">
        <f t="shared" si="119"/>
        <v>0</v>
      </c>
      <c r="S182" s="59">
        <f t="shared" si="119"/>
        <v>0</v>
      </c>
      <c r="T182" s="59">
        <f t="shared" si="119"/>
        <v>58290006</v>
      </c>
      <c r="U182" s="59">
        <f t="shared" si="119"/>
        <v>58290006</v>
      </c>
      <c r="V182" s="59">
        <f t="shared" si="119"/>
        <v>0</v>
      </c>
      <c r="W182" s="59">
        <f t="shared" si="119"/>
        <v>0</v>
      </c>
      <c r="X182" s="59">
        <f t="shared" si="119"/>
        <v>0</v>
      </c>
      <c r="Y182" s="59">
        <f t="shared" si="119"/>
        <v>0</v>
      </c>
      <c r="Z182" s="59">
        <f t="shared" si="119"/>
        <v>58290006</v>
      </c>
      <c r="AA182" s="59">
        <f t="shared" si="119"/>
        <v>0</v>
      </c>
      <c r="AB182" s="59">
        <f t="shared" si="119"/>
        <v>0</v>
      </c>
      <c r="AC182" s="59">
        <f t="shared" si="119"/>
        <v>58290006</v>
      </c>
      <c r="AD182" s="59">
        <f t="shared" si="119"/>
        <v>116580012</v>
      </c>
      <c r="AE182" s="61">
        <f>IF(ISERROR(AD182/G182),0,AD182/G182)</f>
        <v>1</v>
      </c>
      <c r="AF182" s="61">
        <f>IF(ISERROR(AD182/$AD$187),0,AD182/$AD$187)</f>
        <v>6.5700874950262791E-2</v>
      </c>
      <c r="AG182" s="6"/>
      <c r="AH182" s="6"/>
      <c r="AI182" s="6"/>
      <c r="AJ182" s="6"/>
      <c r="AK182" s="6"/>
      <c r="AL182" s="6"/>
      <c r="AM182" s="6"/>
      <c r="AN182" s="56"/>
    </row>
    <row r="183" spans="1:40" ht="12.75" customHeight="1" x14ac:dyDescent="0.25">
      <c r="A183" s="131" t="s">
        <v>65</v>
      </c>
      <c r="B183" s="132"/>
      <c r="C183" s="132"/>
      <c r="D183" s="133"/>
      <c r="E183" s="43"/>
      <c r="F183" s="44"/>
      <c r="G183" s="72"/>
      <c r="H183" s="45"/>
      <c r="I183" s="45"/>
      <c r="J183" s="45"/>
      <c r="K183" s="46"/>
      <c r="L183" s="46"/>
      <c r="M183" s="44"/>
      <c r="N183" s="45"/>
      <c r="O183" s="45"/>
      <c r="P183" s="45"/>
      <c r="Q183" s="45"/>
      <c r="R183" s="45"/>
      <c r="S183" s="45"/>
      <c r="T183" s="45"/>
      <c r="U183" s="45"/>
      <c r="V183" s="45"/>
      <c r="W183" s="45"/>
      <c r="X183" s="45"/>
      <c r="Y183" s="45"/>
      <c r="Z183" s="45"/>
      <c r="AA183" s="45"/>
      <c r="AB183" s="45"/>
      <c r="AC183" s="45"/>
      <c r="AD183" s="45"/>
      <c r="AE183" s="47"/>
      <c r="AF183" s="47"/>
    </row>
    <row r="184" spans="1:40" ht="95.25" customHeight="1" outlineLevel="1" x14ac:dyDescent="0.25">
      <c r="A184" s="54">
        <v>1</v>
      </c>
      <c r="B184" s="49">
        <v>23</v>
      </c>
      <c r="C184" s="53">
        <v>43860</v>
      </c>
      <c r="D184" s="87" t="s">
        <v>71</v>
      </c>
      <c r="E184" s="48" t="s">
        <v>69</v>
      </c>
      <c r="F184" s="155" t="s">
        <v>70</v>
      </c>
      <c r="G184" s="130">
        <v>76338000</v>
      </c>
      <c r="H184" s="89">
        <v>68844000</v>
      </c>
      <c r="I184" s="126" t="s">
        <v>91</v>
      </c>
      <c r="J184" s="152" t="s">
        <v>94</v>
      </c>
      <c r="K184" s="121">
        <v>0</v>
      </c>
      <c r="L184" s="123" t="s">
        <v>90</v>
      </c>
      <c r="M184" s="50" t="s">
        <v>88</v>
      </c>
      <c r="N184" s="51">
        <v>0</v>
      </c>
      <c r="O184" s="51">
        <v>10700000</v>
      </c>
      <c r="P184" s="51">
        <v>5350000</v>
      </c>
      <c r="Q184" s="52">
        <f>SUM(N184:P184)</f>
        <v>16050000</v>
      </c>
      <c r="R184" s="51">
        <v>7400000</v>
      </c>
      <c r="S184" s="51">
        <v>5550000</v>
      </c>
      <c r="T184" s="51">
        <v>5550000</v>
      </c>
      <c r="U184" s="52">
        <f>SUM(R184:T184)</f>
        <v>18500000</v>
      </c>
      <c r="V184" s="51">
        <v>5550000</v>
      </c>
      <c r="W184" s="51">
        <v>5550000</v>
      </c>
      <c r="X184" s="51">
        <v>3700000</v>
      </c>
      <c r="Y184" s="52">
        <f>SUM(V184:X184)</f>
        <v>14800000</v>
      </c>
      <c r="Z184" s="51">
        <v>5550000</v>
      </c>
      <c r="AA184" s="51">
        <v>5550000</v>
      </c>
      <c r="AB184" s="51">
        <v>5747774</v>
      </c>
      <c r="AC184" s="52">
        <f>SUM(Z184:AB184)</f>
        <v>16847774</v>
      </c>
      <c r="AD184" s="52">
        <f>SUM(Q184,U184,Y184,AC184)</f>
        <v>66197774</v>
      </c>
      <c r="AE184" s="24">
        <f>IF(ISERROR(AD184/$G$186),0,AD184/$G$186)</f>
        <v>0.86716673216484585</v>
      </c>
      <c r="AF184" s="25">
        <f>IF(ISERROR(AD184/$AD$187),"-",AD184/$AD$187)</f>
        <v>3.7307009983493199E-2</v>
      </c>
      <c r="AG184" s="6"/>
      <c r="AH184" s="6"/>
      <c r="AI184" s="6"/>
      <c r="AJ184" s="6"/>
      <c r="AK184" s="6"/>
      <c r="AL184" s="6"/>
      <c r="AM184" s="6"/>
      <c r="AN184" s="56"/>
    </row>
    <row r="185" spans="1:40" ht="49.5" customHeight="1" outlineLevel="1" x14ac:dyDescent="0.25">
      <c r="A185" s="54">
        <v>2</v>
      </c>
      <c r="B185" s="55">
        <v>23</v>
      </c>
      <c r="C185" s="53">
        <v>43860</v>
      </c>
      <c r="D185" s="88" t="s">
        <v>72</v>
      </c>
      <c r="E185" s="48" t="s">
        <v>69</v>
      </c>
      <c r="F185" s="156"/>
      <c r="G185" s="130"/>
      <c r="H185" s="113">
        <v>7494000</v>
      </c>
      <c r="I185" s="127"/>
      <c r="J185" s="153"/>
      <c r="K185" s="122"/>
      <c r="L185" s="124"/>
      <c r="M185" s="50" t="s">
        <v>88</v>
      </c>
      <c r="N185" s="51">
        <v>0</v>
      </c>
      <c r="O185" s="51">
        <v>0</v>
      </c>
      <c r="P185" s="51">
        <v>0</v>
      </c>
      <c r="Q185" s="52">
        <f t="shared" ref="Q185" si="120">SUM(N185:P185)</f>
        <v>0</v>
      </c>
      <c r="R185" s="51">
        <v>0</v>
      </c>
      <c r="S185" s="51">
        <v>0</v>
      </c>
      <c r="T185" s="51">
        <v>0</v>
      </c>
      <c r="U185" s="52">
        <f t="shared" ref="U185" si="121">SUM(R185:T185)</f>
        <v>0</v>
      </c>
      <c r="V185" s="51">
        <v>0</v>
      </c>
      <c r="W185" s="51">
        <v>0</v>
      </c>
      <c r="X185" s="51">
        <v>0</v>
      </c>
      <c r="Y185" s="52">
        <f t="shared" ref="Y185" si="122">SUM(V185:X185)</f>
        <v>0</v>
      </c>
      <c r="Z185" s="51">
        <v>0</v>
      </c>
      <c r="AA185" s="51">
        <v>0</v>
      </c>
      <c r="AB185" s="51">
        <v>0</v>
      </c>
      <c r="AC185" s="52">
        <f t="shared" ref="AC185" si="123">SUM(Z185:AB185)</f>
        <v>0</v>
      </c>
      <c r="AD185" s="52">
        <f t="shared" ref="AD185" si="124">SUM(Q185,U185,Y185,AC185)</f>
        <v>0</v>
      </c>
      <c r="AE185" s="24">
        <f>IF(ISERROR(AD185/$G$186),0,AD185/$G$186)</f>
        <v>0</v>
      </c>
      <c r="AF185" s="25">
        <f>IF(ISERROR(AD185/$AD$187),"-",AD185/$AD$187)</f>
        <v>0</v>
      </c>
      <c r="AG185" s="6"/>
      <c r="AH185" s="6"/>
      <c r="AI185" s="6"/>
      <c r="AJ185" s="6"/>
      <c r="AK185" s="6"/>
      <c r="AL185" s="6"/>
      <c r="AM185" s="6"/>
      <c r="AN185" s="56"/>
    </row>
    <row r="186" spans="1:40" x14ac:dyDescent="0.25">
      <c r="A186" s="139" t="s">
        <v>66</v>
      </c>
      <c r="B186" s="140"/>
      <c r="C186" s="140"/>
      <c r="D186" s="140"/>
      <c r="E186" s="140"/>
      <c r="F186" s="140"/>
      <c r="G186" s="59">
        <f>SUM(G184:G185)</f>
        <v>76338000</v>
      </c>
      <c r="H186" s="59">
        <f>SUM(H184:H185)</f>
        <v>76338000</v>
      </c>
      <c r="I186" s="59"/>
      <c r="J186" s="59"/>
      <c r="K186" s="59">
        <f>SUM(K184:K185)</f>
        <v>0</v>
      </c>
      <c r="L186" s="59">
        <f>SUM(L184:L185)</f>
        <v>0</v>
      </c>
      <c r="M186" s="60"/>
      <c r="N186" s="59">
        <f t="shared" ref="N186:AD186" si="125">SUM(N184:N185)</f>
        <v>0</v>
      </c>
      <c r="O186" s="59">
        <f t="shared" si="125"/>
        <v>10700000</v>
      </c>
      <c r="P186" s="59">
        <f t="shared" si="125"/>
        <v>5350000</v>
      </c>
      <c r="Q186" s="59">
        <f t="shared" si="125"/>
        <v>16050000</v>
      </c>
      <c r="R186" s="59">
        <f t="shared" si="125"/>
        <v>7400000</v>
      </c>
      <c r="S186" s="59">
        <f t="shared" si="125"/>
        <v>5550000</v>
      </c>
      <c r="T186" s="59">
        <f t="shared" si="125"/>
        <v>5550000</v>
      </c>
      <c r="U186" s="59">
        <f t="shared" si="125"/>
        <v>18500000</v>
      </c>
      <c r="V186" s="59">
        <f t="shared" si="125"/>
        <v>5550000</v>
      </c>
      <c r="W186" s="59">
        <f t="shared" si="125"/>
        <v>5550000</v>
      </c>
      <c r="X186" s="59">
        <f t="shared" si="125"/>
        <v>3700000</v>
      </c>
      <c r="Y186" s="59">
        <f t="shared" si="125"/>
        <v>14800000</v>
      </c>
      <c r="Z186" s="59">
        <f t="shared" si="125"/>
        <v>5550000</v>
      </c>
      <c r="AA186" s="59">
        <f t="shared" si="125"/>
        <v>5550000</v>
      </c>
      <c r="AB186" s="59">
        <f t="shared" si="125"/>
        <v>5747774</v>
      </c>
      <c r="AC186" s="59">
        <f t="shared" si="125"/>
        <v>16847774</v>
      </c>
      <c r="AD186" s="59">
        <f t="shared" si="125"/>
        <v>66197774</v>
      </c>
      <c r="AE186" s="61">
        <f>IF(ISERROR(AD186/G186),0,AD186/G186)</f>
        <v>0.86716673216484585</v>
      </c>
      <c r="AF186" s="61">
        <f>IF(ISERROR(AD186/$AD$187),0,AD186/$AD$187)</f>
        <v>3.7307009983493199E-2</v>
      </c>
      <c r="AG186" s="6"/>
      <c r="AH186" s="6"/>
      <c r="AI186" s="6"/>
      <c r="AJ186" s="6"/>
      <c r="AK186" s="6"/>
      <c r="AL186" s="6"/>
      <c r="AM186" s="6"/>
      <c r="AN186" s="56"/>
    </row>
    <row r="187" spans="1:40" x14ac:dyDescent="0.25">
      <c r="A187" s="150" t="str">
        <f>"TOTAL ASIG."&amp;" "&amp;$A$6</f>
        <v>TOTAL ASIG. 24 - 03 - 004 "Piloto Oficina Local de la Niñez"</v>
      </c>
      <c r="B187" s="151"/>
      <c r="C187" s="151"/>
      <c r="D187" s="151"/>
      <c r="E187" s="151"/>
      <c r="F187" s="151"/>
      <c r="G187" s="65">
        <f>SUM(G11,G23,G35,G47,G59,G71,G83,G95,G107,G119,G131,G143,G155,G167,G172,G186,G182)</f>
        <v>1784546002</v>
      </c>
      <c r="H187" s="65">
        <f>SUM(H11,H23,H35,H47,H59,H71,H83,H95,H107,H119,H131,H143,H155,H167,H172,H186,H182)</f>
        <v>1784546002</v>
      </c>
      <c r="I187" s="65"/>
      <c r="J187" s="65"/>
      <c r="K187" s="65">
        <f t="shared" ref="K187:Q187" si="126">SUM(K11,K23,K35,K47,K59,K71,K83,K95,K107,K119,K131,K143,K155,K167,K172,K186,K182)</f>
        <v>5520</v>
      </c>
      <c r="L187" s="65">
        <f t="shared" si="126"/>
        <v>0</v>
      </c>
      <c r="M187" s="65">
        <f t="shared" si="126"/>
        <v>0</v>
      </c>
      <c r="N187" s="65">
        <f t="shared" si="126"/>
        <v>0</v>
      </c>
      <c r="O187" s="65">
        <f t="shared" si="126"/>
        <v>10700000</v>
      </c>
      <c r="P187" s="65">
        <f t="shared" si="126"/>
        <v>5350000</v>
      </c>
      <c r="Q187" s="65">
        <f t="shared" si="126"/>
        <v>16050000</v>
      </c>
      <c r="R187" s="65">
        <f>+R11+R23+R35+R47+R59+R71+R83+R95+R107+R119+R131+R143+R172+R155+R167+R186</f>
        <v>7400000</v>
      </c>
      <c r="S187" s="65">
        <f>+S11+S23+S35+S47+S59+S71+S83+S95+S107+S119+S131+S143+S172+S155+S167+S186</f>
        <v>5550000</v>
      </c>
      <c r="T187" s="65">
        <f t="shared" ref="T187:AD187" si="127">+T11+T23+T35+T47+T59+T71+T83+T95+T107+T119+T131+T143+T172+T155+T167+T186+T182</f>
        <v>764297116</v>
      </c>
      <c r="U187" s="65">
        <f t="shared" si="127"/>
        <v>777247116</v>
      </c>
      <c r="V187" s="65">
        <f t="shared" si="127"/>
        <v>100906885</v>
      </c>
      <c r="W187" s="65">
        <f t="shared" si="127"/>
        <v>5550000</v>
      </c>
      <c r="X187" s="65">
        <f t="shared" si="127"/>
        <v>3700000</v>
      </c>
      <c r="Y187" s="65">
        <f t="shared" si="127"/>
        <v>110156885</v>
      </c>
      <c r="Z187" s="65">
        <f t="shared" si="127"/>
        <v>859654001</v>
      </c>
      <c r="AA187" s="65">
        <f t="shared" si="127"/>
        <v>5550000</v>
      </c>
      <c r="AB187" s="65">
        <f t="shared" si="127"/>
        <v>5747774</v>
      </c>
      <c r="AC187" s="65">
        <f t="shared" si="127"/>
        <v>870951775</v>
      </c>
      <c r="AD187" s="65">
        <f t="shared" si="127"/>
        <v>1774405776</v>
      </c>
      <c r="AE187" s="66">
        <f>IF(ISERROR(AD187/G187),0,AD187/G187)</f>
        <v>0.99431775589498084</v>
      </c>
      <c r="AF187" s="66">
        <f>IF(ISERROR(AD187/$AD$187),0,AD187/$AD$187)</f>
        <v>1</v>
      </c>
    </row>
    <row r="188" spans="1:40" x14ac:dyDescent="0.25">
      <c r="G188" s="34"/>
      <c r="N188" s="34"/>
      <c r="O188" s="34"/>
      <c r="P188" s="34"/>
      <c r="R188" s="34"/>
      <c r="S188" s="34"/>
      <c r="T188" s="34"/>
      <c r="V188" s="34"/>
      <c r="W188" s="34"/>
      <c r="X188" s="34"/>
      <c r="Z188" s="34"/>
      <c r="AA188" s="34"/>
      <c r="AB188" s="34"/>
      <c r="AG188" s="6"/>
      <c r="AH188" s="6"/>
      <c r="AI188" s="6"/>
      <c r="AJ188" s="6"/>
      <c r="AK188" s="6"/>
      <c r="AL188" s="6"/>
      <c r="AM188" s="6"/>
      <c r="AN188" s="56"/>
    </row>
    <row r="189" spans="1:40" x14ac:dyDescent="0.25">
      <c r="G189" s="34"/>
      <c r="K189" s="100"/>
      <c r="N189" s="34"/>
      <c r="O189" s="34"/>
      <c r="P189" s="34"/>
      <c r="R189" s="34"/>
      <c r="S189" s="34"/>
      <c r="T189" s="34"/>
      <c r="V189" s="34"/>
      <c r="W189" s="34"/>
      <c r="Z189" s="34"/>
      <c r="AA189" s="34"/>
      <c r="AB189" s="34"/>
      <c r="AG189" s="6"/>
      <c r="AH189" s="6"/>
      <c r="AI189" s="6"/>
      <c r="AJ189" s="6"/>
      <c r="AK189" s="6"/>
      <c r="AL189" s="6"/>
      <c r="AM189" s="6"/>
      <c r="AN189" s="56"/>
    </row>
    <row r="190" spans="1:40" x14ac:dyDescent="0.25">
      <c r="G190" s="34"/>
      <c r="N190" s="34"/>
      <c r="O190" s="34"/>
      <c r="P190" s="34"/>
      <c r="R190" s="34"/>
      <c r="S190" s="34"/>
      <c r="T190" s="34"/>
      <c r="V190" s="34"/>
      <c r="W190" s="34"/>
      <c r="X190" s="34"/>
      <c r="Z190" s="34"/>
      <c r="AA190" s="34"/>
      <c r="AB190" s="34"/>
    </row>
    <row r="191" spans="1:40" x14ac:dyDescent="0.25">
      <c r="G191" s="34"/>
      <c r="N191" s="34"/>
      <c r="O191" s="34"/>
      <c r="P191" s="34"/>
      <c r="R191" s="34"/>
      <c r="S191" s="34"/>
      <c r="T191" s="34"/>
      <c r="V191" s="34"/>
      <c r="W191" s="34"/>
      <c r="X191" s="34"/>
      <c r="Z191" s="34"/>
      <c r="AA191" s="34"/>
      <c r="AB191" s="34"/>
      <c r="AG191" s="6"/>
      <c r="AH191" s="6"/>
      <c r="AI191" s="6"/>
      <c r="AJ191" s="6"/>
      <c r="AK191" s="6"/>
      <c r="AL191" s="6"/>
      <c r="AM191" s="6"/>
      <c r="AN191" s="56"/>
    </row>
    <row r="192" spans="1:40" x14ac:dyDescent="0.25">
      <c r="G192" s="34"/>
      <c r="N192" s="34"/>
      <c r="O192" s="34"/>
      <c r="P192" s="34"/>
      <c r="R192" s="34"/>
      <c r="S192" s="34"/>
      <c r="T192" s="34"/>
      <c r="V192" s="34"/>
      <c r="W192" s="34"/>
      <c r="X192" s="34"/>
      <c r="Z192" s="34"/>
      <c r="AA192" s="34"/>
      <c r="AB192" s="34"/>
    </row>
    <row r="193" spans="1:28" x14ac:dyDescent="0.25">
      <c r="G193" s="34"/>
      <c r="N193" s="34"/>
      <c r="O193" s="34"/>
      <c r="P193" s="34"/>
      <c r="R193" s="34"/>
      <c r="S193" s="34"/>
      <c r="T193" s="34"/>
      <c r="V193" s="34"/>
      <c r="W193" s="34"/>
      <c r="X193" s="34"/>
      <c r="Z193" s="34"/>
      <c r="AA193" s="34"/>
      <c r="AB193" s="34"/>
    </row>
    <row r="194" spans="1:28" x14ac:dyDescent="0.25">
      <c r="G194" s="34"/>
      <c r="N194" s="34"/>
      <c r="O194" s="34"/>
      <c r="P194" s="34"/>
      <c r="R194" s="34"/>
      <c r="S194" s="34"/>
      <c r="T194" s="34"/>
      <c r="V194" s="34"/>
      <c r="W194" s="34"/>
      <c r="X194" s="34"/>
      <c r="Z194" s="34"/>
      <c r="AA194" s="34"/>
      <c r="AB194" s="34"/>
    </row>
    <row r="195" spans="1:28" x14ac:dyDescent="0.25">
      <c r="G195" s="34"/>
      <c r="N195" s="34"/>
      <c r="O195" s="34"/>
      <c r="P195" s="34"/>
      <c r="R195" s="34"/>
      <c r="S195" s="34"/>
      <c r="T195" s="34"/>
      <c r="V195" s="34"/>
      <c r="W195" s="34"/>
      <c r="X195" s="34"/>
      <c r="Z195" s="34"/>
      <c r="AA195" s="34"/>
      <c r="AB195" s="34"/>
    </row>
    <row r="196" spans="1:28" x14ac:dyDescent="0.25">
      <c r="A196" s="9"/>
      <c r="G196" s="34"/>
      <c r="N196" s="34"/>
      <c r="O196" s="34"/>
      <c r="P196" s="34"/>
      <c r="R196" s="34"/>
      <c r="S196" s="34"/>
      <c r="T196" s="34"/>
      <c r="V196" s="34"/>
      <c r="W196" s="34"/>
      <c r="X196" s="34"/>
      <c r="Z196" s="34"/>
      <c r="AA196" s="34"/>
      <c r="AB196" s="34"/>
    </row>
    <row r="197" spans="1:28" x14ac:dyDescent="0.25">
      <c r="A197" s="9"/>
      <c r="G197" s="34"/>
      <c r="N197" s="34"/>
      <c r="O197" s="34"/>
      <c r="P197" s="34"/>
      <c r="R197" s="34"/>
      <c r="S197" s="34"/>
      <c r="T197" s="34"/>
      <c r="V197" s="34"/>
      <c r="W197" s="34"/>
      <c r="X197" s="34"/>
      <c r="Z197" s="34"/>
      <c r="AA197" s="34"/>
      <c r="AB197" s="34"/>
    </row>
    <row r="198" spans="1:28" x14ac:dyDescent="0.25">
      <c r="A198" s="9"/>
      <c r="G198" s="34"/>
      <c r="N198" s="34"/>
      <c r="O198" s="34"/>
      <c r="P198" s="34"/>
      <c r="R198" s="34"/>
      <c r="S198" s="34"/>
      <c r="T198" s="34"/>
      <c r="V198" s="34"/>
      <c r="W198" s="34"/>
      <c r="X198" s="34"/>
      <c r="Z198" s="34"/>
      <c r="AA198" s="34"/>
      <c r="AB198" s="34"/>
    </row>
    <row r="199" spans="1:28" x14ac:dyDescent="0.25">
      <c r="A199" s="9"/>
      <c r="G199" s="34"/>
      <c r="N199" s="34"/>
      <c r="O199" s="34"/>
      <c r="P199" s="34"/>
      <c r="R199" s="34"/>
      <c r="S199" s="34"/>
      <c r="T199" s="34"/>
      <c r="V199" s="34"/>
      <c r="W199" s="34"/>
      <c r="X199" s="34"/>
      <c r="Z199" s="34"/>
      <c r="AA199" s="34"/>
      <c r="AB199" s="34"/>
    </row>
    <row r="200" spans="1:28" x14ac:dyDescent="0.25">
      <c r="A200" s="9"/>
      <c r="G200" s="34"/>
      <c r="N200" s="34"/>
      <c r="O200" s="34"/>
      <c r="P200" s="34"/>
      <c r="R200" s="34"/>
      <c r="S200" s="34"/>
      <c r="T200" s="34"/>
      <c r="V200" s="34"/>
      <c r="W200" s="34"/>
      <c r="X200" s="34"/>
      <c r="Z200" s="34"/>
      <c r="AA200" s="34"/>
      <c r="AB200" s="34"/>
    </row>
    <row r="201" spans="1:28" x14ac:dyDescent="0.25">
      <c r="A201" s="9"/>
      <c r="G201" s="34"/>
      <c r="N201" s="34"/>
      <c r="O201" s="34"/>
      <c r="P201" s="34"/>
      <c r="R201" s="34"/>
      <c r="S201" s="34"/>
      <c r="T201" s="34"/>
      <c r="V201" s="34"/>
      <c r="W201" s="34"/>
      <c r="X201" s="34"/>
      <c r="Z201" s="34"/>
      <c r="AA201" s="34"/>
      <c r="AB201" s="34"/>
    </row>
    <row r="202" spans="1:28" x14ac:dyDescent="0.25">
      <c r="A202" s="9"/>
      <c r="G202" s="34"/>
      <c r="N202" s="34"/>
      <c r="O202" s="34"/>
      <c r="P202" s="34"/>
      <c r="R202" s="34"/>
      <c r="S202" s="34"/>
      <c r="T202" s="34"/>
      <c r="V202" s="34"/>
      <c r="W202" s="34"/>
      <c r="X202" s="34"/>
      <c r="Z202" s="34"/>
      <c r="AA202" s="34"/>
      <c r="AB202" s="34"/>
    </row>
    <row r="203" spans="1:28" x14ac:dyDescent="0.25">
      <c r="A203" s="9"/>
      <c r="G203" s="34"/>
      <c r="N203" s="34"/>
      <c r="O203" s="34"/>
      <c r="P203" s="34"/>
      <c r="R203" s="34"/>
      <c r="S203" s="34"/>
      <c r="T203" s="34"/>
      <c r="V203" s="34"/>
      <c r="W203" s="34"/>
      <c r="X203" s="34"/>
      <c r="Z203" s="34"/>
      <c r="AA203" s="34"/>
      <c r="AB203" s="34"/>
    </row>
    <row r="204" spans="1:28" x14ac:dyDescent="0.25">
      <c r="A204" s="9"/>
      <c r="G204" s="34"/>
      <c r="N204" s="34"/>
      <c r="O204" s="34"/>
      <c r="P204" s="34"/>
      <c r="R204" s="34"/>
      <c r="S204" s="34"/>
      <c r="T204" s="34"/>
      <c r="V204" s="34"/>
      <c r="W204" s="34"/>
      <c r="X204" s="34"/>
      <c r="Z204" s="34"/>
      <c r="AA204" s="34"/>
      <c r="AB204" s="34"/>
    </row>
  </sheetData>
  <mergeCells count="74">
    <mergeCell ref="J184:J185"/>
    <mergeCell ref="A186:F186"/>
    <mergeCell ref="A24:D24"/>
    <mergeCell ref="A36:D36"/>
    <mergeCell ref="A119:F119"/>
    <mergeCell ref="A131:F131"/>
    <mergeCell ref="A35:F35"/>
    <mergeCell ref="A107:F107"/>
    <mergeCell ref="A84:D84"/>
    <mergeCell ref="A47:F47"/>
    <mergeCell ref="A83:F83"/>
    <mergeCell ref="A95:F95"/>
    <mergeCell ref="A108:D108"/>
    <mergeCell ref="F184:F185"/>
    <mergeCell ref="A173:D173"/>
    <mergeCell ref="A182:F182"/>
    <mergeCell ref="A187:F187"/>
    <mergeCell ref="A172:F172"/>
    <mergeCell ref="A183:D183"/>
    <mergeCell ref="A144:D144"/>
    <mergeCell ref="A156:D156"/>
    <mergeCell ref="A168:D168"/>
    <mergeCell ref="A143:F143"/>
    <mergeCell ref="A132:D132"/>
    <mergeCell ref="A155:F155"/>
    <mergeCell ref="A167:F167"/>
    <mergeCell ref="A120:D120"/>
    <mergeCell ref="A71:F71"/>
    <mergeCell ref="A9:D9"/>
    <mergeCell ref="A12:D12"/>
    <mergeCell ref="A7:A8"/>
    <mergeCell ref="A11:F11"/>
    <mergeCell ref="C7:C8"/>
    <mergeCell ref="D7:D8"/>
    <mergeCell ref="E7:E8"/>
    <mergeCell ref="F7:F8"/>
    <mergeCell ref="Y7:Y8"/>
    <mergeCell ref="A23:F23"/>
    <mergeCell ref="A48:D48"/>
    <mergeCell ref="A60:D60"/>
    <mergeCell ref="A59:F59"/>
    <mergeCell ref="J7:J8"/>
    <mergeCell ref="G184:G185"/>
    <mergeCell ref="G7:G8"/>
    <mergeCell ref="A96:D96"/>
    <mergeCell ref="A72:D72"/>
    <mergeCell ref="A2:AF2"/>
    <mergeCell ref="A3:AF3"/>
    <mergeCell ref="A4:AF4"/>
    <mergeCell ref="A5:AF5"/>
    <mergeCell ref="A6:Q6"/>
    <mergeCell ref="R6:AF6"/>
    <mergeCell ref="AD7:AD8"/>
    <mergeCell ref="AE7:AF7"/>
    <mergeCell ref="N7:P7"/>
    <mergeCell ref="Q7:Q8"/>
    <mergeCell ref="R7:T7"/>
    <mergeCell ref="U7:U8"/>
    <mergeCell ref="AC7:AC8"/>
    <mergeCell ref="M7:M8"/>
    <mergeCell ref="H7:H8"/>
    <mergeCell ref="K184:K185"/>
    <mergeCell ref="L184:L185"/>
    <mergeCell ref="L85:L86"/>
    <mergeCell ref="L97:L98"/>
    <mergeCell ref="L37:L38"/>
    <mergeCell ref="L49:L50"/>
    <mergeCell ref="L61:L62"/>
    <mergeCell ref="L73:L74"/>
    <mergeCell ref="Z7:AB7"/>
    <mergeCell ref="I7:I8"/>
    <mergeCell ref="I184:I185"/>
    <mergeCell ref="K7:L7"/>
    <mergeCell ref="V7:X7"/>
  </mergeCells>
  <dataValidations count="5">
    <dataValidation allowBlank="1" showInputMessage="1" showErrorMessage="1" errorTitle="Sólo números" error="Sólo ingresar números sin letras_x000a_" sqref="K184 L12:L22 L24:L34 L87:L94 L51:L58 L63:L70 L75:L82 M121 L120:L130 L99:L106 L144:L154 L156:L166 L108:L118 L39:L46 L135:L142 L183:L184 L9:L10 L36:L37 L48:L49 L60:L61 L72:L73 L84:L85 L96:L97 L132:L133 L168:L171 L173:L174 L176:L181"/>
    <dataValidation type="date" operator="greaterThan" allowBlank="1" showInputMessage="1" showErrorMessage="1" errorTitle="Error en Ingresos de Fechas" error="La fecha debe corresponder al Año 2014." sqref="C10 C169:C171 C25:C34 C99:C106 C61:C70 C73:C82 C37:C46 C110:C118 C49:C58 C133:C142 C145:C154 C157:C166 C121:C130 C13:C22 C85:C94 C97 C174:C181">
      <formula1>41275</formula1>
    </dataValidation>
    <dataValidation type="textLength" operator="lessThanOrEqual" allowBlank="1" showInputMessage="1" showErrorMessage="1" errorTitle="MÁXIMO DE CARACTERES SOBREPASADO" error="Sólo 255 caracteres por celdas" sqref="D10:F10 D174:F181 M25:M34 D25:F34 M13:M22 D13:F22 M10 M49:M58 B85:B94 M73:M82 M97:M106 D73:F82 M37:M46 M184:M185 B110:B118 B10 D49:F58 M174:M181 B174:B181 M145:M154 D145:F154 M157:M166 D157:F166 D97:F106 B73:B82 D109:F118 M133:M142 B145:B154 B157:B166 B121:B130 B133:B142 B37:B46 B13:B22 B49:B58 B61:B70 B99:B106 B25:B34 D133:F142 M122:M130 M109:M118 F184 D37:F46 D121:F130 D61:F70 M85:M94 D169:F171 B169:B171 D184:E185 D85:F94 M61:M70 M169:M171">
      <formula1>255</formula1>
    </dataValidation>
    <dataValidation type="textLength" operator="lessThanOrEqual" allowBlank="1" showInputMessage="1" showErrorMessage="1" sqref="H176:J181 H75:J82 H15:J22 H86:J86 H123:J130 I184:J184 H99:J106 H145:J154 H109:J118 H157:J166 H25:J34 H88:J94 H63:J70 H13:J13 H50:J58 G133 G37 G97:J97 H121:J121 I85:J85 G10:J10 H37:J46 I61:J61 I49:J49 I73:J73 H133:J142 H185 I174:J174 I169:J171">
      <formula1>255</formula1>
    </dataValidation>
    <dataValidation type="decimal" allowBlank="1" showInputMessage="1" showErrorMessage="1" errorTitle="Sólo números" error="Sólo ingresar números sin letras_x000a_" sqref="K145:K154 K10 K121:K130 K73:K82 N25:P34 K61:K70 K85:K94 K133:K142 K157:K166 N37:P46 Z37:AB46 V37:X46 R37:T46 K37:K46 Z25:AB34 V25:X34 R25:T34 N13:P22 K25:K34 G169:H171 Z13:AB22 R10:T10 N10:P10 R13:T22 K13:K22 Z10:AB10 V10:X10 N49:P58 V49:X58 R49:T58 N61:P70 Z61:AB70 V13:X22 G73:H73 N73:P82 Z73:AB82 V73:X82 R73:T82 N85:P94 Z85:AB94 V184:X185 N97:P106 Z49:AB58 V61:X70 R97:T106 N109:P118 Z97:AB106 V109:X118 Z109:AB118 N121:P130 Z121:AB130 V85:X94 R121:T130 N133:P142 Z133:AB142 V97:X106 R133:T142 N145:P154 Z145:AB154 V145:X154 R145:T154 N157:P166 Z157:AB166 V157:X166 R157:T166 R85:T94 R109:T118 K109:K118 R184:T185 K97:K106 K49:K58 V121:X130 N169:P171 Z169:AB171 R169:T171 K169:K171 V174:X181 N184:P185 V133:X142 V169:X171 G61:H61 R61:T70 G49:H49 N174:P181 Z174:AB181 R174:T181 K174:K181 G174:H175 I175:J175 Z184:AB185">
      <formula1>-100000000</formula1>
      <formula2>10000000000</formula2>
    </dataValidation>
  </dataValidations>
  <pageMargins left="0.59055118110236227" right="0.19685039370078741" top="0.55118110236220474" bottom="0.55118110236220474" header="7.874015748031496E-2" footer="7.874015748031496E-2"/>
  <pageSetup paperSize="5" scale="80" orientation="landscape" r:id="rId1"/>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24-03-004 IND. PROY</vt:lpstr>
      <vt:lpstr>'24-03-004 IND. PROY'!Área_de_impresión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Fabiola Oyanedel</dc:creator>
  <cp:lastModifiedBy>Valentina Corio </cp:lastModifiedBy>
  <cp:lastPrinted>2020-04-20T14:42:58Z</cp:lastPrinted>
  <dcterms:created xsi:type="dcterms:W3CDTF">2014-04-01T14:20:29Z</dcterms:created>
  <dcterms:modified xsi:type="dcterms:W3CDTF">2021-01-28T16:34:22Z</dcterms:modified>
</cp:coreProperties>
</file>