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4/GLOSAS AÑO 2024/Glosa SSS/"/>
    </mc:Choice>
  </mc:AlternateContent>
  <xr:revisionPtr revIDLastSave="0" documentId="8_{4867F1CA-08AA-4804-8D1F-88CBCD359B33}" xr6:coauthVersionLast="47" xr6:coauthVersionMax="47" xr10:uidLastSave="{00000000-0000-0000-0000-000000000000}"/>
  <bookViews>
    <workbookView xWindow="20370" yWindow="-4335" windowWidth="29040" windowHeight="15840" tabRatio="817" firstSheet="24" activeTab="24" xr2:uid="{00000000-000D-0000-FFFF-FFFF00000000}"/>
  </bookViews>
  <sheets>
    <sheet name="24-02-010 Ind. A Técnicas" sheetId="3" r:id="rId1"/>
    <sheet name="24-02-010 Res. A Técnicas" sheetId="4" r:id="rId2"/>
    <sheet name="24-02-012 Ind. JUNAEB Alimentac" sheetId="5" r:id="rId3"/>
    <sheet name="24-02-012 Res. JUNAEB Alimentac" sheetId="6" r:id="rId4"/>
    <sheet name="24-02-014 Ind. FOSIS" sheetId="7" r:id="rId5"/>
    <sheet name="24-02-014 Res. FOSIS" sheetId="8" r:id="rId6"/>
    <sheet name="24-02-015 Ind. INTEGRA" sheetId="9" r:id="rId7"/>
    <sheet name="24-02-015 Res. INTEGRA" sheetId="10" r:id="rId8"/>
    <sheet name="24-02-020 Ind. JUNAEB EM " sheetId="11" r:id="rId9"/>
    <sheet name="24-02-020 Res. JUNAEB EM" sheetId="12" r:id="rId10"/>
    <sheet name="24-03-010 Ind. Prog. Bonif. " sheetId="13" r:id="rId11"/>
    <sheet name="24-03-010 Res. Prog. Bonf." sheetId="14" r:id="rId12"/>
    <sheet name="24-03-335 Ind. Habitabilidad" sheetId="15" r:id="rId13"/>
    <sheet name="24-03-335 Res. Habitabilidad" sheetId="16" r:id="rId14"/>
    <sheet name="24-03-337 Ind. Art.2" sheetId="17" r:id="rId15"/>
    <sheet name="24-03-337 Res. Art.2" sheetId="18" r:id="rId16"/>
    <sheet name="24-03-340 Ind. Adulto Mayor" sheetId="19" r:id="rId17"/>
    <sheet name="24-03-340 Res. Adulto Mayor" sheetId="20" r:id="rId18"/>
    <sheet name="24-03-343 Ind. Calle" sheetId="21" r:id="rId19"/>
    <sheet name="24-03-343 Res. Calle" sheetId="22" r:id="rId20"/>
    <sheet name="24-03-344 Ind. Autoconsumo" sheetId="23" r:id="rId21"/>
    <sheet name="24-03-344 Res. Autoconsumo" sheetId="24" r:id="rId22"/>
    <sheet name="24-03-345 Ind. Programa EJE" sheetId="26" r:id="rId23"/>
    <sheet name="24-03-345 Res. Programa EJE" sheetId="27" r:id="rId24"/>
    <sheet name="24-03-997 Ind. Cuidad. Temp." sheetId="28" r:id="rId25"/>
    <sheet name="24-03-997 Res. Cuidad. Temp." sheetId="29" r:id="rId26"/>
    <sheet name="24-03-999 Ind. CONADI" sheetId="30" r:id="rId27"/>
    <sheet name="24-03-999 Res. CONADI" sheetId="31" r:id="rId28"/>
  </sheets>
  <definedNames>
    <definedName name="_xlnm.Print_Area" localSheetId="0">'24-02-010 Ind. A Técnicas'!$A$1:$AJ$71</definedName>
    <definedName name="_xlnm.Print_Area" localSheetId="2">'24-02-012 Ind. JUNAEB Alimentac'!$A$1:$AJ$71</definedName>
    <definedName name="_xlnm.Print_Area" localSheetId="4">'24-02-014 Ind. FOSIS'!$A$1:$AJ$72</definedName>
    <definedName name="_xlnm.Print_Area" localSheetId="6">'24-02-015 Ind. INTEGRA'!$A$1:$AJ$72</definedName>
    <definedName name="_xlnm.Print_Area" localSheetId="8">'24-02-020 Ind. JUNAEB EM '!$A$1:$AJ$71</definedName>
    <definedName name="_xlnm.Print_Area" localSheetId="10">'24-03-010 Ind. Prog. Bonif. '!$A$1:$AJ$73</definedName>
    <definedName name="_xlnm.Print_Area" localSheetId="12">'24-03-335 Ind. Habitabilidad'!$A$1:$AJ$72</definedName>
    <definedName name="_xlnm.Print_Area" localSheetId="14">'24-03-337 Ind. Art.2'!$A$1:$AJ$72</definedName>
    <definedName name="_xlnm.Print_Area" localSheetId="16">'24-03-340 Ind. Adulto Mayor'!$A$1:$AJ$78</definedName>
    <definedName name="_xlnm.Print_Area" localSheetId="18">'24-03-343 Ind. Calle'!$A$1:$AJ$72</definedName>
    <definedName name="_xlnm.Print_Area" localSheetId="20">'24-03-344 Ind. Autoconsumo'!$A$1:$AJ$71</definedName>
    <definedName name="_xlnm.Print_Area" localSheetId="22">'24-03-345 Ind. Programa EJE'!$A$1:$AJ$91</definedName>
    <definedName name="_xlnm.Print_Area" localSheetId="24">'24-03-997 Ind. Cuidad. Temp.'!$A$1:$AJ$72</definedName>
    <definedName name="_xlnm.Print_Area" localSheetId="26">'24-03-999 Ind. CONADI'!$A$1:$AJ$71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3" i="27" l="1"/>
  <c r="X23" i="27"/>
  <c r="W23" i="27"/>
  <c r="V23" i="27"/>
  <c r="R23" i="27"/>
  <c r="N23" i="27"/>
  <c r="J23" i="27"/>
  <c r="I23" i="27"/>
  <c r="H23" i="27"/>
  <c r="G23" i="27"/>
  <c r="F23" i="27"/>
  <c r="E23" i="27"/>
  <c r="D23" i="27"/>
  <c r="C23" i="27"/>
  <c r="B23" i="27"/>
  <c r="U23" i="27"/>
  <c r="T23" i="27"/>
  <c r="S23" i="27"/>
  <c r="Q23" i="27"/>
  <c r="P23" i="27"/>
  <c r="O23" i="27"/>
  <c r="M23" i="27"/>
  <c r="L23" i="27"/>
  <c r="K23" i="27"/>
  <c r="AI91" i="26"/>
  <c r="AH91" i="26"/>
  <c r="U91" i="26"/>
  <c r="T91" i="26"/>
  <c r="S91" i="26"/>
  <c r="R91" i="26"/>
  <c r="K91" i="26"/>
  <c r="J10" i="26"/>
  <c r="J91" i="26"/>
  <c r="U88" i="26"/>
  <c r="U90" i="26" s="1"/>
  <c r="T88" i="26"/>
  <c r="T90" i="26" s="1"/>
  <c r="S90" i="26"/>
  <c r="R90" i="26"/>
  <c r="S88" i="26"/>
  <c r="K90" i="26"/>
  <c r="K88" i="26"/>
  <c r="AF86" i="26"/>
  <c r="AE86" i="26"/>
  <c r="AD86" i="26"/>
  <c r="AB86" i="26"/>
  <c r="AA86" i="26"/>
  <c r="Z86" i="26"/>
  <c r="X86" i="26"/>
  <c r="W86" i="26"/>
  <c r="V86" i="26"/>
  <c r="T86" i="26"/>
  <c r="S86" i="26"/>
  <c r="R86" i="26"/>
  <c r="O86" i="26"/>
  <c r="N86" i="26"/>
  <c r="M86" i="26"/>
  <c r="K86" i="26"/>
  <c r="J86" i="26"/>
  <c r="AG85" i="26"/>
  <c r="AC85" i="26"/>
  <c r="Y85" i="26"/>
  <c r="U85" i="26"/>
  <c r="AG84" i="26"/>
  <c r="AG86" i="26" s="1"/>
  <c r="AC84" i="26"/>
  <c r="AC86" i="26" s="1"/>
  <c r="Y84" i="26"/>
  <c r="Y86" i="26" s="1"/>
  <c r="U84" i="26"/>
  <c r="U86" i="26" s="1"/>
  <c r="Y73" i="26"/>
  <c r="AC73" i="26"/>
  <c r="AG73" i="26"/>
  <c r="Y74" i="26"/>
  <c r="AC74" i="26"/>
  <c r="AG74" i="26"/>
  <c r="Y75" i="26"/>
  <c r="AC75" i="26"/>
  <c r="AG75" i="26"/>
  <c r="Y76" i="26"/>
  <c r="AC76" i="26"/>
  <c r="AG76" i="26"/>
  <c r="Y77" i="26"/>
  <c r="AC77" i="26"/>
  <c r="AG77" i="26"/>
  <c r="Y78" i="26"/>
  <c r="AC78" i="26"/>
  <c r="AG78" i="26"/>
  <c r="Y79" i="26"/>
  <c r="AC79" i="26"/>
  <c r="AG79" i="26"/>
  <c r="Y80" i="26"/>
  <c r="AC80" i="26"/>
  <c r="AG80" i="26"/>
  <c r="Y81" i="26"/>
  <c r="AC81" i="26"/>
  <c r="AG81" i="26"/>
  <c r="U74" i="26"/>
  <c r="U75" i="26"/>
  <c r="U76" i="26"/>
  <c r="U77" i="26"/>
  <c r="U78" i="26"/>
  <c r="U79" i="26"/>
  <c r="U80" i="26"/>
  <c r="U81" i="26"/>
  <c r="T82" i="26"/>
  <c r="S82" i="26"/>
  <c r="R82" i="26"/>
  <c r="AH84" i="26" l="1"/>
  <c r="AI84" i="26" s="1"/>
  <c r="AH85" i="26"/>
  <c r="AI85" i="26" s="1"/>
  <c r="AH76" i="26"/>
  <c r="AI76" i="26" s="1"/>
  <c r="AH78" i="26"/>
  <c r="AI78" i="26" s="1"/>
  <c r="AH74" i="26"/>
  <c r="AI74" i="26" s="1"/>
  <c r="AH79" i="26"/>
  <c r="AI79" i="26" s="1"/>
  <c r="AH81" i="26"/>
  <c r="AI81" i="26" s="1"/>
  <c r="AH80" i="26"/>
  <c r="AI80" i="26" s="1"/>
  <c r="AH75" i="26"/>
  <c r="AH77" i="26"/>
  <c r="K82" i="26"/>
  <c r="J82" i="26"/>
  <c r="J64" i="26"/>
  <c r="K60" i="26"/>
  <c r="J60" i="26"/>
  <c r="AH86" i="26" l="1"/>
  <c r="AI86" i="26" s="1"/>
  <c r="AI75" i="26"/>
  <c r="AI77" i="26"/>
  <c r="Y55" i="26"/>
  <c r="AC55" i="26"/>
  <c r="AG55" i="26"/>
  <c r="T56" i="26"/>
  <c r="I17" i="27" s="1"/>
  <c r="S56" i="26"/>
  <c r="H17" i="27" s="1"/>
  <c r="R56" i="26"/>
  <c r="G17" i="27" s="1"/>
  <c r="K56" i="26"/>
  <c r="C17" i="27" s="1"/>
  <c r="U55" i="26"/>
  <c r="J56" i="26"/>
  <c r="R49" i="26"/>
  <c r="G15" i="27" s="1"/>
  <c r="U44" i="26"/>
  <c r="Y44" i="26"/>
  <c r="AC44" i="26"/>
  <c r="AG44" i="26"/>
  <c r="U45" i="26"/>
  <c r="Y45" i="26"/>
  <c r="AC45" i="26"/>
  <c r="AG45" i="26"/>
  <c r="U46" i="26"/>
  <c r="Y46" i="26"/>
  <c r="AC46" i="26"/>
  <c r="AG46" i="26"/>
  <c r="U47" i="26"/>
  <c r="Y47" i="26"/>
  <c r="AC47" i="26"/>
  <c r="AG47" i="26"/>
  <c r="U48" i="26"/>
  <c r="Y48" i="26"/>
  <c r="AC48" i="26"/>
  <c r="AG48" i="26"/>
  <c r="J49" i="26"/>
  <c r="B15" i="27" s="1"/>
  <c r="J41" i="26"/>
  <c r="B14" i="27" s="1"/>
  <c r="J37" i="26"/>
  <c r="AG24" i="26"/>
  <c r="AG25" i="26"/>
  <c r="AG26" i="26"/>
  <c r="AG27" i="26"/>
  <c r="AG28" i="26"/>
  <c r="AG29" i="26"/>
  <c r="AG30" i="26"/>
  <c r="AG31" i="26"/>
  <c r="AG32" i="26"/>
  <c r="AC24" i="26"/>
  <c r="AC25" i="26"/>
  <c r="AC26" i="26"/>
  <c r="AC27" i="26"/>
  <c r="AC28" i="26"/>
  <c r="AC29" i="26"/>
  <c r="AC30" i="26"/>
  <c r="AC31" i="26"/>
  <c r="AC32" i="26"/>
  <c r="Y24" i="26"/>
  <c r="Y25" i="26"/>
  <c r="Y26" i="26"/>
  <c r="Y27" i="26"/>
  <c r="Y28" i="26"/>
  <c r="Y29" i="26"/>
  <c r="Y30" i="26"/>
  <c r="Y31" i="26"/>
  <c r="Y32" i="26"/>
  <c r="T33" i="26"/>
  <c r="I12" i="27" s="1"/>
  <c r="S33" i="26"/>
  <c r="H12" i="27" s="1"/>
  <c r="R33" i="26"/>
  <c r="G12" i="27" s="1"/>
  <c r="X33" i="26"/>
  <c r="M12" i="27" s="1"/>
  <c r="W33" i="26"/>
  <c r="V33" i="26"/>
  <c r="K12" i="27" s="1"/>
  <c r="U24" i="26"/>
  <c r="U25" i="26"/>
  <c r="U26" i="26"/>
  <c r="U27" i="26"/>
  <c r="U28" i="26"/>
  <c r="U29" i="26"/>
  <c r="U30" i="26"/>
  <c r="U31" i="26"/>
  <c r="U32" i="26"/>
  <c r="Q33" i="26"/>
  <c r="P33" i="26"/>
  <c r="K33" i="26"/>
  <c r="C12" i="27" s="1"/>
  <c r="J33" i="26"/>
  <c r="B12" i="27" s="1"/>
  <c r="K21" i="26"/>
  <c r="C11" i="27" s="1"/>
  <c r="J21" i="26"/>
  <c r="J17" i="26"/>
  <c r="B10" i="27" s="1"/>
  <c r="AF14" i="26"/>
  <c r="U9" i="27" s="1"/>
  <c r="AE14" i="26"/>
  <c r="T9" i="27" s="1"/>
  <c r="AD14" i="26"/>
  <c r="S9" i="27" s="1"/>
  <c r="AB14" i="26"/>
  <c r="Q9" i="27" s="1"/>
  <c r="AA14" i="26"/>
  <c r="P9" i="27" s="1"/>
  <c r="Z14" i="26"/>
  <c r="O9" i="27" s="1"/>
  <c r="X14" i="26"/>
  <c r="M9" i="27" s="1"/>
  <c r="W14" i="26"/>
  <c r="L9" i="27" s="1"/>
  <c r="V14" i="26"/>
  <c r="K9" i="27" s="1"/>
  <c r="T14" i="26"/>
  <c r="I9" i="27" s="1"/>
  <c r="S14" i="26"/>
  <c r="H9" i="27" s="1"/>
  <c r="R14" i="26"/>
  <c r="G9" i="27" s="1"/>
  <c r="K14" i="26"/>
  <c r="C9" i="27" s="1"/>
  <c r="U13" i="26"/>
  <c r="AH13" i="26" s="1"/>
  <c r="J14" i="26"/>
  <c r="AI73" i="19"/>
  <c r="J74" i="19"/>
  <c r="AG47" i="19"/>
  <c r="AG48" i="19"/>
  <c r="AG49" i="19"/>
  <c r="AC47" i="19"/>
  <c r="AC48" i="19"/>
  <c r="AH48" i="19" s="1"/>
  <c r="AI48" i="19" s="1"/>
  <c r="AC49" i="19"/>
  <c r="Y47" i="19"/>
  <c r="AH47" i="19" s="1"/>
  <c r="AI47" i="19" s="1"/>
  <c r="Y48" i="19"/>
  <c r="Y49" i="19"/>
  <c r="U47" i="19"/>
  <c r="U48" i="19"/>
  <c r="U49" i="19"/>
  <c r="AH49" i="19" s="1"/>
  <c r="AI49" i="19" s="1"/>
  <c r="U50" i="19"/>
  <c r="Y26" i="19"/>
  <c r="AC26" i="19"/>
  <c r="AG26" i="19"/>
  <c r="Y27" i="19"/>
  <c r="AC27" i="19"/>
  <c r="AG27" i="19"/>
  <c r="Y28" i="19"/>
  <c r="AC28" i="19"/>
  <c r="AG28" i="19"/>
  <c r="Y29" i="19"/>
  <c r="AC29" i="19"/>
  <c r="AG29" i="19"/>
  <c r="Y30" i="19"/>
  <c r="AC30" i="19"/>
  <c r="AG30" i="19"/>
  <c r="Y31" i="19"/>
  <c r="AC31" i="19"/>
  <c r="AG31" i="19"/>
  <c r="U26" i="19"/>
  <c r="U27" i="19"/>
  <c r="U28" i="19"/>
  <c r="U29" i="19"/>
  <c r="U30" i="19"/>
  <c r="U31" i="19"/>
  <c r="J32" i="19"/>
  <c r="B12" i="20" s="1"/>
  <c r="K71" i="7"/>
  <c r="AI70" i="21"/>
  <c r="AH71" i="21"/>
  <c r="U71" i="21"/>
  <c r="T71" i="21"/>
  <c r="S71" i="21"/>
  <c r="R71" i="21"/>
  <c r="K71" i="21"/>
  <c r="K70" i="21"/>
  <c r="T71" i="15"/>
  <c r="S71" i="15"/>
  <c r="K71" i="15"/>
  <c r="AI70" i="13"/>
  <c r="AH70" i="13"/>
  <c r="AH71" i="13"/>
  <c r="AG70" i="13"/>
  <c r="AG72" i="13" s="1"/>
  <c r="AC70" i="13"/>
  <c r="Y70" i="13"/>
  <c r="Y72" i="13" s="1"/>
  <c r="AF72" i="13"/>
  <c r="AE72" i="13"/>
  <c r="AD72" i="13"/>
  <c r="AC72" i="13"/>
  <c r="AB72" i="13"/>
  <c r="AA72" i="13"/>
  <c r="Z72" i="13"/>
  <c r="X72" i="13"/>
  <c r="W72" i="13"/>
  <c r="V72" i="13"/>
  <c r="T72" i="13"/>
  <c r="S72" i="13"/>
  <c r="H23" i="14" s="1"/>
  <c r="R72" i="13"/>
  <c r="U70" i="13"/>
  <c r="U71" i="13"/>
  <c r="K72" i="13"/>
  <c r="S21" i="31"/>
  <c r="C21" i="31"/>
  <c r="C18" i="31"/>
  <c r="Y17" i="31"/>
  <c r="C16" i="31"/>
  <c r="K15" i="31"/>
  <c r="K13" i="31"/>
  <c r="S12" i="31"/>
  <c r="S10" i="31"/>
  <c r="C10" i="31"/>
  <c r="C8" i="31"/>
  <c r="A5" i="31"/>
  <c r="A24" i="31" s="1"/>
  <c r="A71" i="30"/>
  <c r="AF70" i="30"/>
  <c r="U23" i="31" s="1"/>
  <c r="AE70" i="30"/>
  <c r="T23" i="31" s="1"/>
  <c r="AD70" i="30"/>
  <c r="S23" i="31" s="1"/>
  <c r="AB70" i="30"/>
  <c r="Q23" i="31" s="1"/>
  <c r="AA70" i="30"/>
  <c r="P23" i="31" s="1"/>
  <c r="Z70" i="30"/>
  <c r="O23" i="31" s="1"/>
  <c r="X70" i="30"/>
  <c r="M23" i="31" s="1"/>
  <c r="W70" i="30"/>
  <c r="L23" i="31" s="1"/>
  <c r="V70" i="30"/>
  <c r="K23" i="31" s="1"/>
  <c r="T70" i="30"/>
  <c r="I23" i="31" s="1"/>
  <c r="S70" i="30"/>
  <c r="H23" i="31" s="1"/>
  <c r="R70" i="30"/>
  <c r="G23" i="31" s="1"/>
  <c r="O70" i="30"/>
  <c r="F23" i="31" s="1"/>
  <c r="N70" i="30"/>
  <c r="E23" i="31" s="1"/>
  <c r="M70" i="30"/>
  <c r="D23" i="31" s="1"/>
  <c r="K70" i="30"/>
  <c r="C23" i="31" s="1"/>
  <c r="J70" i="30"/>
  <c r="B23" i="31" s="1"/>
  <c r="AG69" i="30"/>
  <c r="AG70" i="30" s="1"/>
  <c r="V23" i="31" s="1"/>
  <c r="AC69" i="30"/>
  <c r="AC70" i="30" s="1"/>
  <c r="R23" i="31" s="1"/>
  <c r="Y69" i="30"/>
  <c r="AH69" i="30" s="1"/>
  <c r="U69" i="30"/>
  <c r="U70" i="30" s="1"/>
  <c r="J23" i="31" s="1"/>
  <c r="AF67" i="30"/>
  <c r="U22" i="31" s="1"/>
  <c r="AE67" i="30"/>
  <c r="T22" i="31" s="1"/>
  <c r="AD67" i="30"/>
  <c r="S22" i="31" s="1"/>
  <c r="AB67" i="30"/>
  <c r="Q22" i="31" s="1"/>
  <c r="AA67" i="30"/>
  <c r="P22" i="31" s="1"/>
  <c r="Z67" i="30"/>
  <c r="O22" i="31" s="1"/>
  <c r="X67" i="30"/>
  <c r="M22" i="31" s="1"/>
  <c r="W67" i="30"/>
  <c r="L22" i="31" s="1"/>
  <c r="V67" i="30"/>
  <c r="K22" i="31" s="1"/>
  <c r="T67" i="30"/>
  <c r="I22" i="31" s="1"/>
  <c r="S67" i="30"/>
  <c r="H22" i="31" s="1"/>
  <c r="R67" i="30"/>
  <c r="G22" i="31" s="1"/>
  <c r="O67" i="30"/>
  <c r="F22" i="31" s="1"/>
  <c r="N67" i="30"/>
  <c r="E22" i="31" s="1"/>
  <c r="M67" i="30"/>
  <c r="D22" i="31" s="1"/>
  <c r="K67" i="30"/>
  <c r="C22" i="31" s="1"/>
  <c r="J67" i="30"/>
  <c r="B22" i="31" s="1"/>
  <c r="AG66" i="30"/>
  <c r="AG67" i="30" s="1"/>
  <c r="V22" i="31" s="1"/>
  <c r="AC66" i="30"/>
  <c r="Y66" i="30"/>
  <c r="U66" i="30"/>
  <c r="AG65" i="30"/>
  <c r="AC65" i="30"/>
  <c r="AC67" i="30" s="1"/>
  <c r="R22" i="31" s="1"/>
  <c r="Y65" i="30"/>
  <c r="Y67" i="30" s="1"/>
  <c r="N22" i="31" s="1"/>
  <c r="U65" i="30"/>
  <c r="AF63" i="30"/>
  <c r="U21" i="31" s="1"/>
  <c r="AE63" i="30"/>
  <c r="T21" i="31" s="1"/>
  <c r="AD63" i="30"/>
  <c r="AB63" i="30"/>
  <c r="Q21" i="31" s="1"/>
  <c r="AA63" i="30"/>
  <c r="P21" i="31" s="1"/>
  <c r="Z63" i="30"/>
  <c r="O21" i="31" s="1"/>
  <c r="Y63" i="30"/>
  <c r="N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J63" i="30"/>
  <c r="B21" i="31" s="1"/>
  <c r="AG62" i="30"/>
  <c r="AC62" i="30"/>
  <c r="Y62" i="30"/>
  <c r="U62" i="30"/>
  <c r="AH62" i="30" s="1"/>
  <c r="AI62" i="30" s="1"/>
  <c r="AG61" i="30"/>
  <c r="AC61" i="30"/>
  <c r="Y61" i="30"/>
  <c r="U61" i="30"/>
  <c r="AH61" i="30" s="1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AC59" i="30" s="1"/>
  <c r="R20" i="31" s="1"/>
  <c r="Y58" i="30"/>
  <c r="U58" i="30"/>
  <c r="AG57" i="30"/>
  <c r="AC57" i="30"/>
  <c r="Y57" i="30"/>
  <c r="Y59" i="30" s="1"/>
  <c r="N20" i="31" s="1"/>
  <c r="U57" i="30"/>
  <c r="U59" i="30" s="1"/>
  <c r="J20" i="31" s="1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AC51" i="30" s="1"/>
  <c r="R18" i="31" s="1"/>
  <c r="Y50" i="30"/>
  <c r="U50" i="30"/>
  <c r="AH50" i="30" s="1"/>
  <c r="AI50" i="30" s="1"/>
  <c r="AG49" i="30"/>
  <c r="AG51" i="30" s="1"/>
  <c r="V18" i="31" s="1"/>
  <c r="AC49" i="30"/>
  <c r="Y49" i="30"/>
  <c r="U49" i="30"/>
  <c r="U51" i="30" s="1"/>
  <c r="J18" i="31" s="1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M17" i="31" s="1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G47" i="30" s="1"/>
  <c r="V17" i="31" s="1"/>
  <c r="AC46" i="30"/>
  <c r="Y46" i="30"/>
  <c r="U46" i="30"/>
  <c r="AG45" i="30"/>
  <c r="AC45" i="30"/>
  <c r="Y45" i="30"/>
  <c r="Y47" i="30" s="1"/>
  <c r="N17" i="31" s="1"/>
  <c r="U45" i="30"/>
  <c r="U47" i="30" s="1"/>
  <c r="J17" i="31" s="1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J43" i="30"/>
  <c r="B16" i="31" s="1"/>
  <c r="AG42" i="30"/>
  <c r="AC42" i="30"/>
  <c r="Y42" i="30"/>
  <c r="U42" i="30"/>
  <c r="AG41" i="30"/>
  <c r="AC41" i="30"/>
  <c r="AC43" i="30" s="1"/>
  <c r="R16" i="31" s="1"/>
  <c r="Y41" i="30"/>
  <c r="Y43" i="30" s="1"/>
  <c r="N16" i="31" s="1"/>
  <c r="U41" i="30"/>
  <c r="U43" i="30" s="1"/>
  <c r="J16" i="31" s="1"/>
  <c r="AF39" i="30"/>
  <c r="U15" i="31" s="1"/>
  <c r="AE39" i="30"/>
  <c r="T15" i="31" s="1"/>
  <c r="AD39" i="30"/>
  <c r="S15" i="31" s="1"/>
  <c r="AB39" i="30"/>
  <c r="Q15" i="31" s="1"/>
  <c r="AA39" i="30"/>
  <c r="P15" i="31" s="1"/>
  <c r="Z39" i="30"/>
  <c r="O15" i="31" s="1"/>
  <c r="X39" i="30"/>
  <c r="M15" i="31" s="1"/>
  <c r="W39" i="30"/>
  <c r="L15" i="31" s="1"/>
  <c r="V39" i="30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G39" i="30" s="1"/>
  <c r="V15" i="31" s="1"/>
  <c r="AC37" i="30"/>
  <c r="AC39" i="30" s="1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H34" i="30" s="1"/>
  <c r="AI34" i="30" s="1"/>
  <c r="AC34" i="30"/>
  <c r="Y34" i="30"/>
  <c r="U34" i="30"/>
  <c r="AG33" i="30"/>
  <c r="AC33" i="30"/>
  <c r="AC35" i="30" s="1"/>
  <c r="R14" i="31" s="1"/>
  <c r="Y33" i="30"/>
  <c r="Y35" i="30" s="1"/>
  <c r="N14" i="31" s="1"/>
  <c r="U33" i="30"/>
  <c r="AH33" i="30" s="1"/>
  <c r="AI33" i="30" s="1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O13" i="31" s="1"/>
  <c r="X31" i="30"/>
  <c r="M13" i="31" s="1"/>
  <c r="W31" i="30"/>
  <c r="L13" i="31" s="1"/>
  <c r="V31" i="30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G31" i="30" s="1"/>
  <c r="V13" i="31" s="1"/>
  <c r="AC30" i="30"/>
  <c r="Y30" i="30"/>
  <c r="Y31" i="30" s="1"/>
  <c r="N13" i="31" s="1"/>
  <c r="U30" i="30"/>
  <c r="AH29" i="30"/>
  <c r="AG29" i="30"/>
  <c r="AC29" i="30"/>
  <c r="Y29" i="30"/>
  <c r="U29" i="30"/>
  <c r="AF27" i="30"/>
  <c r="U12" i="31" s="1"/>
  <c r="AE27" i="30"/>
  <c r="T12" i="31" s="1"/>
  <c r="AD27" i="30"/>
  <c r="AB27" i="30"/>
  <c r="Q12" i="31" s="1"/>
  <c r="AA27" i="30"/>
  <c r="P12" i="31" s="1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G27" i="30" s="1"/>
  <c r="V12" i="31" s="1"/>
  <c r="AC26" i="30"/>
  <c r="Y26" i="30"/>
  <c r="U26" i="30"/>
  <c r="AG25" i="30"/>
  <c r="AC25" i="30"/>
  <c r="Y25" i="30"/>
  <c r="Y27" i="30" s="1"/>
  <c r="N12" i="31" s="1"/>
  <c r="U25" i="30"/>
  <c r="U27" i="30" s="1"/>
  <c r="J12" i="31" s="1"/>
  <c r="AF23" i="30"/>
  <c r="U11" i="31" s="1"/>
  <c r="AE23" i="30"/>
  <c r="AD23" i="30"/>
  <c r="S11" i="31" s="1"/>
  <c r="AB23" i="30"/>
  <c r="Q11" i="31" s="1"/>
  <c r="AA23" i="30"/>
  <c r="P11" i="31" s="1"/>
  <c r="Z23" i="30"/>
  <c r="O11" i="31" s="1"/>
  <c r="X23" i="30"/>
  <c r="M11" i="31" s="1"/>
  <c r="W23" i="30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K23" i="30"/>
  <c r="C11" i="31" s="1"/>
  <c r="J23" i="30"/>
  <c r="B11" i="31" s="1"/>
  <c r="AG22" i="30"/>
  <c r="AC22" i="30"/>
  <c r="Y22" i="30"/>
  <c r="U22" i="30"/>
  <c r="AG21" i="30"/>
  <c r="AG23" i="30" s="1"/>
  <c r="V11" i="31" s="1"/>
  <c r="AC21" i="30"/>
  <c r="AC23" i="30" s="1"/>
  <c r="R11" i="31" s="1"/>
  <c r="Y21" i="30"/>
  <c r="Y23" i="30" s="1"/>
  <c r="N11" i="31" s="1"/>
  <c r="U21" i="30"/>
  <c r="AF19" i="30"/>
  <c r="U10" i="31" s="1"/>
  <c r="AE19" i="30"/>
  <c r="T10" i="31" s="1"/>
  <c r="AD19" i="30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D10" i="31" s="1"/>
  <c r="K19" i="30"/>
  <c r="J19" i="30"/>
  <c r="B10" i="31" s="1"/>
  <c r="AG18" i="30"/>
  <c r="AC18" i="30"/>
  <c r="Y18" i="30"/>
  <c r="AH18" i="30" s="1"/>
  <c r="AI18" i="30" s="1"/>
  <c r="U18" i="30"/>
  <c r="AG17" i="30"/>
  <c r="AC17" i="30"/>
  <c r="AC19" i="30" s="1"/>
  <c r="R10" i="31" s="1"/>
  <c r="Y17" i="30"/>
  <c r="U17" i="30"/>
  <c r="AH17" i="30" s="1"/>
  <c r="AI17" i="30" s="1"/>
  <c r="AF15" i="30"/>
  <c r="U9" i="31" s="1"/>
  <c r="AE15" i="30"/>
  <c r="T9" i="31" s="1"/>
  <c r="AD15" i="30"/>
  <c r="S9" i="31" s="1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E9" i="31" s="1"/>
  <c r="M15" i="30"/>
  <c r="D9" i="31" s="1"/>
  <c r="K15" i="30"/>
  <c r="C9" i="31" s="1"/>
  <c r="J15" i="30"/>
  <c r="B9" i="31" s="1"/>
  <c r="AG14" i="30"/>
  <c r="AC14" i="30"/>
  <c r="Y14" i="30"/>
  <c r="U14" i="30"/>
  <c r="AH14" i="30" s="1"/>
  <c r="AI14" i="30" s="1"/>
  <c r="AG13" i="30"/>
  <c r="AC13" i="30"/>
  <c r="AC15" i="30" s="1"/>
  <c r="R9" i="31" s="1"/>
  <c r="Y13" i="30"/>
  <c r="Y15" i="30" s="1"/>
  <c r="N9" i="31" s="1"/>
  <c r="U13" i="30"/>
  <c r="AF11" i="30"/>
  <c r="U8" i="31" s="1"/>
  <c r="AE11" i="30"/>
  <c r="T8" i="31" s="1"/>
  <c r="AD11" i="30"/>
  <c r="AB11" i="30"/>
  <c r="Q8" i="31" s="1"/>
  <c r="AA11" i="30"/>
  <c r="P8" i="31" s="1"/>
  <c r="Z11" i="30"/>
  <c r="O8" i="31" s="1"/>
  <c r="Y11" i="30"/>
  <c r="X11" i="30"/>
  <c r="M8" i="31" s="1"/>
  <c r="W11" i="30"/>
  <c r="L8" i="31" s="1"/>
  <c r="V11" i="30"/>
  <c r="K8" i="31" s="1"/>
  <c r="T11" i="30"/>
  <c r="I8" i="31" s="1"/>
  <c r="S11" i="30"/>
  <c r="H8" i="31" s="1"/>
  <c r="R11" i="30"/>
  <c r="G8" i="31" s="1"/>
  <c r="O11" i="30"/>
  <c r="N11" i="30"/>
  <c r="E8" i="31" s="1"/>
  <c r="M11" i="30"/>
  <c r="D8" i="31" s="1"/>
  <c r="K11" i="30"/>
  <c r="J11" i="30"/>
  <c r="B8" i="31" s="1"/>
  <c r="AG10" i="30"/>
  <c r="AC10" i="30"/>
  <c r="Y10" i="30"/>
  <c r="U10" i="30"/>
  <c r="AG9" i="30"/>
  <c r="AC9" i="30"/>
  <c r="Y9" i="30"/>
  <c r="U9" i="30"/>
  <c r="U23" i="29"/>
  <c r="Q23" i="29"/>
  <c r="M23" i="29"/>
  <c r="U21" i="29"/>
  <c r="Q21" i="29"/>
  <c r="M21" i="29"/>
  <c r="I21" i="29"/>
  <c r="E21" i="29"/>
  <c r="C18" i="29"/>
  <c r="Y17" i="29"/>
  <c r="A5" i="29"/>
  <c r="A24" i="29" s="1"/>
  <c r="A72" i="28"/>
  <c r="AF71" i="28"/>
  <c r="AE71" i="28"/>
  <c r="T23" i="29" s="1"/>
  <c r="AD71" i="28"/>
  <c r="S23" i="29" s="1"/>
  <c r="AC71" i="28"/>
  <c r="R23" i="29" s="1"/>
  <c r="AB71" i="28"/>
  <c r="AA71" i="28"/>
  <c r="P23" i="29" s="1"/>
  <c r="Z71" i="28"/>
  <c r="O23" i="29" s="1"/>
  <c r="X71" i="28"/>
  <c r="W71" i="28"/>
  <c r="L23" i="29" s="1"/>
  <c r="V71" i="28"/>
  <c r="K23" i="29" s="1"/>
  <c r="U71" i="28"/>
  <c r="J23" i="29" s="1"/>
  <c r="T71" i="28"/>
  <c r="I23" i="29" s="1"/>
  <c r="S71" i="28"/>
  <c r="H23" i="29" s="1"/>
  <c r="R71" i="28"/>
  <c r="G23" i="29" s="1"/>
  <c r="O71" i="28"/>
  <c r="F23" i="29" s="1"/>
  <c r="N71" i="28"/>
  <c r="E23" i="29" s="1"/>
  <c r="M71" i="28"/>
  <c r="D23" i="29" s="1"/>
  <c r="K71" i="28"/>
  <c r="C23" i="29" s="1"/>
  <c r="J71" i="28"/>
  <c r="B23" i="29" s="1"/>
  <c r="AG70" i="28"/>
  <c r="AC70" i="28"/>
  <c r="Y70" i="28"/>
  <c r="U70" i="28"/>
  <c r="AG69" i="28"/>
  <c r="AG71" i="28" s="1"/>
  <c r="V23" i="29" s="1"/>
  <c r="AC69" i="28"/>
  <c r="Y69" i="28"/>
  <c r="Y71" i="28" s="1"/>
  <c r="N23" i="29" s="1"/>
  <c r="U69" i="28"/>
  <c r="AF67" i="28"/>
  <c r="U22" i="29" s="1"/>
  <c r="AE67" i="28"/>
  <c r="T22" i="29" s="1"/>
  <c r="AD67" i="28"/>
  <c r="S22" i="29" s="1"/>
  <c r="AB67" i="28"/>
  <c r="Q22" i="29" s="1"/>
  <c r="AA67" i="28"/>
  <c r="P22" i="29" s="1"/>
  <c r="Z67" i="28"/>
  <c r="O22" i="29" s="1"/>
  <c r="X67" i="28"/>
  <c r="M22" i="29" s="1"/>
  <c r="W67" i="28"/>
  <c r="L22" i="29" s="1"/>
  <c r="V67" i="28"/>
  <c r="K22" i="29" s="1"/>
  <c r="T67" i="28"/>
  <c r="I22" i="29" s="1"/>
  <c r="S67" i="28"/>
  <c r="H22" i="29" s="1"/>
  <c r="R67" i="28"/>
  <c r="G22" i="29" s="1"/>
  <c r="O67" i="28"/>
  <c r="F22" i="29" s="1"/>
  <c r="N67" i="28"/>
  <c r="E22" i="29" s="1"/>
  <c r="M67" i="28"/>
  <c r="D22" i="29" s="1"/>
  <c r="K67" i="28"/>
  <c r="C22" i="29" s="1"/>
  <c r="J67" i="28"/>
  <c r="B22" i="29" s="1"/>
  <c r="AG66" i="28"/>
  <c r="AG67" i="28" s="1"/>
  <c r="V22" i="29" s="1"/>
  <c r="AC66" i="28"/>
  <c r="Y66" i="28"/>
  <c r="AH66" i="28" s="1"/>
  <c r="U66" i="28"/>
  <c r="AI65" i="28"/>
  <c r="AH65" i="28"/>
  <c r="AG65" i="28"/>
  <c r="AC65" i="28"/>
  <c r="AC67" i="28" s="1"/>
  <c r="R22" i="29" s="1"/>
  <c r="Y65" i="28"/>
  <c r="Y67" i="28" s="1"/>
  <c r="N22" i="29" s="1"/>
  <c r="U65" i="28"/>
  <c r="U67" i="28" s="1"/>
  <c r="J22" i="29" s="1"/>
  <c r="AF63" i="28"/>
  <c r="AE63" i="28"/>
  <c r="T21" i="29" s="1"/>
  <c r="AD63" i="28"/>
  <c r="S21" i="29" s="1"/>
  <c r="AB63" i="28"/>
  <c r="AA63" i="28"/>
  <c r="P21" i="29" s="1"/>
  <c r="Z63" i="28"/>
  <c r="O21" i="29" s="1"/>
  <c r="Y63" i="28"/>
  <c r="N21" i="29" s="1"/>
  <c r="X63" i="28"/>
  <c r="W63" i="28"/>
  <c r="L21" i="29" s="1"/>
  <c r="V63" i="28"/>
  <c r="K21" i="29" s="1"/>
  <c r="T63" i="28"/>
  <c r="S63" i="28"/>
  <c r="H21" i="29" s="1"/>
  <c r="R63" i="28"/>
  <c r="G21" i="29" s="1"/>
  <c r="O63" i="28"/>
  <c r="F21" i="29" s="1"/>
  <c r="N63" i="28"/>
  <c r="M63" i="28"/>
  <c r="D21" i="29" s="1"/>
  <c r="K63" i="28"/>
  <c r="C21" i="29" s="1"/>
  <c r="J63" i="28"/>
  <c r="B21" i="29" s="1"/>
  <c r="AH62" i="28"/>
  <c r="AI62" i="28" s="1"/>
  <c r="AG62" i="28"/>
  <c r="AC62" i="28"/>
  <c r="Y62" i="28"/>
  <c r="U62" i="28"/>
  <c r="U63" i="28" s="1"/>
  <c r="J21" i="29" s="1"/>
  <c r="AG61" i="28"/>
  <c r="AG63" i="28" s="1"/>
  <c r="V21" i="29" s="1"/>
  <c r="AC61" i="28"/>
  <c r="AC63" i="28" s="1"/>
  <c r="R21" i="29" s="1"/>
  <c r="Y61" i="28"/>
  <c r="U61" i="28"/>
  <c r="AH61" i="28" s="1"/>
  <c r="AF59" i="28"/>
  <c r="U20" i="29" s="1"/>
  <c r="AE59" i="28"/>
  <c r="T20" i="29" s="1"/>
  <c r="AD59" i="28"/>
  <c r="S20" i="29" s="1"/>
  <c r="AB59" i="28"/>
  <c r="Q20" i="29" s="1"/>
  <c r="AA59" i="28"/>
  <c r="P20" i="29" s="1"/>
  <c r="Z59" i="28"/>
  <c r="O20" i="29" s="1"/>
  <c r="X59" i="28"/>
  <c r="M20" i="29" s="1"/>
  <c r="W59" i="28"/>
  <c r="L20" i="29" s="1"/>
  <c r="V59" i="28"/>
  <c r="K20" i="29" s="1"/>
  <c r="T59" i="28"/>
  <c r="I20" i="29" s="1"/>
  <c r="S59" i="28"/>
  <c r="H20" i="29" s="1"/>
  <c r="R59" i="28"/>
  <c r="G20" i="29" s="1"/>
  <c r="O59" i="28"/>
  <c r="F20" i="29" s="1"/>
  <c r="N59" i="28"/>
  <c r="E20" i="29" s="1"/>
  <c r="M59" i="28"/>
  <c r="D20" i="29" s="1"/>
  <c r="K59" i="28"/>
  <c r="C20" i="29" s="1"/>
  <c r="J59" i="28"/>
  <c r="B20" i="29" s="1"/>
  <c r="AG58" i="28"/>
  <c r="AG59" i="28" s="1"/>
  <c r="V20" i="29" s="1"/>
  <c r="AC58" i="28"/>
  <c r="Y58" i="28"/>
  <c r="U58" i="28"/>
  <c r="AH58" i="28" s="1"/>
  <c r="AG57" i="28"/>
  <c r="AC57" i="28"/>
  <c r="AC59" i="28" s="1"/>
  <c r="R20" i="29" s="1"/>
  <c r="Y57" i="28"/>
  <c r="Y59" i="28" s="1"/>
  <c r="N20" i="29" s="1"/>
  <c r="U57" i="28"/>
  <c r="U59" i="28" s="1"/>
  <c r="J20" i="29" s="1"/>
  <c r="AF55" i="28"/>
  <c r="U19" i="29" s="1"/>
  <c r="AE55" i="28"/>
  <c r="T19" i="29" s="1"/>
  <c r="AD55" i="28"/>
  <c r="S19" i="29" s="1"/>
  <c r="AC55" i="28"/>
  <c r="R19" i="29" s="1"/>
  <c r="AB55" i="28"/>
  <c r="Q19" i="29" s="1"/>
  <c r="AA55" i="28"/>
  <c r="P19" i="29" s="1"/>
  <c r="Z55" i="28"/>
  <c r="O19" i="29" s="1"/>
  <c r="Y55" i="28"/>
  <c r="N19" i="29" s="1"/>
  <c r="X55" i="28"/>
  <c r="M19" i="29" s="1"/>
  <c r="W55" i="28"/>
  <c r="L19" i="29" s="1"/>
  <c r="V55" i="28"/>
  <c r="K19" i="29" s="1"/>
  <c r="T55" i="28"/>
  <c r="I19" i="29" s="1"/>
  <c r="S55" i="28"/>
  <c r="H19" i="29" s="1"/>
  <c r="R55" i="28"/>
  <c r="G19" i="29" s="1"/>
  <c r="O55" i="28"/>
  <c r="F19" i="29" s="1"/>
  <c r="N55" i="28"/>
  <c r="E19" i="29" s="1"/>
  <c r="M55" i="28"/>
  <c r="D19" i="29" s="1"/>
  <c r="K55" i="28"/>
  <c r="C19" i="29" s="1"/>
  <c r="J55" i="28"/>
  <c r="B19" i="29" s="1"/>
  <c r="AG54" i="28"/>
  <c r="AC54" i="28"/>
  <c r="Y54" i="28"/>
  <c r="U54" i="28"/>
  <c r="U55" i="28" s="1"/>
  <c r="J19" i="29" s="1"/>
  <c r="AG53" i="28"/>
  <c r="AG55" i="28" s="1"/>
  <c r="V19" i="29" s="1"/>
  <c r="AC53" i="28"/>
  <c r="AH53" i="28" s="1"/>
  <c r="Y53" i="28"/>
  <c r="U53" i="28"/>
  <c r="AF51" i="28"/>
  <c r="U18" i="29" s="1"/>
  <c r="AE51" i="28"/>
  <c r="T18" i="29" s="1"/>
  <c r="AD51" i="28"/>
  <c r="S18" i="29" s="1"/>
  <c r="AB51" i="28"/>
  <c r="Q18" i="29" s="1"/>
  <c r="AA51" i="28"/>
  <c r="P18" i="29" s="1"/>
  <c r="Z51" i="28"/>
  <c r="O18" i="29" s="1"/>
  <c r="X51" i="28"/>
  <c r="M18" i="29" s="1"/>
  <c r="W51" i="28"/>
  <c r="L18" i="29" s="1"/>
  <c r="V51" i="28"/>
  <c r="K18" i="29" s="1"/>
  <c r="T51" i="28"/>
  <c r="I18" i="29" s="1"/>
  <c r="S51" i="28"/>
  <c r="H18" i="29" s="1"/>
  <c r="R51" i="28"/>
  <c r="G18" i="29" s="1"/>
  <c r="O51" i="28"/>
  <c r="F18" i="29" s="1"/>
  <c r="N51" i="28"/>
  <c r="E18" i="29" s="1"/>
  <c r="M51" i="28"/>
  <c r="D18" i="29" s="1"/>
  <c r="J51" i="28"/>
  <c r="B18" i="29" s="1"/>
  <c r="AI50" i="28"/>
  <c r="AH50" i="28"/>
  <c r="AG50" i="28"/>
  <c r="AC50" i="28"/>
  <c r="AC51" i="28" s="1"/>
  <c r="R18" i="29" s="1"/>
  <c r="Y50" i="28"/>
  <c r="U50" i="28"/>
  <c r="AH49" i="28"/>
  <c r="AI49" i="28" s="1"/>
  <c r="AG49" i="28"/>
  <c r="AG51" i="28" s="1"/>
  <c r="V18" i="29" s="1"/>
  <c r="AC49" i="28"/>
  <c r="Y49" i="28"/>
  <c r="Y51" i="28" s="1"/>
  <c r="N18" i="29" s="1"/>
  <c r="U49" i="28"/>
  <c r="U51" i="28" s="1"/>
  <c r="J18" i="29" s="1"/>
  <c r="AF47" i="28"/>
  <c r="U17" i="29" s="1"/>
  <c r="AE47" i="28"/>
  <c r="T17" i="29" s="1"/>
  <c r="AD47" i="28"/>
  <c r="S17" i="29" s="1"/>
  <c r="AB47" i="28"/>
  <c r="Q17" i="29" s="1"/>
  <c r="AA47" i="28"/>
  <c r="P17" i="29" s="1"/>
  <c r="Z47" i="28"/>
  <c r="O17" i="29" s="1"/>
  <c r="Y47" i="28"/>
  <c r="N17" i="29" s="1"/>
  <c r="X47" i="28"/>
  <c r="M17" i="29" s="1"/>
  <c r="W47" i="28"/>
  <c r="L17" i="29" s="1"/>
  <c r="V47" i="28"/>
  <c r="K17" i="29" s="1"/>
  <c r="U47" i="28"/>
  <c r="J17" i="29" s="1"/>
  <c r="T47" i="28"/>
  <c r="I17" i="29" s="1"/>
  <c r="S47" i="28"/>
  <c r="H17" i="29" s="1"/>
  <c r="R47" i="28"/>
  <c r="G17" i="29" s="1"/>
  <c r="O47" i="28"/>
  <c r="F17" i="29" s="1"/>
  <c r="N47" i="28"/>
  <c r="E17" i="29" s="1"/>
  <c r="M47" i="28"/>
  <c r="D17" i="29" s="1"/>
  <c r="K47" i="28"/>
  <c r="C17" i="29" s="1"/>
  <c r="J47" i="28"/>
  <c r="B17" i="29" s="1"/>
  <c r="AG46" i="28"/>
  <c r="AG47" i="28" s="1"/>
  <c r="V17" i="29" s="1"/>
  <c r="AC46" i="28"/>
  <c r="Y46" i="28"/>
  <c r="U46" i="28"/>
  <c r="AH46" i="28" s="1"/>
  <c r="AG45" i="28"/>
  <c r="AC45" i="28"/>
  <c r="AC47" i="28" s="1"/>
  <c r="R17" i="29" s="1"/>
  <c r="Y45" i="28"/>
  <c r="U45" i="28"/>
  <c r="AH45" i="28" s="1"/>
  <c r="AF43" i="28"/>
  <c r="U16" i="29" s="1"/>
  <c r="AE43" i="28"/>
  <c r="T16" i="29" s="1"/>
  <c r="AD43" i="28"/>
  <c r="S16" i="29" s="1"/>
  <c r="AB43" i="28"/>
  <c r="Q16" i="29" s="1"/>
  <c r="AA43" i="28"/>
  <c r="P16" i="29" s="1"/>
  <c r="Z43" i="28"/>
  <c r="O16" i="29" s="1"/>
  <c r="X43" i="28"/>
  <c r="M16" i="29" s="1"/>
  <c r="W43" i="28"/>
  <c r="L16" i="29" s="1"/>
  <c r="V43" i="28"/>
  <c r="K16" i="29" s="1"/>
  <c r="T43" i="28"/>
  <c r="I16" i="29" s="1"/>
  <c r="S43" i="28"/>
  <c r="H16" i="29" s="1"/>
  <c r="R43" i="28"/>
  <c r="G16" i="29" s="1"/>
  <c r="O43" i="28"/>
  <c r="F16" i="29" s="1"/>
  <c r="N43" i="28"/>
  <c r="E16" i="29" s="1"/>
  <c r="M43" i="28"/>
  <c r="D16" i="29" s="1"/>
  <c r="K43" i="28"/>
  <c r="C16" i="29" s="1"/>
  <c r="J43" i="28"/>
  <c r="B16" i="29" s="1"/>
  <c r="AG42" i="28"/>
  <c r="AC42" i="28"/>
  <c r="Y42" i="28"/>
  <c r="U42" i="28"/>
  <c r="AH42" i="28" s="1"/>
  <c r="AG41" i="28"/>
  <c r="AG43" i="28" s="1"/>
  <c r="V16" i="29" s="1"/>
  <c r="AC41" i="28"/>
  <c r="AC43" i="28" s="1"/>
  <c r="R16" i="29" s="1"/>
  <c r="Y41" i="28"/>
  <c r="Y43" i="28" s="1"/>
  <c r="N16" i="29" s="1"/>
  <c r="U41" i="28"/>
  <c r="U43" i="28" s="1"/>
  <c r="J16" i="29" s="1"/>
  <c r="AF39" i="28"/>
  <c r="U15" i="29" s="1"/>
  <c r="AE39" i="28"/>
  <c r="T15" i="29" s="1"/>
  <c r="AD39" i="28"/>
  <c r="S15" i="29" s="1"/>
  <c r="AC39" i="28"/>
  <c r="R15" i="29" s="1"/>
  <c r="AB39" i="28"/>
  <c r="Q15" i="29" s="1"/>
  <c r="AA39" i="28"/>
  <c r="P15" i="29" s="1"/>
  <c r="Z39" i="28"/>
  <c r="O15" i="29" s="1"/>
  <c r="Y39" i="28"/>
  <c r="N15" i="29" s="1"/>
  <c r="X39" i="28"/>
  <c r="M15" i="29" s="1"/>
  <c r="W39" i="28"/>
  <c r="L15" i="29" s="1"/>
  <c r="V39" i="28"/>
  <c r="K15" i="29" s="1"/>
  <c r="U39" i="28"/>
  <c r="J15" i="29" s="1"/>
  <c r="T39" i="28"/>
  <c r="I15" i="29" s="1"/>
  <c r="S39" i="28"/>
  <c r="H15" i="29" s="1"/>
  <c r="R39" i="28"/>
  <c r="G15" i="29" s="1"/>
  <c r="O39" i="28"/>
  <c r="F15" i="29" s="1"/>
  <c r="N39" i="28"/>
  <c r="E15" i="29" s="1"/>
  <c r="M39" i="28"/>
  <c r="D15" i="29" s="1"/>
  <c r="K39" i="28"/>
  <c r="C15" i="29" s="1"/>
  <c r="J39" i="28"/>
  <c r="B15" i="29" s="1"/>
  <c r="AG38" i="28"/>
  <c r="AG39" i="28" s="1"/>
  <c r="V15" i="29" s="1"/>
  <c r="AC38" i="28"/>
  <c r="Y38" i="28"/>
  <c r="U38" i="28"/>
  <c r="AH38" i="28" s="1"/>
  <c r="AG37" i="28"/>
  <c r="AC37" i="28"/>
  <c r="Y37" i="28"/>
  <c r="U37" i="28"/>
  <c r="AH37" i="28" s="1"/>
  <c r="AF35" i="28"/>
  <c r="U14" i="29" s="1"/>
  <c r="AE35" i="28"/>
  <c r="T14" i="29" s="1"/>
  <c r="AD35" i="28"/>
  <c r="S14" i="29" s="1"/>
  <c r="AB35" i="28"/>
  <c r="Q14" i="29" s="1"/>
  <c r="AA35" i="28"/>
  <c r="P14" i="29" s="1"/>
  <c r="Z35" i="28"/>
  <c r="O14" i="29" s="1"/>
  <c r="X35" i="28"/>
  <c r="M14" i="29" s="1"/>
  <c r="W35" i="28"/>
  <c r="L14" i="29" s="1"/>
  <c r="V35" i="28"/>
  <c r="K14" i="29" s="1"/>
  <c r="T35" i="28"/>
  <c r="I14" i="29" s="1"/>
  <c r="S35" i="28"/>
  <c r="H14" i="29" s="1"/>
  <c r="R35" i="28"/>
  <c r="G14" i="29" s="1"/>
  <c r="O35" i="28"/>
  <c r="F14" i="29" s="1"/>
  <c r="N35" i="28"/>
  <c r="E14" i="29" s="1"/>
  <c r="M35" i="28"/>
  <c r="D14" i="29" s="1"/>
  <c r="K35" i="28"/>
  <c r="C14" i="29" s="1"/>
  <c r="J35" i="28"/>
  <c r="B14" i="29" s="1"/>
  <c r="AI34" i="28"/>
  <c r="AH34" i="28"/>
  <c r="AG34" i="28"/>
  <c r="AC34" i="28"/>
  <c r="Y34" i="28"/>
  <c r="U34" i="28"/>
  <c r="AH33" i="28"/>
  <c r="AI33" i="28" s="1"/>
  <c r="AG33" i="28"/>
  <c r="AG35" i="28" s="1"/>
  <c r="V14" i="29" s="1"/>
  <c r="AC33" i="28"/>
  <c r="AC35" i="28" s="1"/>
  <c r="R14" i="29" s="1"/>
  <c r="Y33" i="28"/>
  <c r="Y35" i="28" s="1"/>
  <c r="N14" i="29" s="1"/>
  <c r="U33" i="28"/>
  <c r="U35" i="28" s="1"/>
  <c r="J14" i="29" s="1"/>
  <c r="AF31" i="28"/>
  <c r="U13" i="29" s="1"/>
  <c r="AE31" i="28"/>
  <c r="T13" i="29" s="1"/>
  <c r="AD31" i="28"/>
  <c r="S13" i="29" s="1"/>
  <c r="AB31" i="28"/>
  <c r="Q13" i="29" s="1"/>
  <c r="AA31" i="28"/>
  <c r="P13" i="29" s="1"/>
  <c r="Z31" i="28"/>
  <c r="O13" i="29" s="1"/>
  <c r="Y31" i="28"/>
  <c r="N13" i="29" s="1"/>
  <c r="X31" i="28"/>
  <c r="M13" i="29" s="1"/>
  <c r="W31" i="28"/>
  <c r="L13" i="29" s="1"/>
  <c r="V31" i="28"/>
  <c r="K13" i="29" s="1"/>
  <c r="U31" i="28"/>
  <c r="J13" i="29" s="1"/>
  <c r="T31" i="28"/>
  <c r="I13" i="29" s="1"/>
  <c r="S31" i="28"/>
  <c r="H13" i="29" s="1"/>
  <c r="R31" i="28"/>
  <c r="G13" i="29" s="1"/>
  <c r="O31" i="28"/>
  <c r="F13" i="29" s="1"/>
  <c r="N31" i="28"/>
  <c r="E13" i="29" s="1"/>
  <c r="M31" i="28"/>
  <c r="D13" i="29" s="1"/>
  <c r="K31" i="28"/>
  <c r="C13" i="29" s="1"/>
  <c r="J31" i="28"/>
  <c r="B13" i="29" s="1"/>
  <c r="AG30" i="28"/>
  <c r="AG31" i="28" s="1"/>
  <c r="V13" i="29" s="1"/>
  <c r="AC30" i="28"/>
  <c r="AH30" i="28" s="1"/>
  <c r="Y30" i="28"/>
  <c r="U30" i="28"/>
  <c r="AG29" i="28"/>
  <c r="AC29" i="28"/>
  <c r="AC31" i="28" s="1"/>
  <c r="R13" i="29" s="1"/>
  <c r="Y29" i="28"/>
  <c r="AH29" i="28" s="1"/>
  <c r="U29" i="28"/>
  <c r="AF27" i="28"/>
  <c r="U12" i="29" s="1"/>
  <c r="AE27" i="28"/>
  <c r="T12" i="29" s="1"/>
  <c r="AD27" i="28"/>
  <c r="S12" i="29" s="1"/>
  <c r="AB27" i="28"/>
  <c r="Q12" i="29" s="1"/>
  <c r="AA27" i="28"/>
  <c r="P12" i="29" s="1"/>
  <c r="Z27" i="28"/>
  <c r="O12" i="29" s="1"/>
  <c r="X27" i="28"/>
  <c r="M12" i="29" s="1"/>
  <c r="W27" i="28"/>
  <c r="L12" i="29" s="1"/>
  <c r="V27" i="28"/>
  <c r="K12" i="29" s="1"/>
  <c r="T27" i="28"/>
  <c r="I12" i="29" s="1"/>
  <c r="S27" i="28"/>
  <c r="H12" i="29" s="1"/>
  <c r="R27" i="28"/>
  <c r="G12" i="29" s="1"/>
  <c r="O27" i="28"/>
  <c r="F12" i="29" s="1"/>
  <c r="N27" i="28"/>
  <c r="E12" i="29" s="1"/>
  <c r="M27" i="28"/>
  <c r="D12" i="29" s="1"/>
  <c r="K27" i="28"/>
  <c r="C12" i="29" s="1"/>
  <c r="J27" i="28"/>
  <c r="B12" i="29" s="1"/>
  <c r="AG26" i="28"/>
  <c r="AC26" i="28"/>
  <c r="Y26" i="28"/>
  <c r="U26" i="28"/>
  <c r="AH26" i="28" s="1"/>
  <c r="AG25" i="28"/>
  <c r="AG27" i="28" s="1"/>
  <c r="V12" i="29" s="1"/>
  <c r="AC25" i="28"/>
  <c r="AC27" i="28" s="1"/>
  <c r="R12" i="29" s="1"/>
  <c r="Y25" i="28"/>
  <c r="Y27" i="28" s="1"/>
  <c r="N12" i="29" s="1"/>
  <c r="U25" i="28"/>
  <c r="U27" i="28" s="1"/>
  <c r="J12" i="29" s="1"/>
  <c r="AF23" i="28"/>
  <c r="U11" i="29" s="1"/>
  <c r="AE23" i="28"/>
  <c r="T11" i="29" s="1"/>
  <c r="AD23" i="28"/>
  <c r="S11" i="29" s="1"/>
  <c r="AC23" i="28"/>
  <c r="R11" i="29" s="1"/>
  <c r="AB23" i="28"/>
  <c r="Q11" i="29" s="1"/>
  <c r="AA23" i="28"/>
  <c r="P11" i="29" s="1"/>
  <c r="Z23" i="28"/>
  <c r="O11" i="29" s="1"/>
  <c r="Y23" i="28"/>
  <c r="N11" i="29" s="1"/>
  <c r="X23" i="28"/>
  <c r="M11" i="29" s="1"/>
  <c r="W23" i="28"/>
  <c r="L11" i="29" s="1"/>
  <c r="V23" i="28"/>
  <c r="K11" i="29" s="1"/>
  <c r="U23" i="28"/>
  <c r="J11" i="29" s="1"/>
  <c r="T23" i="28"/>
  <c r="I11" i="29" s="1"/>
  <c r="S23" i="28"/>
  <c r="H11" i="29" s="1"/>
  <c r="R23" i="28"/>
  <c r="G11" i="29" s="1"/>
  <c r="O23" i="28"/>
  <c r="F11" i="29" s="1"/>
  <c r="N23" i="28"/>
  <c r="E11" i="29" s="1"/>
  <c r="M23" i="28"/>
  <c r="D11" i="29" s="1"/>
  <c r="K23" i="28"/>
  <c r="C11" i="29" s="1"/>
  <c r="J23" i="28"/>
  <c r="B11" i="29" s="1"/>
  <c r="AG22" i="28"/>
  <c r="AG23" i="28" s="1"/>
  <c r="V11" i="29" s="1"/>
  <c r="AC22" i="28"/>
  <c r="Y22" i="28"/>
  <c r="U22" i="28"/>
  <c r="AH22" i="28" s="1"/>
  <c r="AG21" i="28"/>
  <c r="AC21" i="28"/>
  <c r="Y21" i="28"/>
  <c r="U21" i="28"/>
  <c r="AH21" i="28" s="1"/>
  <c r="AF19" i="28"/>
  <c r="U10" i="29" s="1"/>
  <c r="AE19" i="28"/>
  <c r="T10" i="29" s="1"/>
  <c r="AD19" i="28"/>
  <c r="S10" i="29" s="1"/>
  <c r="AB19" i="28"/>
  <c r="Q10" i="29" s="1"/>
  <c r="AA19" i="28"/>
  <c r="P10" i="29" s="1"/>
  <c r="Z19" i="28"/>
  <c r="O10" i="29" s="1"/>
  <c r="X19" i="28"/>
  <c r="M10" i="29" s="1"/>
  <c r="W19" i="28"/>
  <c r="L10" i="29" s="1"/>
  <c r="V19" i="28"/>
  <c r="K10" i="29" s="1"/>
  <c r="T19" i="28"/>
  <c r="I10" i="29" s="1"/>
  <c r="S19" i="28"/>
  <c r="H10" i="29" s="1"/>
  <c r="R19" i="28"/>
  <c r="G10" i="29" s="1"/>
  <c r="O19" i="28"/>
  <c r="F10" i="29" s="1"/>
  <c r="N19" i="28"/>
  <c r="E10" i="29" s="1"/>
  <c r="M19" i="28"/>
  <c r="D10" i="29" s="1"/>
  <c r="K19" i="28"/>
  <c r="C10" i="29" s="1"/>
  <c r="J19" i="28"/>
  <c r="B10" i="29" s="1"/>
  <c r="AI18" i="28"/>
  <c r="AH18" i="28"/>
  <c r="AG18" i="28"/>
  <c r="AC18" i="28"/>
  <c r="Y18" i="28"/>
  <c r="U18" i="28"/>
  <c r="AH17" i="28"/>
  <c r="AI17" i="28" s="1"/>
  <c r="AG17" i="28"/>
  <c r="AG19" i="28" s="1"/>
  <c r="V10" i="29" s="1"/>
  <c r="AC17" i="28"/>
  <c r="AC19" i="28" s="1"/>
  <c r="R10" i="29" s="1"/>
  <c r="Y17" i="28"/>
  <c r="Y19" i="28" s="1"/>
  <c r="N10" i="29" s="1"/>
  <c r="U17" i="28"/>
  <c r="U19" i="28" s="1"/>
  <c r="J10" i="29" s="1"/>
  <c r="AF15" i="28"/>
  <c r="U9" i="29" s="1"/>
  <c r="AE15" i="28"/>
  <c r="T9" i="29" s="1"/>
  <c r="AD15" i="28"/>
  <c r="S9" i="29" s="1"/>
  <c r="AB15" i="28"/>
  <c r="Q9" i="29" s="1"/>
  <c r="AA15" i="28"/>
  <c r="P9" i="29" s="1"/>
  <c r="Z15" i="28"/>
  <c r="O9" i="29" s="1"/>
  <c r="Y15" i="28"/>
  <c r="N9" i="29" s="1"/>
  <c r="X15" i="28"/>
  <c r="M9" i="29" s="1"/>
  <c r="W15" i="28"/>
  <c r="L9" i="29" s="1"/>
  <c r="V15" i="28"/>
  <c r="K9" i="29" s="1"/>
  <c r="U15" i="28"/>
  <c r="J9" i="29" s="1"/>
  <c r="T15" i="28"/>
  <c r="I9" i="29" s="1"/>
  <c r="S15" i="28"/>
  <c r="H9" i="29" s="1"/>
  <c r="R15" i="28"/>
  <c r="G9" i="29" s="1"/>
  <c r="O15" i="28"/>
  <c r="F9" i="29" s="1"/>
  <c r="N15" i="28"/>
  <c r="E9" i="29" s="1"/>
  <c r="M15" i="28"/>
  <c r="D9" i="29" s="1"/>
  <c r="K15" i="28"/>
  <c r="C9" i="29" s="1"/>
  <c r="J15" i="28"/>
  <c r="B9" i="29" s="1"/>
  <c r="AG14" i="28"/>
  <c r="AG15" i="28" s="1"/>
  <c r="V9" i="29" s="1"/>
  <c r="AC14" i="28"/>
  <c r="Y14" i="28"/>
  <c r="U14" i="28"/>
  <c r="AH14" i="28" s="1"/>
  <c r="AG13" i="28"/>
  <c r="AC13" i="28"/>
  <c r="AC15" i="28" s="1"/>
  <c r="R9" i="29" s="1"/>
  <c r="Y13" i="28"/>
  <c r="U13" i="28"/>
  <c r="AH13" i="28" s="1"/>
  <c r="AF11" i="28"/>
  <c r="U8" i="29" s="1"/>
  <c r="AE11" i="28"/>
  <c r="T8" i="29" s="1"/>
  <c r="AD11" i="28"/>
  <c r="AB11" i="28"/>
  <c r="Q8" i="29" s="1"/>
  <c r="AA11" i="28"/>
  <c r="P8" i="29" s="1"/>
  <c r="Z11" i="28"/>
  <c r="O8" i="29" s="1"/>
  <c r="X11" i="28"/>
  <c r="M8" i="29" s="1"/>
  <c r="W11" i="28"/>
  <c r="L8" i="29" s="1"/>
  <c r="V11" i="28"/>
  <c r="T11" i="28"/>
  <c r="I8" i="29" s="1"/>
  <c r="S11" i="28"/>
  <c r="H8" i="29" s="1"/>
  <c r="R11" i="28"/>
  <c r="G8" i="29" s="1"/>
  <c r="G24" i="29" s="1"/>
  <c r="O11" i="28"/>
  <c r="F8" i="29" s="1"/>
  <c r="N11" i="28"/>
  <c r="E8" i="29" s="1"/>
  <c r="M11" i="28"/>
  <c r="D8" i="29" s="1"/>
  <c r="K11" i="28"/>
  <c r="K72" i="28" s="1"/>
  <c r="J11" i="28"/>
  <c r="B8" i="29" s="1"/>
  <c r="AG10" i="28"/>
  <c r="AC10" i="28"/>
  <c r="Y10" i="28"/>
  <c r="U10" i="28"/>
  <c r="AH10" i="28" s="1"/>
  <c r="AG9" i="28"/>
  <c r="AG11" i="28" s="1"/>
  <c r="AC9" i="28"/>
  <c r="AC11" i="28" s="1"/>
  <c r="Y9" i="28"/>
  <c r="Y11" i="28" s="1"/>
  <c r="U9" i="28"/>
  <c r="U11" i="28" s="1"/>
  <c r="C18" i="27"/>
  <c r="Y17" i="27"/>
  <c r="A5" i="27"/>
  <c r="A25" i="27" s="1"/>
  <c r="A91" i="26"/>
  <c r="AF90" i="26"/>
  <c r="U24" i="27" s="1"/>
  <c r="AE90" i="26"/>
  <c r="T24" i="27" s="1"/>
  <c r="AD90" i="26"/>
  <c r="S24" i="27" s="1"/>
  <c r="AB90" i="26"/>
  <c r="Q24" i="27" s="1"/>
  <c r="AA90" i="26"/>
  <c r="P24" i="27" s="1"/>
  <c r="Z90" i="26"/>
  <c r="O24" i="27" s="1"/>
  <c r="X90" i="26"/>
  <c r="M24" i="27" s="1"/>
  <c r="W90" i="26"/>
  <c r="L24" i="27" s="1"/>
  <c r="V90" i="26"/>
  <c r="K24" i="27" s="1"/>
  <c r="I24" i="27"/>
  <c r="H24" i="27"/>
  <c r="G24" i="27"/>
  <c r="O90" i="26"/>
  <c r="F24" i="27" s="1"/>
  <c r="N90" i="26"/>
  <c r="E24" i="27" s="1"/>
  <c r="M90" i="26"/>
  <c r="D24" i="27" s="1"/>
  <c r="C24" i="27"/>
  <c r="J90" i="26"/>
  <c r="B24" i="27" s="1"/>
  <c r="AG89" i="26"/>
  <c r="AC89" i="26"/>
  <c r="Y89" i="26"/>
  <c r="U89" i="26"/>
  <c r="AG88" i="26"/>
  <c r="AC88" i="26"/>
  <c r="AC90" i="26" s="1"/>
  <c r="R24" i="27" s="1"/>
  <c r="Y88" i="26"/>
  <c r="Y90" i="26" s="1"/>
  <c r="N24" i="27" s="1"/>
  <c r="AF82" i="26"/>
  <c r="U22" i="27" s="1"/>
  <c r="AE82" i="26"/>
  <c r="T22" i="27" s="1"/>
  <c r="AD82" i="26"/>
  <c r="S22" i="27" s="1"/>
  <c r="AB82" i="26"/>
  <c r="Q22" i="27" s="1"/>
  <c r="AA82" i="26"/>
  <c r="P22" i="27" s="1"/>
  <c r="Z82" i="26"/>
  <c r="O22" i="27" s="1"/>
  <c r="X82" i="26"/>
  <c r="M22" i="27" s="1"/>
  <c r="W82" i="26"/>
  <c r="L22" i="27" s="1"/>
  <c r="V82" i="26"/>
  <c r="K22" i="27" s="1"/>
  <c r="I22" i="27"/>
  <c r="H22" i="27"/>
  <c r="G22" i="27"/>
  <c r="O82" i="26"/>
  <c r="F22" i="27" s="1"/>
  <c r="N82" i="26"/>
  <c r="E22" i="27" s="1"/>
  <c r="M82" i="26"/>
  <c r="D22" i="27" s="1"/>
  <c r="C22" i="27"/>
  <c r="B22" i="27"/>
  <c r="U73" i="26"/>
  <c r="AH73" i="26" s="1"/>
  <c r="AG72" i="26"/>
  <c r="AC72" i="26"/>
  <c r="Y72" i="26"/>
  <c r="U72" i="26"/>
  <c r="AF70" i="26"/>
  <c r="U21" i="27" s="1"/>
  <c r="AE70" i="26"/>
  <c r="T21" i="27" s="1"/>
  <c r="AD70" i="26"/>
  <c r="S21" i="27" s="1"/>
  <c r="AB70" i="26"/>
  <c r="Q21" i="27" s="1"/>
  <c r="AA70" i="26"/>
  <c r="P21" i="27" s="1"/>
  <c r="Z70" i="26"/>
  <c r="O21" i="27" s="1"/>
  <c r="X70" i="26"/>
  <c r="M21" i="27" s="1"/>
  <c r="W70" i="26"/>
  <c r="L21" i="27" s="1"/>
  <c r="V70" i="26"/>
  <c r="K21" i="27" s="1"/>
  <c r="T70" i="26"/>
  <c r="I21" i="27" s="1"/>
  <c r="S70" i="26"/>
  <c r="H21" i="27" s="1"/>
  <c r="R70" i="26"/>
  <c r="G21" i="27" s="1"/>
  <c r="O70" i="26"/>
  <c r="F21" i="27" s="1"/>
  <c r="N70" i="26"/>
  <c r="E21" i="27" s="1"/>
  <c r="M70" i="26"/>
  <c r="D21" i="27" s="1"/>
  <c r="K70" i="26"/>
  <c r="C21" i="27" s="1"/>
  <c r="J70" i="26"/>
  <c r="B21" i="27" s="1"/>
  <c r="AG69" i="26"/>
  <c r="AC69" i="26"/>
  <c r="Y69" i="26"/>
  <c r="U69" i="26"/>
  <c r="AF67" i="26"/>
  <c r="U20" i="27" s="1"/>
  <c r="AE67" i="26"/>
  <c r="T20" i="27" s="1"/>
  <c r="AD67" i="26"/>
  <c r="S20" i="27" s="1"/>
  <c r="AB67" i="26"/>
  <c r="Q20" i="27" s="1"/>
  <c r="AA67" i="26"/>
  <c r="P20" i="27" s="1"/>
  <c r="Z67" i="26"/>
  <c r="O20" i="27" s="1"/>
  <c r="X67" i="26"/>
  <c r="M20" i="27" s="1"/>
  <c r="W67" i="26"/>
  <c r="L20" i="27" s="1"/>
  <c r="V67" i="26"/>
  <c r="K20" i="27" s="1"/>
  <c r="T67" i="26"/>
  <c r="I20" i="27" s="1"/>
  <c r="S67" i="26"/>
  <c r="H20" i="27" s="1"/>
  <c r="R67" i="26"/>
  <c r="G20" i="27" s="1"/>
  <c r="O67" i="26"/>
  <c r="F20" i="27" s="1"/>
  <c r="N67" i="26"/>
  <c r="E20" i="27" s="1"/>
  <c r="M67" i="26"/>
  <c r="D20" i="27" s="1"/>
  <c r="K67" i="26"/>
  <c r="C20" i="27" s="1"/>
  <c r="J67" i="26"/>
  <c r="B20" i="27" s="1"/>
  <c r="AG66" i="26"/>
  <c r="AC66" i="26"/>
  <c r="Y66" i="26"/>
  <c r="U66" i="26"/>
  <c r="AF64" i="26"/>
  <c r="U19" i="27" s="1"/>
  <c r="AE64" i="26"/>
  <c r="T19" i="27" s="1"/>
  <c r="AD64" i="26"/>
  <c r="S19" i="27" s="1"/>
  <c r="AB64" i="26"/>
  <c r="Q19" i="27" s="1"/>
  <c r="AA64" i="26"/>
  <c r="P19" i="27" s="1"/>
  <c r="Z64" i="26"/>
  <c r="O19" i="27" s="1"/>
  <c r="X64" i="26"/>
  <c r="M19" i="27" s="1"/>
  <c r="W64" i="26"/>
  <c r="L19" i="27" s="1"/>
  <c r="V64" i="26"/>
  <c r="K19" i="27" s="1"/>
  <c r="T64" i="26"/>
  <c r="I19" i="27" s="1"/>
  <c r="S64" i="26"/>
  <c r="H19" i="27" s="1"/>
  <c r="R64" i="26"/>
  <c r="G19" i="27" s="1"/>
  <c r="O64" i="26"/>
  <c r="F19" i="27" s="1"/>
  <c r="N64" i="26"/>
  <c r="E19" i="27" s="1"/>
  <c r="M64" i="26"/>
  <c r="D19" i="27" s="1"/>
  <c r="K64" i="26"/>
  <c r="C19" i="27" s="1"/>
  <c r="B19" i="27"/>
  <c r="AG63" i="26"/>
  <c r="AC63" i="26"/>
  <c r="Y63" i="26"/>
  <c r="U63" i="26"/>
  <c r="AG62" i="26"/>
  <c r="AC62" i="26"/>
  <c r="Y62" i="26"/>
  <c r="U62" i="26"/>
  <c r="AF60" i="26"/>
  <c r="U18" i="27" s="1"/>
  <c r="AE60" i="26"/>
  <c r="T18" i="27" s="1"/>
  <c r="AD60" i="26"/>
  <c r="S18" i="27" s="1"/>
  <c r="AB60" i="26"/>
  <c r="Q18" i="27" s="1"/>
  <c r="AA60" i="26"/>
  <c r="P18" i="27" s="1"/>
  <c r="Z60" i="26"/>
  <c r="O18" i="27" s="1"/>
  <c r="X60" i="26"/>
  <c r="M18" i="27" s="1"/>
  <c r="W60" i="26"/>
  <c r="L18" i="27" s="1"/>
  <c r="V60" i="26"/>
  <c r="K18" i="27" s="1"/>
  <c r="T60" i="26"/>
  <c r="I18" i="27" s="1"/>
  <c r="S60" i="26"/>
  <c r="H18" i="27" s="1"/>
  <c r="R60" i="26"/>
  <c r="G18" i="27" s="1"/>
  <c r="O60" i="26"/>
  <c r="F18" i="27" s="1"/>
  <c r="N60" i="26"/>
  <c r="E18" i="27" s="1"/>
  <c r="M60" i="26"/>
  <c r="D18" i="27" s="1"/>
  <c r="B18" i="27"/>
  <c r="AG59" i="26"/>
  <c r="AC59" i="26"/>
  <c r="Y59" i="26"/>
  <c r="U59" i="26"/>
  <c r="AG58" i="26"/>
  <c r="AC58" i="26"/>
  <c r="Y58" i="26"/>
  <c r="U58" i="26"/>
  <c r="AF56" i="26"/>
  <c r="U17" i="27" s="1"/>
  <c r="AE56" i="26"/>
  <c r="T17" i="27" s="1"/>
  <c r="AD56" i="26"/>
  <c r="S17" i="27" s="1"/>
  <c r="AB56" i="26"/>
  <c r="Q17" i="27" s="1"/>
  <c r="AA56" i="26"/>
  <c r="P17" i="27" s="1"/>
  <c r="Z56" i="26"/>
  <c r="O17" i="27" s="1"/>
  <c r="X56" i="26"/>
  <c r="M17" i="27" s="1"/>
  <c r="W56" i="26"/>
  <c r="L17" i="27" s="1"/>
  <c r="V56" i="26"/>
  <c r="K17" i="27" s="1"/>
  <c r="O56" i="26"/>
  <c r="F17" i="27" s="1"/>
  <c r="N56" i="26"/>
  <c r="E17" i="27" s="1"/>
  <c r="M56" i="26"/>
  <c r="D17" i="27" s="1"/>
  <c r="B17" i="27"/>
  <c r="AG54" i="26"/>
  <c r="AC54" i="26"/>
  <c r="Y54" i="26"/>
  <c r="U54" i="26"/>
  <c r="AF52" i="26"/>
  <c r="U16" i="27" s="1"/>
  <c r="AE52" i="26"/>
  <c r="T16" i="27" s="1"/>
  <c r="AD52" i="26"/>
  <c r="S16" i="27" s="1"/>
  <c r="AB52" i="26"/>
  <c r="Q16" i="27" s="1"/>
  <c r="AA52" i="26"/>
  <c r="P16" i="27" s="1"/>
  <c r="Z52" i="26"/>
  <c r="O16" i="27" s="1"/>
  <c r="X52" i="26"/>
  <c r="M16" i="27" s="1"/>
  <c r="W52" i="26"/>
  <c r="L16" i="27" s="1"/>
  <c r="V52" i="26"/>
  <c r="K16" i="27" s="1"/>
  <c r="T52" i="26"/>
  <c r="I16" i="27" s="1"/>
  <c r="S52" i="26"/>
  <c r="H16" i="27" s="1"/>
  <c r="R52" i="26"/>
  <c r="G16" i="27" s="1"/>
  <c r="O52" i="26"/>
  <c r="F16" i="27" s="1"/>
  <c r="N52" i="26"/>
  <c r="E16" i="27" s="1"/>
  <c r="M52" i="26"/>
  <c r="D16" i="27" s="1"/>
  <c r="K52" i="26"/>
  <c r="C16" i="27" s="1"/>
  <c r="J52" i="26"/>
  <c r="B16" i="27" s="1"/>
  <c r="AG51" i="26"/>
  <c r="AC51" i="26"/>
  <c r="Y51" i="26"/>
  <c r="U51" i="26"/>
  <c r="AF49" i="26"/>
  <c r="U15" i="27" s="1"/>
  <c r="AE49" i="26"/>
  <c r="T15" i="27" s="1"/>
  <c r="AD49" i="26"/>
  <c r="S15" i="27" s="1"/>
  <c r="AB49" i="26"/>
  <c r="Q15" i="27" s="1"/>
  <c r="AA49" i="26"/>
  <c r="P15" i="27" s="1"/>
  <c r="Z49" i="26"/>
  <c r="O15" i="27" s="1"/>
  <c r="X49" i="26"/>
  <c r="M15" i="27" s="1"/>
  <c r="W49" i="26"/>
  <c r="L15" i="27" s="1"/>
  <c r="V49" i="26"/>
  <c r="K15" i="27" s="1"/>
  <c r="T49" i="26"/>
  <c r="I15" i="27" s="1"/>
  <c r="S49" i="26"/>
  <c r="H15" i="27" s="1"/>
  <c r="O49" i="26"/>
  <c r="F15" i="27" s="1"/>
  <c r="N49" i="26"/>
  <c r="E15" i="27" s="1"/>
  <c r="M49" i="26"/>
  <c r="D15" i="27" s="1"/>
  <c r="K49" i="26"/>
  <c r="C15" i="27" s="1"/>
  <c r="AG43" i="26"/>
  <c r="AC43" i="26"/>
  <c r="Y43" i="26"/>
  <c r="U43" i="26"/>
  <c r="AF41" i="26"/>
  <c r="U14" i="27" s="1"/>
  <c r="AE41" i="26"/>
  <c r="T14" i="27" s="1"/>
  <c r="AD41" i="26"/>
  <c r="S14" i="27" s="1"/>
  <c r="AB41" i="26"/>
  <c r="Q14" i="27" s="1"/>
  <c r="AA41" i="26"/>
  <c r="P14" i="27" s="1"/>
  <c r="Z41" i="26"/>
  <c r="O14" i="27" s="1"/>
  <c r="X41" i="26"/>
  <c r="M14" i="27" s="1"/>
  <c r="W41" i="26"/>
  <c r="L14" i="27" s="1"/>
  <c r="V41" i="26"/>
  <c r="K14" i="27" s="1"/>
  <c r="T41" i="26"/>
  <c r="I14" i="27" s="1"/>
  <c r="S41" i="26"/>
  <c r="H14" i="27" s="1"/>
  <c r="R41" i="26"/>
  <c r="G14" i="27" s="1"/>
  <c r="O41" i="26"/>
  <c r="F14" i="27" s="1"/>
  <c r="N41" i="26"/>
  <c r="E14" i="27" s="1"/>
  <c r="M41" i="26"/>
  <c r="D14" i="27" s="1"/>
  <c r="K41" i="26"/>
  <c r="C14" i="27" s="1"/>
  <c r="AG40" i="26"/>
  <c r="AC40" i="26"/>
  <c r="Y40" i="26"/>
  <c r="U40" i="26"/>
  <c r="AG39" i="26"/>
  <c r="AC39" i="26"/>
  <c r="Y39" i="26"/>
  <c r="U39" i="26"/>
  <c r="AF37" i="26"/>
  <c r="U13" i="27" s="1"/>
  <c r="AE37" i="26"/>
  <c r="T13" i="27" s="1"/>
  <c r="AD37" i="26"/>
  <c r="S13" i="27" s="1"/>
  <c r="AB37" i="26"/>
  <c r="Q13" i="27" s="1"/>
  <c r="AA37" i="26"/>
  <c r="P13" i="27" s="1"/>
  <c r="Z37" i="26"/>
  <c r="O13" i="27" s="1"/>
  <c r="X37" i="26"/>
  <c r="M13" i="27" s="1"/>
  <c r="W37" i="26"/>
  <c r="L13" i="27" s="1"/>
  <c r="V37" i="26"/>
  <c r="K13" i="27" s="1"/>
  <c r="T37" i="26"/>
  <c r="I13" i="27" s="1"/>
  <c r="S37" i="26"/>
  <c r="H13" i="27" s="1"/>
  <c r="R37" i="26"/>
  <c r="G13" i="27" s="1"/>
  <c r="O37" i="26"/>
  <c r="F13" i="27" s="1"/>
  <c r="N37" i="26"/>
  <c r="E13" i="27" s="1"/>
  <c r="M37" i="26"/>
  <c r="D13" i="27" s="1"/>
  <c r="K37" i="26"/>
  <c r="C13" i="27" s="1"/>
  <c r="B13" i="27"/>
  <c r="AG36" i="26"/>
  <c r="AC36" i="26"/>
  <c r="Y36" i="26"/>
  <c r="U36" i="26"/>
  <c r="AG35" i="26"/>
  <c r="AC35" i="26"/>
  <c r="Y35" i="26"/>
  <c r="U35" i="26"/>
  <c r="AF33" i="26"/>
  <c r="U12" i="27" s="1"/>
  <c r="AE33" i="26"/>
  <c r="T12" i="27" s="1"/>
  <c r="AD33" i="26"/>
  <c r="S12" i="27" s="1"/>
  <c r="AB33" i="26"/>
  <c r="Q12" i="27" s="1"/>
  <c r="AA33" i="26"/>
  <c r="P12" i="27" s="1"/>
  <c r="Z33" i="26"/>
  <c r="O12" i="27" s="1"/>
  <c r="L12" i="27"/>
  <c r="O33" i="26"/>
  <c r="F12" i="27" s="1"/>
  <c r="N33" i="26"/>
  <c r="E12" i="27" s="1"/>
  <c r="M33" i="26"/>
  <c r="D12" i="27" s="1"/>
  <c r="AG23" i="26"/>
  <c r="AC23" i="26"/>
  <c r="Y23" i="26"/>
  <c r="U23" i="26"/>
  <c r="AF21" i="26"/>
  <c r="U11" i="27" s="1"/>
  <c r="AE21" i="26"/>
  <c r="T11" i="27" s="1"/>
  <c r="AD21" i="26"/>
  <c r="S11" i="27" s="1"/>
  <c r="AB21" i="26"/>
  <c r="Q11" i="27" s="1"/>
  <c r="AA21" i="26"/>
  <c r="P11" i="27" s="1"/>
  <c r="Z21" i="26"/>
  <c r="O11" i="27" s="1"/>
  <c r="X21" i="26"/>
  <c r="M11" i="27" s="1"/>
  <c r="W21" i="26"/>
  <c r="L11" i="27" s="1"/>
  <c r="V21" i="26"/>
  <c r="K11" i="27" s="1"/>
  <c r="T21" i="26"/>
  <c r="I11" i="27" s="1"/>
  <c r="S21" i="26"/>
  <c r="H11" i="27" s="1"/>
  <c r="R21" i="26"/>
  <c r="G11" i="27" s="1"/>
  <c r="O21" i="26"/>
  <c r="F11" i="27" s="1"/>
  <c r="N21" i="26"/>
  <c r="E11" i="27" s="1"/>
  <c r="M21" i="26"/>
  <c r="D11" i="27" s="1"/>
  <c r="B11" i="27"/>
  <c r="AG20" i="26"/>
  <c r="AC20" i="26"/>
  <c r="Y20" i="26"/>
  <c r="U20" i="26"/>
  <c r="AG19" i="26"/>
  <c r="AC19" i="26"/>
  <c r="Y19" i="26"/>
  <c r="U19" i="26"/>
  <c r="AF17" i="26"/>
  <c r="U10" i="27" s="1"/>
  <c r="AE17" i="26"/>
  <c r="T10" i="27" s="1"/>
  <c r="AD17" i="26"/>
  <c r="S10" i="27" s="1"/>
  <c r="AB17" i="26"/>
  <c r="Q10" i="27" s="1"/>
  <c r="AA17" i="26"/>
  <c r="P10" i="27" s="1"/>
  <c r="Z17" i="26"/>
  <c r="O10" i="27" s="1"/>
  <c r="X17" i="26"/>
  <c r="M10" i="27" s="1"/>
  <c r="W17" i="26"/>
  <c r="L10" i="27" s="1"/>
  <c r="V17" i="26"/>
  <c r="K10" i="27" s="1"/>
  <c r="T17" i="26"/>
  <c r="I10" i="27" s="1"/>
  <c r="S17" i="26"/>
  <c r="H10" i="27" s="1"/>
  <c r="R17" i="26"/>
  <c r="G10" i="27" s="1"/>
  <c r="O17" i="26"/>
  <c r="F10" i="27" s="1"/>
  <c r="N17" i="26"/>
  <c r="E10" i="27" s="1"/>
  <c r="M17" i="26"/>
  <c r="D10" i="27" s="1"/>
  <c r="K17" i="26"/>
  <c r="C10" i="27" s="1"/>
  <c r="AG16" i="26"/>
  <c r="AC16" i="26"/>
  <c r="Y16" i="26"/>
  <c r="U16" i="26"/>
  <c r="U17" i="26" s="1"/>
  <c r="J10" i="27" s="1"/>
  <c r="O14" i="26"/>
  <c r="F9" i="27" s="1"/>
  <c r="N14" i="26"/>
  <c r="E9" i="27" s="1"/>
  <c r="M14" i="26"/>
  <c r="D9" i="27" s="1"/>
  <c r="B9" i="27"/>
  <c r="AG12" i="26"/>
  <c r="AG14" i="26" s="1"/>
  <c r="AC12" i="26"/>
  <c r="Y12" i="26"/>
  <c r="U12" i="26"/>
  <c r="AF10" i="26"/>
  <c r="U8" i="27" s="1"/>
  <c r="AE10" i="26"/>
  <c r="T8" i="27" s="1"/>
  <c r="AD10" i="26"/>
  <c r="AB10" i="26"/>
  <c r="Q8" i="27" s="1"/>
  <c r="AA10" i="26"/>
  <c r="P8" i="27" s="1"/>
  <c r="Z10" i="26"/>
  <c r="O8" i="27" s="1"/>
  <c r="X10" i="26"/>
  <c r="M8" i="27" s="1"/>
  <c r="W10" i="26"/>
  <c r="L8" i="27" s="1"/>
  <c r="V10" i="26"/>
  <c r="T10" i="26"/>
  <c r="I8" i="27" s="1"/>
  <c r="S10" i="26"/>
  <c r="H8" i="27" s="1"/>
  <c r="R10" i="26"/>
  <c r="G8" i="27" s="1"/>
  <c r="O10" i="26"/>
  <c r="F8" i="27" s="1"/>
  <c r="N10" i="26"/>
  <c r="E8" i="27" s="1"/>
  <c r="M10" i="26"/>
  <c r="D8" i="27" s="1"/>
  <c r="K10" i="26"/>
  <c r="B8" i="27"/>
  <c r="AG9" i="26"/>
  <c r="AG10" i="26" s="1"/>
  <c r="AC9" i="26"/>
  <c r="AC10" i="26" s="1"/>
  <c r="R8" i="27" s="1"/>
  <c r="Y9" i="26"/>
  <c r="Y10" i="26" s="1"/>
  <c r="U9" i="26"/>
  <c r="U10" i="26" s="1"/>
  <c r="S20" i="24"/>
  <c r="K20" i="24"/>
  <c r="C18" i="24"/>
  <c r="Y17" i="24"/>
  <c r="K17" i="24"/>
  <c r="K15" i="24"/>
  <c r="C15" i="24"/>
  <c r="S14" i="24"/>
  <c r="S12" i="24"/>
  <c r="K12" i="24"/>
  <c r="C12" i="24"/>
  <c r="S9" i="24"/>
  <c r="K9" i="24"/>
  <c r="A5" i="24"/>
  <c r="A24" i="24" s="1"/>
  <c r="A71" i="23"/>
  <c r="AF70" i="23"/>
  <c r="U23" i="24" s="1"/>
  <c r="AE70" i="23"/>
  <c r="T23" i="24" s="1"/>
  <c r="AD70" i="23"/>
  <c r="S23" i="24" s="1"/>
  <c r="AB70" i="23"/>
  <c r="Q23" i="24" s="1"/>
  <c r="AA70" i="23"/>
  <c r="P23" i="24" s="1"/>
  <c r="Z70" i="23"/>
  <c r="O23" i="24" s="1"/>
  <c r="X70" i="23"/>
  <c r="M23" i="24" s="1"/>
  <c r="W70" i="23"/>
  <c r="L23" i="24" s="1"/>
  <c r="V70" i="23"/>
  <c r="K23" i="24" s="1"/>
  <c r="T70" i="23"/>
  <c r="I23" i="24" s="1"/>
  <c r="S70" i="23"/>
  <c r="H23" i="24" s="1"/>
  <c r="R70" i="23"/>
  <c r="G23" i="24" s="1"/>
  <c r="O70" i="23"/>
  <c r="F23" i="24" s="1"/>
  <c r="N70" i="23"/>
  <c r="E23" i="24" s="1"/>
  <c r="M70" i="23"/>
  <c r="D23" i="24" s="1"/>
  <c r="K70" i="23"/>
  <c r="C23" i="24" s="1"/>
  <c r="J70" i="23"/>
  <c r="B23" i="24" s="1"/>
  <c r="AG69" i="23"/>
  <c r="AG70" i="23" s="1"/>
  <c r="V23" i="24" s="1"/>
  <c r="AC69" i="23"/>
  <c r="AC70" i="23" s="1"/>
  <c r="R23" i="24" s="1"/>
  <c r="Y69" i="23"/>
  <c r="U69" i="23"/>
  <c r="U70" i="23" s="1"/>
  <c r="J23" i="24" s="1"/>
  <c r="AF67" i="23"/>
  <c r="U22" i="24" s="1"/>
  <c r="AE67" i="23"/>
  <c r="T22" i="24" s="1"/>
  <c r="AD67" i="23"/>
  <c r="S22" i="24" s="1"/>
  <c r="AB67" i="23"/>
  <c r="Q22" i="24" s="1"/>
  <c r="AA67" i="23"/>
  <c r="P22" i="24" s="1"/>
  <c r="Z67" i="23"/>
  <c r="O22" i="24" s="1"/>
  <c r="X67" i="23"/>
  <c r="M22" i="24" s="1"/>
  <c r="W67" i="23"/>
  <c r="L22" i="24" s="1"/>
  <c r="V67" i="23"/>
  <c r="K22" i="24" s="1"/>
  <c r="T67" i="23"/>
  <c r="I22" i="24" s="1"/>
  <c r="S67" i="23"/>
  <c r="H22" i="24" s="1"/>
  <c r="R67" i="23"/>
  <c r="G22" i="24" s="1"/>
  <c r="O67" i="23"/>
  <c r="F22" i="24" s="1"/>
  <c r="N67" i="23"/>
  <c r="E22" i="24" s="1"/>
  <c r="M67" i="23"/>
  <c r="D22" i="24" s="1"/>
  <c r="K67" i="23"/>
  <c r="C22" i="24" s="1"/>
  <c r="J67" i="23"/>
  <c r="B22" i="24" s="1"/>
  <c r="AG66" i="23"/>
  <c r="AC66" i="23"/>
  <c r="Y66" i="23"/>
  <c r="U66" i="23"/>
  <c r="AH66" i="23" s="1"/>
  <c r="AG65" i="23"/>
  <c r="AC65" i="23"/>
  <c r="AC67" i="23" s="1"/>
  <c r="R22" i="24" s="1"/>
  <c r="Y65" i="23"/>
  <c r="U65" i="23"/>
  <c r="AF63" i="23"/>
  <c r="U21" i="24" s="1"/>
  <c r="AE63" i="23"/>
  <c r="T21" i="24" s="1"/>
  <c r="AD63" i="23"/>
  <c r="S21" i="24" s="1"/>
  <c r="AB63" i="23"/>
  <c r="Q21" i="24" s="1"/>
  <c r="AA63" i="23"/>
  <c r="P21" i="24" s="1"/>
  <c r="Z63" i="23"/>
  <c r="O21" i="24" s="1"/>
  <c r="X63" i="23"/>
  <c r="M21" i="24" s="1"/>
  <c r="W63" i="23"/>
  <c r="L21" i="24" s="1"/>
  <c r="V63" i="23"/>
  <c r="K21" i="24" s="1"/>
  <c r="T63" i="23"/>
  <c r="I21" i="24" s="1"/>
  <c r="S63" i="23"/>
  <c r="H21" i="24" s="1"/>
  <c r="R63" i="23"/>
  <c r="G21" i="24" s="1"/>
  <c r="O63" i="23"/>
  <c r="F21" i="24" s="1"/>
  <c r="N63" i="23"/>
  <c r="E21" i="24" s="1"/>
  <c r="M63" i="23"/>
  <c r="D21" i="24" s="1"/>
  <c r="K63" i="23"/>
  <c r="C21" i="24" s="1"/>
  <c r="J63" i="23"/>
  <c r="B21" i="24" s="1"/>
  <c r="AG62" i="23"/>
  <c r="AC62" i="23"/>
  <c r="Y62" i="23"/>
  <c r="Y63" i="23" s="1"/>
  <c r="N21" i="24" s="1"/>
  <c r="U62" i="23"/>
  <c r="AH62" i="23" s="1"/>
  <c r="AI62" i="23" s="1"/>
  <c r="AG61" i="23"/>
  <c r="AC61" i="23"/>
  <c r="Y61" i="23"/>
  <c r="U61" i="23"/>
  <c r="AH61" i="23" s="1"/>
  <c r="AF59" i="23"/>
  <c r="U20" i="24" s="1"/>
  <c r="AE59" i="23"/>
  <c r="T20" i="24" s="1"/>
  <c r="AD59" i="23"/>
  <c r="AB59" i="23"/>
  <c r="Q20" i="24" s="1"/>
  <c r="AA59" i="23"/>
  <c r="P20" i="24" s="1"/>
  <c r="Z59" i="23"/>
  <c r="O20" i="24" s="1"/>
  <c r="X59" i="23"/>
  <c r="M20" i="24" s="1"/>
  <c r="W59" i="23"/>
  <c r="L20" i="24" s="1"/>
  <c r="V59" i="23"/>
  <c r="U59" i="23"/>
  <c r="J20" i="24" s="1"/>
  <c r="T59" i="23"/>
  <c r="I20" i="24" s="1"/>
  <c r="S59" i="23"/>
  <c r="H20" i="24" s="1"/>
  <c r="R59" i="23"/>
  <c r="G20" i="24" s="1"/>
  <c r="O59" i="23"/>
  <c r="F20" i="24" s="1"/>
  <c r="N59" i="23"/>
  <c r="E20" i="24" s="1"/>
  <c r="M59" i="23"/>
  <c r="D20" i="24" s="1"/>
  <c r="K59" i="23"/>
  <c r="C20" i="24" s="1"/>
  <c r="J59" i="23"/>
  <c r="B20" i="24" s="1"/>
  <c r="AG58" i="23"/>
  <c r="AH58" i="23" s="1"/>
  <c r="AC58" i="23"/>
  <c r="Y58" i="23"/>
  <c r="U58" i="23"/>
  <c r="AG57" i="23"/>
  <c r="AC57" i="23"/>
  <c r="Y57" i="23"/>
  <c r="Y59" i="23" s="1"/>
  <c r="N20" i="24" s="1"/>
  <c r="U57" i="23"/>
  <c r="AF55" i="23"/>
  <c r="U19" i="24" s="1"/>
  <c r="AE55" i="23"/>
  <c r="T19" i="24" s="1"/>
  <c r="AD55" i="23"/>
  <c r="S19" i="24" s="1"/>
  <c r="AB55" i="23"/>
  <c r="Q19" i="24" s="1"/>
  <c r="AA55" i="23"/>
  <c r="P19" i="24" s="1"/>
  <c r="Z55" i="23"/>
  <c r="O19" i="24" s="1"/>
  <c r="X55" i="23"/>
  <c r="M19" i="24" s="1"/>
  <c r="W55" i="23"/>
  <c r="L19" i="24" s="1"/>
  <c r="V55" i="23"/>
  <c r="K19" i="24" s="1"/>
  <c r="T55" i="23"/>
  <c r="I19" i="24" s="1"/>
  <c r="S55" i="23"/>
  <c r="H19" i="24" s="1"/>
  <c r="R55" i="23"/>
  <c r="G19" i="24" s="1"/>
  <c r="O55" i="23"/>
  <c r="F19" i="24" s="1"/>
  <c r="N55" i="23"/>
  <c r="E19" i="24" s="1"/>
  <c r="M55" i="23"/>
  <c r="D19" i="24" s="1"/>
  <c r="K55" i="23"/>
  <c r="C19" i="24" s="1"/>
  <c r="J55" i="23"/>
  <c r="B19" i="24" s="1"/>
  <c r="AG54" i="23"/>
  <c r="AC54" i="23"/>
  <c r="Y54" i="23"/>
  <c r="U54" i="23"/>
  <c r="AG53" i="23"/>
  <c r="AG55" i="23" s="1"/>
  <c r="V19" i="24" s="1"/>
  <c r="AC53" i="23"/>
  <c r="Y53" i="23"/>
  <c r="U53" i="23"/>
  <c r="AF51" i="23"/>
  <c r="U18" i="24" s="1"/>
  <c r="AE51" i="23"/>
  <c r="T18" i="24" s="1"/>
  <c r="AD51" i="23"/>
  <c r="S18" i="24" s="1"/>
  <c r="AB51" i="23"/>
  <c r="Q18" i="24" s="1"/>
  <c r="AA51" i="23"/>
  <c r="P18" i="24" s="1"/>
  <c r="Z51" i="23"/>
  <c r="O18" i="24" s="1"/>
  <c r="X51" i="23"/>
  <c r="M18" i="24" s="1"/>
  <c r="W51" i="23"/>
  <c r="L18" i="24" s="1"/>
  <c r="V51" i="23"/>
  <c r="K18" i="24" s="1"/>
  <c r="T51" i="23"/>
  <c r="I18" i="24" s="1"/>
  <c r="S51" i="23"/>
  <c r="H18" i="24" s="1"/>
  <c r="R51" i="23"/>
  <c r="G18" i="24" s="1"/>
  <c r="O51" i="23"/>
  <c r="F18" i="24" s="1"/>
  <c r="N51" i="23"/>
  <c r="E18" i="24" s="1"/>
  <c r="M51" i="23"/>
  <c r="D18" i="24" s="1"/>
  <c r="J51" i="23"/>
  <c r="B18" i="24" s="1"/>
  <c r="AG50" i="23"/>
  <c r="AC50" i="23"/>
  <c r="Y50" i="23"/>
  <c r="U50" i="23"/>
  <c r="AH49" i="23"/>
  <c r="AI49" i="23" s="1"/>
  <c r="AG49" i="23"/>
  <c r="AG51" i="23" s="1"/>
  <c r="V18" i="24" s="1"/>
  <c r="AC49" i="23"/>
  <c r="AC51" i="23" s="1"/>
  <c r="R18" i="24" s="1"/>
  <c r="Y49" i="23"/>
  <c r="U49" i="23"/>
  <c r="AF47" i="23"/>
  <c r="U17" i="24" s="1"/>
  <c r="AE47" i="23"/>
  <c r="T17" i="24" s="1"/>
  <c r="AD47" i="23"/>
  <c r="S17" i="24" s="1"/>
  <c r="AB47" i="23"/>
  <c r="Q17" i="24" s="1"/>
  <c r="AA47" i="23"/>
  <c r="P17" i="24" s="1"/>
  <c r="Z47" i="23"/>
  <c r="O17" i="24" s="1"/>
  <c r="X47" i="23"/>
  <c r="M17" i="24" s="1"/>
  <c r="W47" i="23"/>
  <c r="L17" i="24" s="1"/>
  <c r="V47" i="23"/>
  <c r="T47" i="23"/>
  <c r="I17" i="24" s="1"/>
  <c r="S47" i="23"/>
  <c r="H17" i="24" s="1"/>
  <c r="R47" i="23"/>
  <c r="G17" i="24" s="1"/>
  <c r="O47" i="23"/>
  <c r="F17" i="24" s="1"/>
  <c r="N47" i="23"/>
  <c r="E17" i="24" s="1"/>
  <c r="M47" i="23"/>
  <c r="D17" i="24" s="1"/>
  <c r="K47" i="23"/>
  <c r="C17" i="24" s="1"/>
  <c r="J47" i="23"/>
  <c r="B17" i="24" s="1"/>
  <c r="AG46" i="23"/>
  <c r="AG47" i="23" s="1"/>
  <c r="V17" i="24" s="1"/>
  <c r="AC46" i="23"/>
  <c r="Y46" i="23"/>
  <c r="U46" i="23"/>
  <c r="AG45" i="23"/>
  <c r="AC45" i="23"/>
  <c r="Y45" i="23"/>
  <c r="Y47" i="23" s="1"/>
  <c r="N17" i="24" s="1"/>
  <c r="U45" i="23"/>
  <c r="AH45" i="23" s="1"/>
  <c r="AF43" i="23"/>
  <c r="U16" i="24" s="1"/>
  <c r="AE43" i="23"/>
  <c r="T16" i="24" s="1"/>
  <c r="AD43" i="23"/>
  <c r="S16" i="24" s="1"/>
  <c r="AB43" i="23"/>
  <c r="Q16" i="24" s="1"/>
  <c r="AA43" i="23"/>
  <c r="P16" i="24" s="1"/>
  <c r="Z43" i="23"/>
  <c r="O16" i="24" s="1"/>
  <c r="X43" i="23"/>
  <c r="M16" i="24" s="1"/>
  <c r="W43" i="23"/>
  <c r="L16" i="24" s="1"/>
  <c r="V43" i="23"/>
  <c r="K16" i="24" s="1"/>
  <c r="T43" i="23"/>
  <c r="I16" i="24" s="1"/>
  <c r="S43" i="23"/>
  <c r="H16" i="24" s="1"/>
  <c r="R43" i="23"/>
  <c r="G16" i="24" s="1"/>
  <c r="O43" i="23"/>
  <c r="F16" i="24" s="1"/>
  <c r="N43" i="23"/>
  <c r="E16" i="24" s="1"/>
  <c r="M43" i="23"/>
  <c r="D16" i="24" s="1"/>
  <c r="K43" i="23"/>
  <c r="C16" i="24" s="1"/>
  <c r="J43" i="23"/>
  <c r="B16" i="24" s="1"/>
  <c r="AG42" i="23"/>
  <c r="AC42" i="23"/>
  <c r="Y42" i="23"/>
  <c r="U42" i="23"/>
  <c r="AG41" i="23"/>
  <c r="AC41" i="23"/>
  <c r="AC43" i="23" s="1"/>
  <c r="R16" i="24" s="1"/>
  <c r="Y41" i="23"/>
  <c r="Y43" i="23" s="1"/>
  <c r="N16" i="24" s="1"/>
  <c r="U41" i="23"/>
  <c r="U43" i="23" s="1"/>
  <c r="J16" i="24" s="1"/>
  <c r="AF39" i="23"/>
  <c r="U15" i="24" s="1"/>
  <c r="AE39" i="23"/>
  <c r="T15" i="24" s="1"/>
  <c r="AD39" i="23"/>
  <c r="S15" i="24" s="1"/>
  <c r="AB39" i="23"/>
  <c r="Q15" i="24" s="1"/>
  <c r="AA39" i="23"/>
  <c r="P15" i="24" s="1"/>
  <c r="Z39" i="23"/>
  <c r="O15" i="24" s="1"/>
  <c r="X39" i="23"/>
  <c r="M15" i="24" s="1"/>
  <c r="W39" i="23"/>
  <c r="L15" i="24" s="1"/>
  <c r="V39" i="23"/>
  <c r="T39" i="23"/>
  <c r="I15" i="24" s="1"/>
  <c r="S39" i="23"/>
  <c r="H15" i="24" s="1"/>
  <c r="R39" i="23"/>
  <c r="G15" i="24" s="1"/>
  <c r="O39" i="23"/>
  <c r="F15" i="24" s="1"/>
  <c r="N39" i="23"/>
  <c r="E15" i="24" s="1"/>
  <c r="M39" i="23"/>
  <c r="D15" i="24" s="1"/>
  <c r="K39" i="23"/>
  <c r="J39" i="23"/>
  <c r="B15" i="24" s="1"/>
  <c r="AG38" i="23"/>
  <c r="AC38" i="23"/>
  <c r="Y38" i="23"/>
  <c r="U38" i="23"/>
  <c r="AG37" i="23"/>
  <c r="AG39" i="23" s="1"/>
  <c r="V15" i="24" s="1"/>
  <c r="AC37" i="23"/>
  <c r="AC39" i="23" s="1"/>
  <c r="R15" i="24" s="1"/>
  <c r="Y37" i="23"/>
  <c r="U37" i="23"/>
  <c r="AF35" i="23"/>
  <c r="U14" i="24" s="1"/>
  <c r="AE35" i="23"/>
  <c r="T14" i="24" s="1"/>
  <c r="AD35" i="23"/>
  <c r="AB35" i="23"/>
  <c r="Q14" i="24" s="1"/>
  <c r="AA35" i="23"/>
  <c r="P14" i="24" s="1"/>
  <c r="Z35" i="23"/>
  <c r="O14" i="24" s="1"/>
  <c r="X35" i="23"/>
  <c r="M14" i="24" s="1"/>
  <c r="W35" i="23"/>
  <c r="L14" i="24" s="1"/>
  <c r="V35" i="23"/>
  <c r="K14" i="24" s="1"/>
  <c r="T35" i="23"/>
  <c r="I14" i="24" s="1"/>
  <c r="S35" i="23"/>
  <c r="H14" i="24" s="1"/>
  <c r="R35" i="23"/>
  <c r="G14" i="24" s="1"/>
  <c r="O35" i="23"/>
  <c r="F14" i="24" s="1"/>
  <c r="N35" i="23"/>
  <c r="E14" i="24" s="1"/>
  <c r="M35" i="23"/>
  <c r="D14" i="24" s="1"/>
  <c r="K35" i="23"/>
  <c r="C14" i="24" s="1"/>
  <c r="J35" i="23"/>
  <c r="B14" i="24" s="1"/>
  <c r="AG34" i="23"/>
  <c r="AC34" i="23"/>
  <c r="AC35" i="23" s="1"/>
  <c r="R14" i="24" s="1"/>
  <c r="Y34" i="23"/>
  <c r="U34" i="23"/>
  <c r="AG33" i="23"/>
  <c r="AC33" i="23"/>
  <c r="Y33" i="23"/>
  <c r="Y35" i="23" s="1"/>
  <c r="N14" i="24" s="1"/>
  <c r="U33" i="23"/>
  <c r="AH33" i="23" s="1"/>
  <c r="AI33" i="23" s="1"/>
  <c r="AF31" i="23"/>
  <c r="U13" i="24" s="1"/>
  <c r="AE31" i="23"/>
  <c r="T13" i="24" s="1"/>
  <c r="AD31" i="23"/>
  <c r="S13" i="24" s="1"/>
  <c r="AB31" i="23"/>
  <c r="Q13" i="24" s="1"/>
  <c r="AA31" i="23"/>
  <c r="P13" i="24" s="1"/>
  <c r="Z31" i="23"/>
  <c r="O13" i="24" s="1"/>
  <c r="Y31" i="23"/>
  <c r="N13" i="24" s="1"/>
  <c r="X31" i="23"/>
  <c r="M13" i="24" s="1"/>
  <c r="W31" i="23"/>
  <c r="L13" i="24" s="1"/>
  <c r="V31" i="23"/>
  <c r="K13" i="24" s="1"/>
  <c r="T31" i="23"/>
  <c r="I13" i="24" s="1"/>
  <c r="S31" i="23"/>
  <c r="H13" i="24" s="1"/>
  <c r="R31" i="23"/>
  <c r="G13" i="24" s="1"/>
  <c r="O31" i="23"/>
  <c r="F13" i="24" s="1"/>
  <c r="N31" i="23"/>
  <c r="E13" i="24" s="1"/>
  <c r="M31" i="23"/>
  <c r="D13" i="24" s="1"/>
  <c r="K31" i="23"/>
  <c r="C13" i="24" s="1"/>
  <c r="J31" i="23"/>
  <c r="B13" i="24" s="1"/>
  <c r="AG30" i="23"/>
  <c r="AC30" i="23"/>
  <c r="Y30" i="23"/>
  <c r="U30" i="23"/>
  <c r="AG29" i="23"/>
  <c r="AC29" i="23"/>
  <c r="AC31" i="23" s="1"/>
  <c r="R13" i="24" s="1"/>
  <c r="Y29" i="23"/>
  <c r="U29" i="23"/>
  <c r="AF27" i="23"/>
  <c r="U12" i="24" s="1"/>
  <c r="AE27" i="23"/>
  <c r="T12" i="24" s="1"/>
  <c r="AD27" i="23"/>
  <c r="AB27" i="23"/>
  <c r="Q12" i="24" s="1"/>
  <c r="AA27" i="23"/>
  <c r="P12" i="24" s="1"/>
  <c r="Z27" i="23"/>
  <c r="O12" i="24" s="1"/>
  <c r="X27" i="23"/>
  <c r="M12" i="24" s="1"/>
  <c r="W27" i="23"/>
  <c r="L12" i="24" s="1"/>
  <c r="V27" i="23"/>
  <c r="T27" i="23"/>
  <c r="I12" i="24" s="1"/>
  <c r="S27" i="23"/>
  <c r="H12" i="24" s="1"/>
  <c r="R27" i="23"/>
  <c r="G12" i="24" s="1"/>
  <c r="O27" i="23"/>
  <c r="F12" i="24" s="1"/>
  <c r="N27" i="23"/>
  <c r="E12" i="24" s="1"/>
  <c r="M27" i="23"/>
  <c r="D12" i="24" s="1"/>
  <c r="K27" i="23"/>
  <c r="J27" i="23"/>
  <c r="B12" i="24" s="1"/>
  <c r="AG26" i="23"/>
  <c r="AC26" i="23"/>
  <c r="Y26" i="23"/>
  <c r="Y27" i="23" s="1"/>
  <c r="N12" i="24" s="1"/>
  <c r="U26" i="23"/>
  <c r="AH26" i="23" s="1"/>
  <c r="AG25" i="23"/>
  <c r="AC25" i="23"/>
  <c r="Y25" i="23"/>
  <c r="U25" i="23"/>
  <c r="AF23" i="23"/>
  <c r="U11" i="24" s="1"/>
  <c r="AE23" i="23"/>
  <c r="T11" i="24" s="1"/>
  <c r="AD23" i="23"/>
  <c r="S11" i="24" s="1"/>
  <c r="AB23" i="23"/>
  <c r="Q11" i="24" s="1"/>
  <c r="AA23" i="23"/>
  <c r="P11" i="24" s="1"/>
  <c r="Z23" i="23"/>
  <c r="O11" i="24" s="1"/>
  <c r="X23" i="23"/>
  <c r="M11" i="24" s="1"/>
  <c r="W23" i="23"/>
  <c r="L11" i="24" s="1"/>
  <c r="V23" i="23"/>
  <c r="K11" i="24" s="1"/>
  <c r="T23" i="23"/>
  <c r="I11" i="24" s="1"/>
  <c r="S23" i="23"/>
  <c r="H11" i="24" s="1"/>
  <c r="R23" i="23"/>
  <c r="G11" i="24" s="1"/>
  <c r="O23" i="23"/>
  <c r="F11" i="24" s="1"/>
  <c r="N23" i="23"/>
  <c r="E11" i="24" s="1"/>
  <c r="M23" i="23"/>
  <c r="D11" i="24" s="1"/>
  <c r="K23" i="23"/>
  <c r="C11" i="24" s="1"/>
  <c r="J23" i="23"/>
  <c r="B11" i="24" s="1"/>
  <c r="AG22" i="23"/>
  <c r="AC22" i="23"/>
  <c r="AC23" i="23" s="1"/>
  <c r="R11" i="24" s="1"/>
  <c r="Y22" i="23"/>
  <c r="U22" i="23"/>
  <c r="AG21" i="23"/>
  <c r="AC21" i="23"/>
  <c r="Y21" i="23"/>
  <c r="U21" i="23"/>
  <c r="U23" i="23" s="1"/>
  <c r="J11" i="24" s="1"/>
  <c r="AF19" i="23"/>
  <c r="U10" i="24" s="1"/>
  <c r="AE19" i="23"/>
  <c r="T10" i="24" s="1"/>
  <c r="AD19" i="23"/>
  <c r="S10" i="24" s="1"/>
  <c r="AB19" i="23"/>
  <c r="Q10" i="24" s="1"/>
  <c r="AA19" i="23"/>
  <c r="P10" i="24" s="1"/>
  <c r="Z19" i="23"/>
  <c r="O10" i="24" s="1"/>
  <c r="X19" i="23"/>
  <c r="M10" i="24" s="1"/>
  <c r="W19" i="23"/>
  <c r="L10" i="24" s="1"/>
  <c r="V19" i="23"/>
  <c r="K10" i="24" s="1"/>
  <c r="T19" i="23"/>
  <c r="I10" i="24" s="1"/>
  <c r="S19" i="23"/>
  <c r="H10" i="24" s="1"/>
  <c r="R19" i="23"/>
  <c r="G10" i="24" s="1"/>
  <c r="O19" i="23"/>
  <c r="F10" i="24" s="1"/>
  <c r="N19" i="23"/>
  <c r="E10" i="24" s="1"/>
  <c r="M19" i="23"/>
  <c r="D10" i="24" s="1"/>
  <c r="K19" i="23"/>
  <c r="C10" i="24" s="1"/>
  <c r="J19" i="23"/>
  <c r="B10" i="24" s="1"/>
  <c r="AG18" i="23"/>
  <c r="AC18" i="23"/>
  <c r="Y18" i="23"/>
  <c r="U18" i="23"/>
  <c r="AG17" i="23"/>
  <c r="AG19" i="23" s="1"/>
  <c r="V10" i="24" s="1"/>
  <c r="AC17" i="23"/>
  <c r="AC19" i="23" s="1"/>
  <c r="R10" i="24" s="1"/>
  <c r="Y17" i="23"/>
  <c r="Y19" i="23" s="1"/>
  <c r="N10" i="24" s="1"/>
  <c r="U17" i="23"/>
  <c r="U19" i="23" s="1"/>
  <c r="J10" i="24" s="1"/>
  <c r="AF15" i="23"/>
  <c r="U9" i="24" s="1"/>
  <c r="AE15" i="23"/>
  <c r="T9" i="24" s="1"/>
  <c r="AD15" i="23"/>
  <c r="AB15" i="23"/>
  <c r="Q9" i="24" s="1"/>
  <c r="AA15" i="23"/>
  <c r="P9" i="24" s="1"/>
  <c r="Z15" i="23"/>
  <c r="O9" i="24" s="1"/>
  <c r="X15" i="23"/>
  <c r="M9" i="24" s="1"/>
  <c r="W15" i="23"/>
  <c r="L9" i="24" s="1"/>
  <c r="V15" i="23"/>
  <c r="T15" i="23"/>
  <c r="I9" i="24" s="1"/>
  <c r="S15" i="23"/>
  <c r="H9" i="24" s="1"/>
  <c r="R15" i="23"/>
  <c r="G9" i="24" s="1"/>
  <c r="O15" i="23"/>
  <c r="F9" i="24" s="1"/>
  <c r="N15" i="23"/>
  <c r="E9" i="24" s="1"/>
  <c r="M15" i="23"/>
  <c r="D9" i="24" s="1"/>
  <c r="K15" i="23"/>
  <c r="C9" i="24" s="1"/>
  <c r="J15" i="23"/>
  <c r="B9" i="24" s="1"/>
  <c r="AG14" i="23"/>
  <c r="AC14" i="23"/>
  <c r="Y14" i="23"/>
  <c r="Y15" i="23" s="1"/>
  <c r="N9" i="24" s="1"/>
  <c r="U14" i="23"/>
  <c r="AH14" i="23" s="1"/>
  <c r="AG13" i="23"/>
  <c r="AH13" i="23" s="1"/>
  <c r="AC13" i="23"/>
  <c r="Y13" i="23"/>
  <c r="U13" i="23"/>
  <c r="AF11" i="23"/>
  <c r="U8" i="24" s="1"/>
  <c r="AE11" i="23"/>
  <c r="T8" i="24" s="1"/>
  <c r="AD11" i="23"/>
  <c r="AD71" i="23" s="1"/>
  <c r="AB11" i="23"/>
  <c r="Q8" i="24" s="1"/>
  <c r="AA11" i="23"/>
  <c r="P8" i="24" s="1"/>
  <c r="Z11" i="23"/>
  <c r="O8" i="24" s="1"/>
  <c r="X11" i="23"/>
  <c r="M8" i="24" s="1"/>
  <c r="W11" i="23"/>
  <c r="L8" i="24" s="1"/>
  <c r="V11" i="23"/>
  <c r="T11" i="23"/>
  <c r="I8" i="24" s="1"/>
  <c r="S11" i="23"/>
  <c r="H8" i="24" s="1"/>
  <c r="R11" i="23"/>
  <c r="G8" i="24" s="1"/>
  <c r="O11" i="23"/>
  <c r="F8" i="24" s="1"/>
  <c r="N11" i="23"/>
  <c r="E8" i="24" s="1"/>
  <c r="M11" i="23"/>
  <c r="D8" i="24" s="1"/>
  <c r="K11" i="23"/>
  <c r="C8" i="24" s="1"/>
  <c r="J11" i="23"/>
  <c r="B8" i="24" s="1"/>
  <c r="AG10" i="23"/>
  <c r="AG11" i="23" s="1"/>
  <c r="AC10" i="23"/>
  <c r="Y10" i="23"/>
  <c r="U10" i="23"/>
  <c r="AG9" i="23"/>
  <c r="AC9" i="23"/>
  <c r="Y9" i="23"/>
  <c r="Y11" i="23" s="1"/>
  <c r="N8" i="24" s="1"/>
  <c r="U9" i="23"/>
  <c r="U11" i="23" s="1"/>
  <c r="U21" i="22"/>
  <c r="S21" i="22"/>
  <c r="M21" i="22"/>
  <c r="K21" i="22"/>
  <c r="E21" i="22"/>
  <c r="C21" i="22"/>
  <c r="U20" i="22"/>
  <c r="S20" i="22"/>
  <c r="M20" i="22"/>
  <c r="K20" i="22"/>
  <c r="E20" i="22"/>
  <c r="C20" i="22"/>
  <c r="S19" i="22"/>
  <c r="K19" i="22"/>
  <c r="C19" i="22"/>
  <c r="C18" i="22"/>
  <c r="Y17" i="22"/>
  <c r="U17" i="22"/>
  <c r="S17" i="22"/>
  <c r="M17" i="22"/>
  <c r="K17" i="22"/>
  <c r="E17" i="22"/>
  <c r="C17" i="22"/>
  <c r="U16" i="22"/>
  <c r="S16" i="22"/>
  <c r="M16" i="22"/>
  <c r="K16" i="22"/>
  <c r="E16" i="22"/>
  <c r="C16" i="22"/>
  <c r="U15" i="22"/>
  <c r="S15" i="22"/>
  <c r="M15" i="22"/>
  <c r="K15" i="22"/>
  <c r="E15" i="22"/>
  <c r="C15" i="22"/>
  <c r="U14" i="22"/>
  <c r="S14" i="22"/>
  <c r="M14" i="22"/>
  <c r="K14" i="22"/>
  <c r="E14" i="22"/>
  <c r="C14" i="22"/>
  <c r="U13" i="22"/>
  <c r="S13" i="22"/>
  <c r="M13" i="22"/>
  <c r="K13" i="22"/>
  <c r="E13" i="22"/>
  <c r="C13" i="22"/>
  <c r="U12" i="22"/>
  <c r="S12" i="22"/>
  <c r="M12" i="22"/>
  <c r="K12" i="22"/>
  <c r="E12" i="22"/>
  <c r="C12" i="22"/>
  <c r="U11" i="22"/>
  <c r="S11" i="22"/>
  <c r="M11" i="22"/>
  <c r="K11" i="22"/>
  <c r="E11" i="22"/>
  <c r="C11" i="22"/>
  <c r="M9" i="22"/>
  <c r="E9" i="22"/>
  <c r="U8" i="22"/>
  <c r="S8" i="22"/>
  <c r="M8" i="22"/>
  <c r="K8" i="22"/>
  <c r="E8" i="22"/>
  <c r="C8" i="22"/>
  <c r="A5" i="22"/>
  <c r="A24" i="22" s="1"/>
  <c r="A72" i="21"/>
  <c r="AF71" i="21"/>
  <c r="U23" i="22" s="1"/>
  <c r="AE71" i="21"/>
  <c r="T23" i="22" s="1"/>
  <c r="AD71" i="21"/>
  <c r="S23" i="22" s="1"/>
  <c r="AB71" i="21"/>
  <c r="Q23" i="22" s="1"/>
  <c r="AA71" i="21"/>
  <c r="P23" i="22" s="1"/>
  <c r="Z71" i="21"/>
  <c r="O23" i="22" s="1"/>
  <c r="X71" i="21"/>
  <c r="M23" i="22" s="1"/>
  <c r="W71" i="21"/>
  <c r="L23" i="22" s="1"/>
  <c r="V71" i="21"/>
  <c r="K23" i="22" s="1"/>
  <c r="I23" i="22"/>
  <c r="H23" i="22"/>
  <c r="G23" i="22"/>
  <c r="O71" i="21"/>
  <c r="F23" i="22" s="1"/>
  <c r="N71" i="21"/>
  <c r="E23" i="22" s="1"/>
  <c r="M71" i="21"/>
  <c r="D23" i="22" s="1"/>
  <c r="C23" i="22"/>
  <c r="J71" i="21"/>
  <c r="B23" i="22" s="1"/>
  <c r="AG70" i="21"/>
  <c r="AC70" i="21"/>
  <c r="Y70" i="21"/>
  <c r="U70" i="21"/>
  <c r="AG69" i="21"/>
  <c r="AG71" i="21" s="1"/>
  <c r="V23" i="22" s="1"/>
  <c r="AC69" i="21"/>
  <c r="AC71" i="21" s="1"/>
  <c r="R23" i="22" s="1"/>
  <c r="Y69" i="21"/>
  <c r="U69" i="21"/>
  <c r="J23" i="22" s="1"/>
  <c r="AF67" i="21"/>
  <c r="U22" i="22" s="1"/>
  <c r="AE67" i="21"/>
  <c r="T22" i="22" s="1"/>
  <c r="AD67" i="21"/>
  <c r="S22" i="22" s="1"/>
  <c r="AB67" i="21"/>
  <c r="Q22" i="22" s="1"/>
  <c r="AA67" i="21"/>
  <c r="P22" i="22" s="1"/>
  <c r="Z67" i="21"/>
  <c r="O22" i="22" s="1"/>
  <c r="X67" i="21"/>
  <c r="M22" i="22" s="1"/>
  <c r="W67" i="21"/>
  <c r="L22" i="22" s="1"/>
  <c r="V67" i="21"/>
  <c r="K22" i="22" s="1"/>
  <c r="T67" i="21"/>
  <c r="I22" i="22" s="1"/>
  <c r="S67" i="21"/>
  <c r="H22" i="22" s="1"/>
  <c r="R67" i="21"/>
  <c r="G22" i="22" s="1"/>
  <c r="O67" i="21"/>
  <c r="F22" i="22" s="1"/>
  <c r="N67" i="21"/>
  <c r="E22" i="22" s="1"/>
  <c r="M67" i="21"/>
  <c r="D22" i="22" s="1"/>
  <c r="K67" i="21"/>
  <c r="C22" i="22" s="1"/>
  <c r="J67" i="21"/>
  <c r="B22" i="22" s="1"/>
  <c r="AG66" i="21"/>
  <c r="AG67" i="21" s="1"/>
  <c r="V22" i="22" s="1"/>
  <c r="AC66" i="21"/>
  <c r="Y66" i="21"/>
  <c r="U66" i="21"/>
  <c r="AG65" i="21"/>
  <c r="AC65" i="21"/>
  <c r="AC67" i="21" s="1"/>
  <c r="R22" i="22" s="1"/>
  <c r="Y65" i="21"/>
  <c r="AH65" i="21" s="1"/>
  <c r="U65" i="21"/>
  <c r="AF63" i="21"/>
  <c r="AE63" i="21"/>
  <c r="T21" i="22" s="1"/>
  <c r="AD63" i="21"/>
  <c r="AB63" i="21"/>
  <c r="Q21" i="22" s="1"/>
  <c r="AA63" i="21"/>
  <c r="P21" i="22" s="1"/>
  <c r="Z63" i="21"/>
  <c r="O21" i="22" s="1"/>
  <c r="X63" i="21"/>
  <c r="W63" i="21"/>
  <c r="L21" i="22" s="1"/>
  <c r="V63" i="21"/>
  <c r="T63" i="21"/>
  <c r="I21" i="22" s="1"/>
  <c r="S63" i="21"/>
  <c r="H21" i="22" s="1"/>
  <c r="R63" i="21"/>
  <c r="G21" i="22" s="1"/>
  <c r="O63" i="21"/>
  <c r="F21" i="22" s="1"/>
  <c r="N63" i="21"/>
  <c r="M63" i="21"/>
  <c r="D21" i="22" s="1"/>
  <c r="K63" i="21"/>
  <c r="J63" i="21"/>
  <c r="B21" i="22" s="1"/>
  <c r="AG62" i="21"/>
  <c r="AC62" i="21"/>
  <c r="Y62" i="21"/>
  <c r="Y63" i="21" s="1"/>
  <c r="N21" i="22" s="1"/>
  <c r="U62" i="21"/>
  <c r="AH62" i="21" s="1"/>
  <c r="AI62" i="21" s="1"/>
  <c r="AG61" i="21"/>
  <c r="AG63" i="21" s="1"/>
  <c r="V21" i="22" s="1"/>
  <c r="AC61" i="21"/>
  <c r="AC63" i="21" s="1"/>
  <c r="R21" i="22" s="1"/>
  <c r="Y61" i="21"/>
  <c r="U61" i="21"/>
  <c r="AH61" i="21" s="1"/>
  <c r="AF59" i="21"/>
  <c r="AE59" i="21"/>
  <c r="T20" i="22" s="1"/>
  <c r="AD59" i="21"/>
  <c r="AB59" i="21"/>
  <c r="Q20" i="22" s="1"/>
  <c r="AA59" i="21"/>
  <c r="P20" i="22" s="1"/>
  <c r="Z59" i="21"/>
  <c r="O20" i="22" s="1"/>
  <c r="X59" i="21"/>
  <c r="W59" i="21"/>
  <c r="L20" i="22" s="1"/>
  <c r="V59" i="21"/>
  <c r="U59" i="21"/>
  <c r="J20" i="22" s="1"/>
  <c r="T59" i="21"/>
  <c r="I20" i="22" s="1"/>
  <c r="S59" i="21"/>
  <c r="H20" i="22" s="1"/>
  <c r="R59" i="21"/>
  <c r="G20" i="22" s="1"/>
  <c r="O59" i="21"/>
  <c r="F20" i="22" s="1"/>
  <c r="N59" i="21"/>
  <c r="M59" i="21"/>
  <c r="D20" i="22" s="1"/>
  <c r="K59" i="21"/>
  <c r="J59" i="21"/>
  <c r="B20" i="22" s="1"/>
  <c r="AH58" i="21"/>
  <c r="AG58" i="21"/>
  <c r="AC58" i="21"/>
  <c r="AC59" i="21" s="1"/>
  <c r="R20" i="22" s="1"/>
  <c r="Y58" i="21"/>
  <c r="U58" i="21"/>
  <c r="AG57" i="21"/>
  <c r="AG59" i="21" s="1"/>
  <c r="V20" i="22" s="1"/>
  <c r="AC57" i="21"/>
  <c r="Y57" i="21"/>
  <c r="Y59" i="21" s="1"/>
  <c r="N20" i="22" s="1"/>
  <c r="U57" i="21"/>
  <c r="AH57" i="21" s="1"/>
  <c r="AH59" i="21" s="1"/>
  <c r="AF55" i="21"/>
  <c r="U19" i="22" s="1"/>
  <c r="AE55" i="21"/>
  <c r="T19" i="22" s="1"/>
  <c r="AD55" i="21"/>
  <c r="AB55" i="21"/>
  <c r="Q19" i="22" s="1"/>
  <c r="AA55" i="21"/>
  <c r="P19" i="22" s="1"/>
  <c r="Z55" i="21"/>
  <c r="O19" i="22" s="1"/>
  <c r="X55" i="21"/>
  <c r="M19" i="22" s="1"/>
  <c r="W55" i="21"/>
  <c r="L19" i="22" s="1"/>
  <c r="V55" i="21"/>
  <c r="T55" i="21"/>
  <c r="I19" i="22" s="1"/>
  <c r="S55" i="21"/>
  <c r="H19" i="22" s="1"/>
  <c r="R55" i="21"/>
  <c r="G19" i="22" s="1"/>
  <c r="O55" i="21"/>
  <c r="F19" i="22" s="1"/>
  <c r="N55" i="21"/>
  <c r="E19" i="22" s="1"/>
  <c r="M55" i="21"/>
  <c r="D19" i="22" s="1"/>
  <c r="K55" i="21"/>
  <c r="J55" i="21"/>
  <c r="B19" i="22" s="1"/>
  <c r="AG54" i="21"/>
  <c r="AC54" i="21"/>
  <c r="Y54" i="21"/>
  <c r="U54" i="21"/>
  <c r="AG53" i="21"/>
  <c r="AG55" i="21" s="1"/>
  <c r="V19" i="22" s="1"/>
  <c r="AC53" i="21"/>
  <c r="Y53" i="21"/>
  <c r="U53" i="21"/>
  <c r="U55" i="21" s="1"/>
  <c r="J19" i="22" s="1"/>
  <c r="AG51" i="21"/>
  <c r="V18" i="22" s="1"/>
  <c r="AF51" i="21"/>
  <c r="U18" i="22" s="1"/>
  <c r="AE51" i="21"/>
  <c r="T18" i="22" s="1"/>
  <c r="AD51" i="21"/>
  <c r="S18" i="22" s="1"/>
  <c r="AB51" i="21"/>
  <c r="Q18" i="22" s="1"/>
  <c r="AA51" i="21"/>
  <c r="P18" i="22" s="1"/>
  <c r="Z51" i="21"/>
  <c r="O18" i="22" s="1"/>
  <c r="X51" i="21"/>
  <c r="M18" i="22" s="1"/>
  <c r="W51" i="21"/>
  <c r="L18" i="22" s="1"/>
  <c r="V51" i="21"/>
  <c r="K18" i="22" s="1"/>
  <c r="T51" i="21"/>
  <c r="I18" i="22" s="1"/>
  <c r="S51" i="21"/>
  <c r="H18" i="22" s="1"/>
  <c r="R51" i="21"/>
  <c r="G18" i="22" s="1"/>
  <c r="O51" i="21"/>
  <c r="F18" i="22" s="1"/>
  <c r="N51" i="21"/>
  <c r="E18" i="22" s="1"/>
  <c r="M51" i="21"/>
  <c r="D18" i="22" s="1"/>
  <c r="J51" i="21"/>
  <c r="B18" i="22" s="1"/>
  <c r="AG50" i="21"/>
  <c r="AC50" i="21"/>
  <c r="AC51" i="21" s="1"/>
  <c r="R18" i="22" s="1"/>
  <c r="Y50" i="21"/>
  <c r="AH50" i="21" s="1"/>
  <c r="U50" i="21"/>
  <c r="AG49" i="21"/>
  <c r="AC49" i="21"/>
  <c r="Y49" i="21"/>
  <c r="Y51" i="21" s="1"/>
  <c r="N18" i="22" s="1"/>
  <c r="U49" i="21"/>
  <c r="U51" i="21" s="1"/>
  <c r="J18" i="22" s="1"/>
  <c r="AF47" i="21"/>
  <c r="AE47" i="21"/>
  <c r="T17" i="22" s="1"/>
  <c r="AD47" i="21"/>
  <c r="AC47" i="21"/>
  <c r="R17" i="22" s="1"/>
  <c r="AB47" i="21"/>
  <c r="Q17" i="22" s="1"/>
  <c r="AA47" i="21"/>
  <c r="P17" i="22" s="1"/>
  <c r="Z47" i="21"/>
  <c r="O17" i="22" s="1"/>
  <c r="Y47" i="21"/>
  <c r="N17" i="22" s="1"/>
  <c r="X47" i="21"/>
  <c r="W47" i="21"/>
  <c r="L17" i="22" s="1"/>
  <c r="V47" i="21"/>
  <c r="U47" i="21"/>
  <c r="J17" i="22" s="1"/>
  <c r="T47" i="21"/>
  <c r="I17" i="22" s="1"/>
  <c r="S47" i="21"/>
  <c r="H17" i="22" s="1"/>
  <c r="R47" i="21"/>
  <c r="G17" i="22" s="1"/>
  <c r="O47" i="21"/>
  <c r="F17" i="22" s="1"/>
  <c r="N47" i="21"/>
  <c r="M47" i="21"/>
  <c r="D17" i="22" s="1"/>
  <c r="K47" i="21"/>
  <c r="J47" i="21"/>
  <c r="B17" i="22" s="1"/>
  <c r="AI46" i="21"/>
  <c r="AG46" i="21"/>
  <c r="AG47" i="21" s="1"/>
  <c r="V17" i="22" s="1"/>
  <c r="AC46" i="21"/>
  <c r="Y46" i="21"/>
  <c r="U46" i="21"/>
  <c r="AH46" i="21" s="1"/>
  <c r="AH45" i="21"/>
  <c r="AG45" i="21"/>
  <c r="AC45" i="21"/>
  <c r="Y45" i="21"/>
  <c r="U45" i="21"/>
  <c r="AF43" i="21"/>
  <c r="AE43" i="21"/>
  <c r="T16" i="22" s="1"/>
  <c r="AD43" i="21"/>
  <c r="AB43" i="21"/>
  <c r="Q16" i="22" s="1"/>
  <c r="AA43" i="21"/>
  <c r="P16" i="22" s="1"/>
  <c r="Z43" i="21"/>
  <c r="O16" i="22" s="1"/>
  <c r="Y43" i="21"/>
  <c r="N16" i="22" s="1"/>
  <c r="X43" i="21"/>
  <c r="W43" i="21"/>
  <c r="L16" i="22" s="1"/>
  <c r="V43" i="21"/>
  <c r="T43" i="21"/>
  <c r="I16" i="22" s="1"/>
  <c r="S43" i="21"/>
  <c r="H16" i="22" s="1"/>
  <c r="R43" i="21"/>
  <c r="G16" i="22" s="1"/>
  <c r="O43" i="21"/>
  <c r="F16" i="22" s="1"/>
  <c r="N43" i="21"/>
  <c r="M43" i="21"/>
  <c r="D16" i="22" s="1"/>
  <c r="K43" i="21"/>
  <c r="J43" i="21"/>
  <c r="B16" i="22" s="1"/>
  <c r="AG42" i="21"/>
  <c r="AG43" i="21" s="1"/>
  <c r="V16" i="22" s="1"/>
  <c r="AC42" i="21"/>
  <c r="Y42" i="21"/>
  <c r="U42" i="21"/>
  <c r="AG41" i="21"/>
  <c r="AC41" i="21"/>
  <c r="Y41" i="21"/>
  <c r="U41" i="21"/>
  <c r="U43" i="21" s="1"/>
  <c r="J16" i="22" s="1"/>
  <c r="AF39" i="21"/>
  <c r="AE39" i="21"/>
  <c r="T15" i="22" s="1"/>
  <c r="AD39" i="21"/>
  <c r="AB39" i="21"/>
  <c r="Q15" i="22" s="1"/>
  <c r="AA39" i="21"/>
  <c r="P15" i="22" s="1"/>
  <c r="Z39" i="21"/>
  <c r="O15" i="22" s="1"/>
  <c r="X39" i="21"/>
  <c r="W39" i="21"/>
  <c r="L15" i="22" s="1"/>
  <c r="V39" i="21"/>
  <c r="T39" i="21"/>
  <c r="I15" i="22" s="1"/>
  <c r="S39" i="21"/>
  <c r="H15" i="22" s="1"/>
  <c r="R39" i="21"/>
  <c r="G15" i="22" s="1"/>
  <c r="O39" i="21"/>
  <c r="F15" i="22" s="1"/>
  <c r="N39" i="21"/>
  <c r="M39" i="21"/>
  <c r="D15" i="22" s="1"/>
  <c r="K39" i="21"/>
  <c r="J39" i="21"/>
  <c r="B15" i="22" s="1"/>
  <c r="AG38" i="21"/>
  <c r="AG39" i="21" s="1"/>
  <c r="V15" i="22" s="1"/>
  <c r="AC38" i="21"/>
  <c r="Y38" i="21"/>
  <c r="U38" i="21"/>
  <c r="AG37" i="21"/>
  <c r="AC37" i="21"/>
  <c r="AC39" i="21" s="1"/>
  <c r="R15" i="22" s="1"/>
  <c r="Y37" i="21"/>
  <c r="U37" i="21"/>
  <c r="AF35" i="21"/>
  <c r="AE35" i="21"/>
  <c r="T14" i="22" s="1"/>
  <c r="AD35" i="21"/>
  <c r="AC35" i="21"/>
  <c r="R14" i="22" s="1"/>
  <c r="AB35" i="21"/>
  <c r="Q14" i="22" s="1"/>
  <c r="AA35" i="21"/>
  <c r="P14" i="22" s="1"/>
  <c r="Z35" i="21"/>
  <c r="O14" i="22" s="1"/>
  <c r="X35" i="21"/>
  <c r="W35" i="21"/>
  <c r="L14" i="22" s="1"/>
  <c r="V35" i="21"/>
  <c r="U35" i="21"/>
  <c r="J14" i="22" s="1"/>
  <c r="T35" i="21"/>
  <c r="I14" i="22" s="1"/>
  <c r="S35" i="21"/>
  <c r="H14" i="22" s="1"/>
  <c r="R35" i="21"/>
  <c r="G14" i="22" s="1"/>
  <c r="O35" i="21"/>
  <c r="F14" i="22" s="1"/>
  <c r="N35" i="21"/>
  <c r="M35" i="21"/>
  <c r="D14" i="22" s="1"/>
  <c r="K35" i="21"/>
  <c r="J35" i="21"/>
  <c r="B14" i="22" s="1"/>
  <c r="AG34" i="21"/>
  <c r="AC34" i="21"/>
  <c r="Y34" i="21"/>
  <c r="AH34" i="21" s="1"/>
  <c r="U34" i="21"/>
  <c r="AG33" i="21"/>
  <c r="AG35" i="21" s="1"/>
  <c r="V14" i="22" s="1"/>
  <c r="AC33" i="21"/>
  <c r="Y33" i="21"/>
  <c r="Y35" i="21" s="1"/>
  <c r="N14" i="22" s="1"/>
  <c r="U33" i="21"/>
  <c r="AH33" i="21" s="1"/>
  <c r="AF31" i="21"/>
  <c r="AE31" i="21"/>
  <c r="T13" i="22" s="1"/>
  <c r="AD31" i="21"/>
  <c r="AC31" i="21"/>
  <c r="R13" i="22" s="1"/>
  <c r="AB31" i="21"/>
  <c r="Q13" i="22" s="1"/>
  <c r="AA31" i="21"/>
  <c r="P13" i="22" s="1"/>
  <c r="Z31" i="21"/>
  <c r="O13" i="22" s="1"/>
  <c r="Y31" i="21"/>
  <c r="N13" i="22" s="1"/>
  <c r="X31" i="21"/>
  <c r="W31" i="21"/>
  <c r="L13" i="22" s="1"/>
  <c r="V31" i="21"/>
  <c r="U31" i="21"/>
  <c r="J13" i="22" s="1"/>
  <c r="T31" i="21"/>
  <c r="I13" i="22" s="1"/>
  <c r="S31" i="21"/>
  <c r="H13" i="22" s="1"/>
  <c r="R31" i="21"/>
  <c r="G13" i="22" s="1"/>
  <c r="O31" i="21"/>
  <c r="F13" i="22" s="1"/>
  <c r="N31" i="21"/>
  <c r="M31" i="21"/>
  <c r="D13" i="22" s="1"/>
  <c r="K31" i="21"/>
  <c r="J31" i="21"/>
  <c r="B13" i="22" s="1"/>
  <c r="AG30" i="21"/>
  <c r="AG31" i="21" s="1"/>
  <c r="V13" i="22" s="1"/>
  <c r="AC30" i="21"/>
  <c r="Y30" i="21"/>
  <c r="U30" i="21"/>
  <c r="AH30" i="21" s="1"/>
  <c r="AH29" i="21"/>
  <c r="AG29" i="21"/>
  <c r="AC29" i="21"/>
  <c r="Y29" i="21"/>
  <c r="U29" i="21"/>
  <c r="AF27" i="21"/>
  <c r="AE27" i="21"/>
  <c r="T12" i="22" s="1"/>
  <c r="AD27" i="21"/>
  <c r="AB27" i="21"/>
  <c r="Q12" i="22" s="1"/>
  <c r="AA27" i="21"/>
  <c r="P12" i="22" s="1"/>
  <c r="Z27" i="21"/>
  <c r="O12" i="22" s="1"/>
  <c r="Y27" i="21"/>
  <c r="N12" i="22" s="1"/>
  <c r="X27" i="21"/>
  <c r="W27" i="21"/>
  <c r="L12" i="22" s="1"/>
  <c r="V27" i="21"/>
  <c r="T27" i="21"/>
  <c r="I12" i="22" s="1"/>
  <c r="S27" i="21"/>
  <c r="H12" i="22" s="1"/>
  <c r="R27" i="21"/>
  <c r="G12" i="22" s="1"/>
  <c r="O27" i="21"/>
  <c r="F12" i="22" s="1"/>
  <c r="N27" i="21"/>
  <c r="M27" i="21"/>
  <c r="D12" i="22" s="1"/>
  <c r="K27" i="21"/>
  <c r="J27" i="21"/>
  <c r="B12" i="22" s="1"/>
  <c r="AG26" i="21"/>
  <c r="AG27" i="21" s="1"/>
  <c r="V12" i="22" s="1"/>
  <c r="AC26" i="21"/>
  <c r="Y26" i="21"/>
  <c r="U26" i="21"/>
  <c r="AG25" i="21"/>
  <c r="AC25" i="21"/>
  <c r="Y25" i="21"/>
  <c r="U25" i="21"/>
  <c r="U27" i="21" s="1"/>
  <c r="J12" i="22" s="1"/>
  <c r="AF23" i="21"/>
  <c r="AE23" i="21"/>
  <c r="T11" i="22" s="1"/>
  <c r="AD23" i="21"/>
  <c r="AB23" i="21"/>
  <c r="Q11" i="22" s="1"/>
  <c r="AA23" i="21"/>
  <c r="P11" i="22" s="1"/>
  <c r="Z23" i="21"/>
  <c r="O11" i="22" s="1"/>
  <c r="X23" i="21"/>
  <c r="W23" i="21"/>
  <c r="L11" i="22" s="1"/>
  <c r="V23" i="21"/>
  <c r="T23" i="21"/>
  <c r="I11" i="22" s="1"/>
  <c r="S23" i="21"/>
  <c r="H11" i="22" s="1"/>
  <c r="R23" i="21"/>
  <c r="G11" i="22" s="1"/>
  <c r="O23" i="21"/>
  <c r="F11" i="22" s="1"/>
  <c r="N23" i="21"/>
  <c r="M23" i="21"/>
  <c r="D11" i="22" s="1"/>
  <c r="K23" i="21"/>
  <c r="J23" i="21"/>
  <c r="B11" i="22" s="1"/>
  <c r="AG22" i="21"/>
  <c r="AG23" i="21" s="1"/>
  <c r="V11" i="22" s="1"/>
  <c r="AC22" i="21"/>
  <c r="Y22" i="21"/>
  <c r="U22" i="21"/>
  <c r="AG21" i="21"/>
  <c r="AC21" i="21"/>
  <c r="AC23" i="21" s="1"/>
  <c r="R11" i="22" s="1"/>
  <c r="Y21" i="21"/>
  <c r="U21" i="21"/>
  <c r="AF19" i="21"/>
  <c r="U10" i="22" s="1"/>
  <c r="AE19" i="21"/>
  <c r="T10" i="22" s="1"/>
  <c r="AD19" i="21"/>
  <c r="S10" i="22" s="1"/>
  <c r="AB19" i="21"/>
  <c r="Q10" i="22" s="1"/>
  <c r="AA19" i="21"/>
  <c r="P10" i="22" s="1"/>
  <c r="Z19" i="21"/>
  <c r="O10" i="22" s="1"/>
  <c r="X19" i="21"/>
  <c r="M10" i="22" s="1"/>
  <c r="W19" i="21"/>
  <c r="L10" i="22" s="1"/>
  <c r="V19" i="21"/>
  <c r="K10" i="22" s="1"/>
  <c r="T19" i="21"/>
  <c r="I10" i="22" s="1"/>
  <c r="S19" i="21"/>
  <c r="H10" i="22" s="1"/>
  <c r="R19" i="21"/>
  <c r="G10" i="22" s="1"/>
  <c r="O19" i="21"/>
  <c r="F10" i="22" s="1"/>
  <c r="N19" i="21"/>
  <c r="E10" i="22" s="1"/>
  <c r="M19" i="21"/>
  <c r="D10" i="22" s="1"/>
  <c r="K19" i="21"/>
  <c r="C10" i="22" s="1"/>
  <c r="J19" i="21"/>
  <c r="B10" i="22" s="1"/>
  <c r="AG18" i="21"/>
  <c r="AC18" i="21"/>
  <c r="Y18" i="21"/>
  <c r="U18" i="21"/>
  <c r="AG17" i="21"/>
  <c r="AC17" i="21"/>
  <c r="AC19" i="21" s="1"/>
  <c r="R10" i="22" s="1"/>
  <c r="Y17" i="21"/>
  <c r="Y19" i="21" s="1"/>
  <c r="N10" i="22" s="1"/>
  <c r="U17" i="21"/>
  <c r="AH17" i="21" s="1"/>
  <c r="AF15" i="21"/>
  <c r="U9" i="22" s="1"/>
  <c r="AE15" i="21"/>
  <c r="T9" i="22" s="1"/>
  <c r="AD15" i="21"/>
  <c r="S9" i="22" s="1"/>
  <c r="AB15" i="21"/>
  <c r="Q9" i="22" s="1"/>
  <c r="AA15" i="21"/>
  <c r="P9" i="22" s="1"/>
  <c r="Z15" i="21"/>
  <c r="O9" i="22" s="1"/>
  <c r="Y15" i="21"/>
  <c r="N9" i="22" s="1"/>
  <c r="X15" i="21"/>
  <c r="W15" i="21"/>
  <c r="L9" i="22" s="1"/>
  <c r="V15" i="21"/>
  <c r="K9" i="22" s="1"/>
  <c r="T15" i="21"/>
  <c r="I9" i="22" s="1"/>
  <c r="S15" i="21"/>
  <c r="H9" i="22" s="1"/>
  <c r="R15" i="21"/>
  <c r="G9" i="22" s="1"/>
  <c r="O15" i="21"/>
  <c r="F9" i="22" s="1"/>
  <c r="N15" i="21"/>
  <c r="M15" i="21"/>
  <c r="D9" i="22" s="1"/>
  <c r="K15" i="21"/>
  <c r="C9" i="22" s="1"/>
  <c r="J15" i="21"/>
  <c r="B9" i="22" s="1"/>
  <c r="AG14" i="21"/>
  <c r="AG15" i="21" s="1"/>
  <c r="V9" i="22" s="1"/>
  <c r="AC14" i="21"/>
  <c r="Y14" i="21"/>
  <c r="U14" i="21"/>
  <c r="AG13" i="21"/>
  <c r="AC13" i="21"/>
  <c r="AC15" i="21" s="1"/>
  <c r="R9" i="22" s="1"/>
  <c r="Y13" i="21"/>
  <c r="U13" i="21"/>
  <c r="U15" i="21" s="1"/>
  <c r="J9" i="22" s="1"/>
  <c r="AF11" i="21"/>
  <c r="AE11" i="21"/>
  <c r="T8" i="22" s="1"/>
  <c r="AD11" i="21"/>
  <c r="AD72" i="21" s="1"/>
  <c r="AB11" i="21"/>
  <c r="Q8" i="22" s="1"/>
  <c r="AA11" i="21"/>
  <c r="P8" i="22" s="1"/>
  <c r="Z11" i="21"/>
  <c r="O8" i="22" s="1"/>
  <c r="Y11" i="21"/>
  <c r="X11" i="21"/>
  <c r="X72" i="21" s="1"/>
  <c r="W11" i="21"/>
  <c r="L8" i="22" s="1"/>
  <c r="V11" i="21"/>
  <c r="V72" i="21" s="1"/>
  <c r="T11" i="21"/>
  <c r="I8" i="22" s="1"/>
  <c r="S11" i="21"/>
  <c r="H8" i="22" s="1"/>
  <c r="R11" i="21"/>
  <c r="G8" i="22" s="1"/>
  <c r="O11" i="21"/>
  <c r="N11" i="21"/>
  <c r="M11" i="21"/>
  <c r="D8" i="22" s="1"/>
  <c r="K11" i="21"/>
  <c r="J11" i="21"/>
  <c r="B8" i="22" s="1"/>
  <c r="AG10" i="21"/>
  <c r="AG11" i="21" s="1"/>
  <c r="AC10" i="21"/>
  <c r="Y10" i="21"/>
  <c r="U10" i="21"/>
  <c r="AG9" i="21"/>
  <c r="AC9" i="21"/>
  <c r="Y9" i="21"/>
  <c r="U9" i="21"/>
  <c r="U11" i="21" s="1"/>
  <c r="C18" i="20"/>
  <c r="Y17" i="20"/>
  <c r="A5" i="20"/>
  <c r="A24" i="20" s="1"/>
  <c r="A78" i="19"/>
  <c r="AF77" i="19"/>
  <c r="U23" i="20" s="1"/>
  <c r="AE77" i="19"/>
  <c r="T23" i="20" s="1"/>
  <c r="AD77" i="19"/>
  <c r="S23" i="20" s="1"/>
  <c r="AB77" i="19"/>
  <c r="Q23" i="20" s="1"/>
  <c r="AA77" i="19"/>
  <c r="P23" i="20" s="1"/>
  <c r="Z77" i="19"/>
  <c r="O23" i="20" s="1"/>
  <c r="X77" i="19"/>
  <c r="M23" i="20" s="1"/>
  <c r="W77" i="19"/>
  <c r="L23" i="20" s="1"/>
  <c r="V77" i="19"/>
  <c r="K23" i="20" s="1"/>
  <c r="T77" i="19"/>
  <c r="I23" i="20" s="1"/>
  <c r="S77" i="19"/>
  <c r="H23" i="20" s="1"/>
  <c r="R77" i="19"/>
  <c r="G23" i="20" s="1"/>
  <c r="O77" i="19"/>
  <c r="F23" i="20" s="1"/>
  <c r="N77" i="19"/>
  <c r="E23" i="20" s="1"/>
  <c r="M77" i="19"/>
  <c r="D23" i="20" s="1"/>
  <c r="K77" i="19"/>
  <c r="C23" i="20" s="1"/>
  <c r="J77" i="19"/>
  <c r="B23" i="20" s="1"/>
  <c r="AG76" i="19"/>
  <c r="AG77" i="19" s="1"/>
  <c r="V23" i="20" s="1"/>
  <c r="AC76" i="19"/>
  <c r="AC77" i="19" s="1"/>
  <c r="R23" i="20" s="1"/>
  <c r="Y76" i="19"/>
  <c r="Y77" i="19" s="1"/>
  <c r="N23" i="20" s="1"/>
  <c r="U76" i="19"/>
  <c r="U77" i="19" s="1"/>
  <c r="J23" i="20" s="1"/>
  <c r="AF74" i="19"/>
  <c r="U22" i="20" s="1"/>
  <c r="AE74" i="19"/>
  <c r="T22" i="20" s="1"/>
  <c r="AD74" i="19"/>
  <c r="S22" i="20" s="1"/>
  <c r="AB74" i="19"/>
  <c r="Q22" i="20" s="1"/>
  <c r="AA74" i="19"/>
  <c r="P22" i="20" s="1"/>
  <c r="Z74" i="19"/>
  <c r="O22" i="20" s="1"/>
  <c r="X74" i="19"/>
  <c r="M22" i="20" s="1"/>
  <c r="W74" i="19"/>
  <c r="L22" i="20" s="1"/>
  <c r="V74" i="19"/>
  <c r="K22" i="20" s="1"/>
  <c r="T74" i="19"/>
  <c r="I22" i="20" s="1"/>
  <c r="S74" i="19"/>
  <c r="H22" i="20" s="1"/>
  <c r="R74" i="19"/>
  <c r="G22" i="20" s="1"/>
  <c r="O74" i="19"/>
  <c r="F22" i="20" s="1"/>
  <c r="N74" i="19"/>
  <c r="E22" i="20" s="1"/>
  <c r="M74" i="19"/>
  <c r="D22" i="20" s="1"/>
  <c r="K74" i="19"/>
  <c r="C22" i="20" s="1"/>
  <c r="B22" i="20"/>
  <c r="AG73" i="19"/>
  <c r="AC73" i="19"/>
  <c r="Y73" i="19"/>
  <c r="U73" i="19"/>
  <c r="AF71" i="19"/>
  <c r="U21" i="20" s="1"/>
  <c r="AE71" i="19"/>
  <c r="T21" i="20" s="1"/>
  <c r="AD71" i="19"/>
  <c r="S21" i="20" s="1"/>
  <c r="AB71" i="19"/>
  <c r="Q21" i="20" s="1"/>
  <c r="AA71" i="19"/>
  <c r="P21" i="20" s="1"/>
  <c r="Z71" i="19"/>
  <c r="O21" i="20" s="1"/>
  <c r="X71" i="19"/>
  <c r="M21" i="20" s="1"/>
  <c r="W71" i="19"/>
  <c r="L21" i="20" s="1"/>
  <c r="V71" i="19"/>
  <c r="K21" i="20" s="1"/>
  <c r="T71" i="19"/>
  <c r="I21" i="20" s="1"/>
  <c r="S71" i="19"/>
  <c r="H21" i="20" s="1"/>
  <c r="R71" i="19"/>
  <c r="G21" i="20" s="1"/>
  <c r="O71" i="19"/>
  <c r="F21" i="20" s="1"/>
  <c r="N71" i="19"/>
  <c r="E21" i="20" s="1"/>
  <c r="M71" i="19"/>
  <c r="D21" i="20" s="1"/>
  <c r="K71" i="19"/>
  <c r="C21" i="20" s="1"/>
  <c r="J71" i="19"/>
  <c r="B21" i="20" s="1"/>
  <c r="AG70" i="19"/>
  <c r="AC70" i="19"/>
  <c r="Y70" i="19"/>
  <c r="U70" i="19"/>
  <c r="AG69" i="19"/>
  <c r="AC69" i="19"/>
  <c r="Y69" i="19"/>
  <c r="U69" i="19"/>
  <c r="AF67" i="19"/>
  <c r="U20" i="20" s="1"/>
  <c r="AE67" i="19"/>
  <c r="T20" i="20" s="1"/>
  <c r="AD67" i="19"/>
  <c r="S20" i="20" s="1"/>
  <c r="AB67" i="19"/>
  <c r="Q20" i="20" s="1"/>
  <c r="AA67" i="19"/>
  <c r="P20" i="20" s="1"/>
  <c r="Z67" i="19"/>
  <c r="O20" i="20" s="1"/>
  <c r="X67" i="19"/>
  <c r="M20" i="20" s="1"/>
  <c r="W67" i="19"/>
  <c r="L20" i="20" s="1"/>
  <c r="V67" i="19"/>
  <c r="K20" i="20" s="1"/>
  <c r="T67" i="19"/>
  <c r="I20" i="20" s="1"/>
  <c r="S67" i="19"/>
  <c r="H20" i="20" s="1"/>
  <c r="R67" i="19"/>
  <c r="G20" i="20" s="1"/>
  <c r="O67" i="19"/>
  <c r="F20" i="20" s="1"/>
  <c r="N67" i="19"/>
  <c r="E20" i="20" s="1"/>
  <c r="M67" i="19"/>
  <c r="D20" i="20" s="1"/>
  <c r="K67" i="19"/>
  <c r="C20" i="20" s="1"/>
  <c r="J67" i="19"/>
  <c r="B20" i="20" s="1"/>
  <c r="AG66" i="19"/>
  <c r="AC66" i="19"/>
  <c r="Y66" i="19"/>
  <c r="U66" i="19"/>
  <c r="AG65" i="19"/>
  <c r="AC65" i="19"/>
  <c r="Y65" i="19"/>
  <c r="U65" i="19"/>
  <c r="AF63" i="19"/>
  <c r="U19" i="20" s="1"/>
  <c r="AE63" i="19"/>
  <c r="T19" i="20" s="1"/>
  <c r="AD63" i="19"/>
  <c r="S19" i="20" s="1"/>
  <c r="AB63" i="19"/>
  <c r="Q19" i="20" s="1"/>
  <c r="AA63" i="19"/>
  <c r="P19" i="20" s="1"/>
  <c r="Z63" i="19"/>
  <c r="O19" i="20" s="1"/>
  <c r="X63" i="19"/>
  <c r="M19" i="20" s="1"/>
  <c r="W63" i="19"/>
  <c r="L19" i="20" s="1"/>
  <c r="V63" i="19"/>
  <c r="K19" i="20" s="1"/>
  <c r="T63" i="19"/>
  <c r="I19" i="20" s="1"/>
  <c r="S63" i="19"/>
  <c r="H19" i="20" s="1"/>
  <c r="R63" i="19"/>
  <c r="G19" i="20" s="1"/>
  <c r="O63" i="19"/>
  <c r="F19" i="20" s="1"/>
  <c r="N63" i="19"/>
  <c r="E19" i="20" s="1"/>
  <c r="M63" i="19"/>
  <c r="D19" i="20" s="1"/>
  <c r="K63" i="19"/>
  <c r="C19" i="20" s="1"/>
  <c r="J63" i="19"/>
  <c r="B19" i="20" s="1"/>
  <c r="AG62" i="19"/>
  <c r="AC62" i="19"/>
  <c r="Y62" i="19"/>
  <c r="U62" i="19"/>
  <c r="AG61" i="19"/>
  <c r="AC61" i="19"/>
  <c r="Y61" i="19"/>
  <c r="U61" i="19"/>
  <c r="AF59" i="19"/>
  <c r="U18" i="20" s="1"/>
  <c r="AE59" i="19"/>
  <c r="T18" i="20" s="1"/>
  <c r="AD59" i="19"/>
  <c r="S18" i="20" s="1"/>
  <c r="AB59" i="19"/>
  <c r="Q18" i="20" s="1"/>
  <c r="AA59" i="19"/>
  <c r="P18" i="20" s="1"/>
  <c r="Z59" i="19"/>
  <c r="O18" i="20" s="1"/>
  <c r="X59" i="19"/>
  <c r="M18" i="20" s="1"/>
  <c r="W59" i="19"/>
  <c r="L18" i="20" s="1"/>
  <c r="V59" i="19"/>
  <c r="K18" i="20" s="1"/>
  <c r="T59" i="19"/>
  <c r="I18" i="20" s="1"/>
  <c r="S59" i="19"/>
  <c r="H18" i="20" s="1"/>
  <c r="R59" i="19"/>
  <c r="G18" i="20" s="1"/>
  <c r="O59" i="19"/>
  <c r="F18" i="20" s="1"/>
  <c r="N59" i="19"/>
  <c r="E18" i="20" s="1"/>
  <c r="M59" i="19"/>
  <c r="D18" i="20" s="1"/>
  <c r="J59" i="19"/>
  <c r="B18" i="20" s="1"/>
  <c r="AG58" i="19"/>
  <c r="AC58" i="19"/>
  <c r="Y58" i="19"/>
  <c r="U58" i="19"/>
  <c r="AG57" i="19"/>
  <c r="AC57" i="19"/>
  <c r="Y57" i="19"/>
  <c r="U57" i="19"/>
  <c r="AF55" i="19"/>
  <c r="U17" i="20" s="1"/>
  <c r="AE55" i="19"/>
  <c r="T17" i="20" s="1"/>
  <c r="AD55" i="19"/>
  <c r="S17" i="20" s="1"/>
  <c r="AB55" i="19"/>
  <c r="Q17" i="20" s="1"/>
  <c r="AA55" i="19"/>
  <c r="P17" i="20" s="1"/>
  <c r="Z55" i="19"/>
  <c r="O17" i="20" s="1"/>
  <c r="X55" i="19"/>
  <c r="M17" i="20" s="1"/>
  <c r="W55" i="19"/>
  <c r="L17" i="20" s="1"/>
  <c r="V55" i="19"/>
  <c r="K17" i="20" s="1"/>
  <c r="T55" i="19"/>
  <c r="I17" i="20" s="1"/>
  <c r="S55" i="19"/>
  <c r="H17" i="20" s="1"/>
  <c r="R55" i="19"/>
  <c r="G17" i="20" s="1"/>
  <c r="O55" i="19"/>
  <c r="F17" i="20" s="1"/>
  <c r="N55" i="19"/>
  <c r="E17" i="20" s="1"/>
  <c r="M55" i="19"/>
  <c r="D17" i="20" s="1"/>
  <c r="K55" i="19"/>
  <c r="C17" i="20" s="1"/>
  <c r="J55" i="19"/>
  <c r="B17" i="20" s="1"/>
  <c r="AG54" i="19"/>
  <c r="AC54" i="19"/>
  <c r="Y54" i="19"/>
  <c r="U54" i="19"/>
  <c r="AG53" i="19"/>
  <c r="AC53" i="19"/>
  <c r="Y53" i="19"/>
  <c r="U53" i="19"/>
  <c r="AF51" i="19"/>
  <c r="U16" i="20" s="1"/>
  <c r="AE51" i="19"/>
  <c r="T16" i="20" s="1"/>
  <c r="AD51" i="19"/>
  <c r="S16" i="20" s="1"/>
  <c r="AB51" i="19"/>
  <c r="Q16" i="20" s="1"/>
  <c r="AA51" i="19"/>
  <c r="P16" i="20" s="1"/>
  <c r="Z51" i="19"/>
  <c r="O16" i="20" s="1"/>
  <c r="X51" i="19"/>
  <c r="M16" i="20" s="1"/>
  <c r="W51" i="19"/>
  <c r="L16" i="20" s="1"/>
  <c r="V51" i="19"/>
  <c r="K16" i="20" s="1"/>
  <c r="T51" i="19"/>
  <c r="I16" i="20" s="1"/>
  <c r="S51" i="19"/>
  <c r="H16" i="20" s="1"/>
  <c r="R51" i="19"/>
  <c r="G16" i="20" s="1"/>
  <c r="O51" i="19"/>
  <c r="F16" i="20" s="1"/>
  <c r="N51" i="19"/>
  <c r="E16" i="20" s="1"/>
  <c r="M51" i="19"/>
  <c r="D16" i="20" s="1"/>
  <c r="K51" i="19"/>
  <c r="C16" i="20" s="1"/>
  <c r="J51" i="19"/>
  <c r="B16" i="20" s="1"/>
  <c r="AG50" i="19"/>
  <c r="AC50" i="19"/>
  <c r="Y50" i="19"/>
  <c r="AG46" i="19"/>
  <c r="AC46" i="19"/>
  <c r="Y46" i="19"/>
  <c r="U46" i="19"/>
  <c r="AF44" i="19"/>
  <c r="U15" i="20" s="1"/>
  <c r="AE44" i="19"/>
  <c r="T15" i="20" s="1"/>
  <c r="AD44" i="19"/>
  <c r="S15" i="20" s="1"/>
  <c r="AB44" i="19"/>
  <c r="Q15" i="20" s="1"/>
  <c r="AA44" i="19"/>
  <c r="P15" i="20" s="1"/>
  <c r="Z44" i="19"/>
  <c r="O15" i="20" s="1"/>
  <c r="X44" i="19"/>
  <c r="M15" i="20" s="1"/>
  <c r="W44" i="19"/>
  <c r="L15" i="20" s="1"/>
  <c r="V44" i="19"/>
  <c r="K15" i="20" s="1"/>
  <c r="T44" i="19"/>
  <c r="I15" i="20" s="1"/>
  <c r="S44" i="19"/>
  <c r="H15" i="20" s="1"/>
  <c r="R44" i="19"/>
  <c r="G15" i="20" s="1"/>
  <c r="O44" i="19"/>
  <c r="F15" i="20" s="1"/>
  <c r="N44" i="19"/>
  <c r="E15" i="20" s="1"/>
  <c r="M44" i="19"/>
  <c r="D15" i="20" s="1"/>
  <c r="K44" i="19"/>
  <c r="C15" i="20" s="1"/>
  <c r="J44" i="19"/>
  <c r="B15" i="20" s="1"/>
  <c r="AG43" i="19"/>
  <c r="AC43" i="19"/>
  <c r="Y43" i="19"/>
  <c r="U43" i="19"/>
  <c r="AG42" i="19"/>
  <c r="AC42" i="19"/>
  <c r="Y42" i="19"/>
  <c r="U42" i="19"/>
  <c r="AF40" i="19"/>
  <c r="U14" i="20" s="1"/>
  <c r="AE40" i="19"/>
  <c r="T14" i="20" s="1"/>
  <c r="AD40" i="19"/>
  <c r="S14" i="20" s="1"/>
  <c r="AB40" i="19"/>
  <c r="Q14" i="20" s="1"/>
  <c r="AA40" i="19"/>
  <c r="P14" i="20" s="1"/>
  <c r="Z40" i="19"/>
  <c r="O14" i="20" s="1"/>
  <c r="X40" i="19"/>
  <c r="M14" i="20" s="1"/>
  <c r="W40" i="19"/>
  <c r="L14" i="20" s="1"/>
  <c r="V40" i="19"/>
  <c r="K14" i="20" s="1"/>
  <c r="T40" i="19"/>
  <c r="I14" i="20" s="1"/>
  <c r="S40" i="19"/>
  <c r="H14" i="20" s="1"/>
  <c r="R40" i="19"/>
  <c r="G14" i="20" s="1"/>
  <c r="O40" i="19"/>
  <c r="F14" i="20" s="1"/>
  <c r="N40" i="19"/>
  <c r="E14" i="20" s="1"/>
  <c r="M40" i="19"/>
  <c r="D14" i="20" s="1"/>
  <c r="K40" i="19"/>
  <c r="C14" i="20" s="1"/>
  <c r="J40" i="19"/>
  <c r="B14" i="20" s="1"/>
  <c r="AG39" i="19"/>
  <c r="AC39" i="19"/>
  <c r="Y39" i="19"/>
  <c r="U39" i="19"/>
  <c r="AG38" i="19"/>
  <c r="AC38" i="19"/>
  <c r="Y38" i="19"/>
  <c r="U38" i="19"/>
  <c r="AF36" i="19"/>
  <c r="U13" i="20" s="1"/>
  <c r="AE36" i="19"/>
  <c r="T13" i="20" s="1"/>
  <c r="AD36" i="19"/>
  <c r="S13" i="20" s="1"/>
  <c r="AB36" i="19"/>
  <c r="Q13" i="20" s="1"/>
  <c r="AA36" i="19"/>
  <c r="P13" i="20" s="1"/>
  <c r="Z36" i="19"/>
  <c r="O13" i="20" s="1"/>
  <c r="X36" i="19"/>
  <c r="M13" i="20" s="1"/>
  <c r="W36" i="19"/>
  <c r="L13" i="20" s="1"/>
  <c r="V36" i="19"/>
  <c r="K13" i="20" s="1"/>
  <c r="T36" i="19"/>
  <c r="I13" i="20" s="1"/>
  <c r="S36" i="19"/>
  <c r="H13" i="20" s="1"/>
  <c r="R36" i="19"/>
  <c r="G13" i="20" s="1"/>
  <c r="O36" i="19"/>
  <c r="F13" i="20" s="1"/>
  <c r="N36" i="19"/>
  <c r="E13" i="20" s="1"/>
  <c r="M36" i="19"/>
  <c r="D13" i="20" s="1"/>
  <c r="K36" i="19"/>
  <c r="C13" i="20" s="1"/>
  <c r="J36" i="19"/>
  <c r="B13" i="20" s="1"/>
  <c r="AG35" i="19"/>
  <c r="AC35" i="19"/>
  <c r="Y35" i="19"/>
  <c r="U35" i="19"/>
  <c r="AG34" i="19"/>
  <c r="AC34" i="19"/>
  <c r="Y34" i="19"/>
  <c r="U34" i="19"/>
  <c r="AF32" i="19"/>
  <c r="U12" i="20" s="1"/>
  <c r="AE32" i="19"/>
  <c r="T12" i="20" s="1"/>
  <c r="AD32" i="19"/>
  <c r="S12" i="20" s="1"/>
  <c r="AB32" i="19"/>
  <c r="Q12" i="20" s="1"/>
  <c r="AA32" i="19"/>
  <c r="P12" i="20" s="1"/>
  <c r="Z32" i="19"/>
  <c r="O12" i="20" s="1"/>
  <c r="X32" i="19"/>
  <c r="M12" i="20" s="1"/>
  <c r="W32" i="19"/>
  <c r="L12" i="20" s="1"/>
  <c r="V32" i="19"/>
  <c r="K12" i="20" s="1"/>
  <c r="T32" i="19"/>
  <c r="I12" i="20" s="1"/>
  <c r="S32" i="19"/>
  <c r="H12" i="20" s="1"/>
  <c r="R32" i="19"/>
  <c r="G12" i="20" s="1"/>
  <c r="O32" i="19"/>
  <c r="F12" i="20" s="1"/>
  <c r="N32" i="19"/>
  <c r="E12" i="20" s="1"/>
  <c r="M32" i="19"/>
  <c r="D12" i="20" s="1"/>
  <c r="K32" i="19"/>
  <c r="C12" i="20" s="1"/>
  <c r="AG25" i="19"/>
  <c r="AC25" i="19"/>
  <c r="Y25" i="19"/>
  <c r="U25" i="19"/>
  <c r="AF23" i="19"/>
  <c r="U11" i="20" s="1"/>
  <c r="AE23" i="19"/>
  <c r="T11" i="20" s="1"/>
  <c r="AD23" i="19"/>
  <c r="S11" i="20" s="1"/>
  <c r="AB23" i="19"/>
  <c r="Q11" i="20" s="1"/>
  <c r="AA23" i="19"/>
  <c r="P11" i="20" s="1"/>
  <c r="Z23" i="19"/>
  <c r="O11" i="20" s="1"/>
  <c r="X23" i="19"/>
  <c r="M11" i="20" s="1"/>
  <c r="W23" i="19"/>
  <c r="L11" i="20" s="1"/>
  <c r="V23" i="19"/>
  <c r="K11" i="20" s="1"/>
  <c r="T23" i="19"/>
  <c r="I11" i="20" s="1"/>
  <c r="S23" i="19"/>
  <c r="H11" i="20" s="1"/>
  <c r="R23" i="19"/>
  <c r="G11" i="20" s="1"/>
  <c r="O23" i="19"/>
  <c r="F11" i="20" s="1"/>
  <c r="N23" i="19"/>
  <c r="E11" i="20" s="1"/>
  <c r="M23" i="19"/>
  <c r="D11" i="20" s="1"/>
  <c r="K23" i="19"/>
  <c r="C11" i="20" s="1"/>
  <c r="J23" i="19"/>
  <c r="B11" i="20" s="1"/>
  <c r="AG22" i="19"/>
  <c r="AC22" i="19"/>
  <c r="Y22" i="19"/>
  <c r="U22" i="19"/>
  <c r="AG21" i="19"/>
  <c r="AC21" i="19"/>
  <c r="Y21" i="19"/>
  <c r="U21" i="19"/>
  <c r="AF19" i="19"/>
  <c r="U10" i="20" s="1"/>
  <c r="AE19" i="19"/>
  <c r="T10" i="20" s="1"/>
  <c r="AD19" i="19"/>
  <c r="S10" i="20" s="1"/>
  <c r="AB19" i="19"/>
  <c r="Q10" i="20" s="1"/>
  <c r="AA19" i="19"/>
  <c r="P10" i="20" s="1"/>
  <c r="Z19" i="19"/>
  <c r="O10" i="20" s="1"/>
  <c r="X19" i="19"/>
  <c r="M10" i="20" s="1"/>
  <c r="W19" i="19"/>
  <c r="L10" i="20" s="1"/>
  <c r="V19" i="19"/>
  <c r="K10" i="20" s="1"/>
  <c r="T19" i="19"/>
  <c r="I10" i="20" s="1"/>
  <c r="S19" i="19"/>
  <c r="H10" i="20" s="1"/>
  <c r="R19" i="19"/>
  <c r="G10" i="20" s="1"/>
  <c r="O19" i="19"/>
  <c r="F10" i="20" s="1"/>
  <c r="N19" i="19"/>
  <c r="E10" i="20" s="1"/>
  <c r="M19" i="19"/>
  <c r="D10" i="20" s="1"/>
  <c r="K19" i="19"/>
  <c r="C10" i="20" s="1"/>
  <c r="J19" i="19"/>
  <c r="B10" i="20" s="1"/>
  <c r="AG18" i="19"/>
  <c r="AC18" i="19"/>
  <c r="Y18" i="19"/>
  <c r="U18" i="19"/>
  <c r="AG17" i="19"/>
  <c r="AC17" i="19"/>
  <c r="Y17" i="19"/>
  <c r="U17" i="19"/>
  <c r="AF15" i="19"/>
  <c r="U9" i="20" s="1"/>
  <c r="AE15" i="19"/>
  <c r="T9" i="20" s="1"/>
  <c r="AD15" i="19"/>
  <c r="S9" i="20" s="1"/>
  <c r="AB15" i="19"/>
  <c r="Q9" i="20" s="1"/>
  <c r="AA15" i="19"/>
  <c r="P9" i="20" s="1"/>
  <c r="Z15" i="19"/>
  <c r="O9" i="20" s="1"/>
  <c r="X15" i="19"/>
  <c r="M9" i="20" s="1"/>
  <c r="W15" i="19"/>
  <c r="L9" i="20" s="1"/>
  <c r="V15" i="19"/>
  <c r="K9" i="20" s="1"/>
  <c r="T15" i="19"/>
  <c r="I9" i="20" s="1"/>
  <c r="S15" i="19"/>
  <c r="H9" i="20" s="1"/>
  <c r="R15" i="19"/>
  <c r="G9" i="20" s="1"/>
  <c r="O15" i="19"/>
  <c r="F9" i="20" s="1"/>
  <c r="N15" i="19"/>
  <c r="E9" i="20" s="1"/>
  <c r="M15" i="19"/>
  <c r="D9" i="20" s="1"/>
  <c r="K15" i="19"/>
  <c r="C9" i="20" s="1"/>
  <c r="J15" i="19"/>
  <c r="B9" i="20" s="1"/>
  <c r="AG14" i="19"/>
  <c r="AC14" i="19"/>
  <c r="Y14" i="19"/>
  <c r="U14" i="19"/>
  <c r="AG13" i="19"/>
  <c r="AC13" i="19"/>
  <c r="Y13" i="19"/>
  <c r="U13" i="19"/>
  <c r="AF11" i="19"/>
  <c r="U8" i="20" s="1"/>
  <c r="AE11" i="19"/>
  <c r="T8" i="20" s="1"/>
  <c r="AD11" i="19"/>
  <c r="AB11" i="19"/>
  <c r="Q8" i="20" s="1"/>
  <c r="AA11" i="19"/>
  <c r="P8" i="20" s="1"/>
  <c r="Z11" i="19"/>
  <c r="O8" i="20" s="1"/>
  <c r="X11" i="19"/>
  <c r="M8" i="20" s="1"/>
  <c r="W11" i="19"/>
  <c r="L8" i="20" s="1"/>
  <c r="V11" i="19"/>
  <c r="T11" i="19"/>
  <c r="I8" i="20" s="1"/>
  <c r="S11" i="19"/>
  <c r="H8" i="20" s="1"/>
  <c r="R11" i="19"/>
  <c r="G8" i="20" s="1"/>
  <c r="O11" i="19"/>
  <c r="F8" i="20" s="1"/>
  <c r="N11" i="19"/>
  <c r="E8" i="20" s="1"/>
  <c r="M11" i="19"/>
  <c r="D8" i="20" s="1"/>
  <c r="K11" i="19"/>
  <c r="J11" i="19"/>
  <c r="B8" i="20" s="1"/>
  <c r="AG10" i="19"/>
  <c r="AC10" i="19"/>
  <c r="Y10" i="19"/>
  <c r="U10" i="19"/>
  <c r="AG9" i="19"/>
  <c r="AC9" i="19"/>
  <c r="Y9" i="19"/>
  <c r="U9" i="19"/>
  <c r="L23" i="18"/>
  <c r="S22" i="18"/>
  <c r="T21" i="18"/>
  <c r="S21" i="18"/>
  <c r="L21" i="18"/>
  <c r="K21" i="18"/>
  <c r="D21" i="18"/>
  <c r="C21" i="18"/>
  <c r="T20" i="18"/>
  <c r="S20" i="18"/>
  <c r="L20" i="18"/>
  <c r="K20" i="18"/>
  <c r="D20" i="18"/>
  <c r="C20" i="18"/>
  <c r="T19" i="18"/>
  <c r="S19" i="18"/>
  <c r="L19" i="18"/>
  <c r="K19" i="18"/>
  <c r="D19" i="18"/>
  <c r="C19" i="18"/>
  <c r="C18" i="18"/>
  <c r="Y17" i="18"/>
  <c r="T17" i="18"/>
  <c r="S17" i="18"/>
  <c r="L17" i="18"/>
  <c r="K17" i="18"/>
  <c r="D17" i="18"/>
  <c r="C17" i="18"/>
  <c r="T16" i="18"/>
  <c r="S16" i="18"/>
  <c r="L16" i="18"/>
  <c r="K16" i="18"/>
  <c r="D16" i="18"/>
  <c r="C16" i="18"/>
  <c r="S15" i="18"/>
  <c r="K15" i="18"/>
  <c r="C15" i="18"/>
  <c r="T14" i="18"/>
  <c r="S14" i="18"/>
  <c r="L14" i="18"/>
  <c r="K14" i="18"/>
  <c r="D14" i="18"/>
  <c r="C14" i="18"/>
  <c r="T13" i="18"/>
  <c r="S13" i="18"/>
  <c r="L13" i="18"/>
  <c r="K13" i="18"/>
  <c r="D13" i="18"/>
  <c r="C13" i="18"/>
  <c r="T12" i="18"/>
  <c r="S12" i="18"/>
  <c r="L12" i="18"/>
  <c r="K12" i="18"/>
  <c r="D12" i="18"/>
  <c r="C12" i="18"/>
  <c r="S11" i="18"/>
  <c r="K11" i="18"/>
  <c r="C11" i="18"/>
  <c r="T10" i="18"/>
  <c r="S10" i="18"/>
  <c r="L10" i="18"/>
  <c r="K10" i="18"/>
  <c r="D10" i="18"/>
  <c r="C10" i="18"/>
  <c r="T9" i="18"/>
  <c r="S9" i="18"/>
  <c r="L9" i="18"/>
  <c r="K9" i="18"/>
  <c r="D9" i="18"/>
  <c r="C9" i="18"/>
  <c r="T8" i="18"/>
  <c r="S8" i="18"/>
  <c r="L8" i="18"/>
  <c r="K8" i="18"/>
  <c r="D8" i="18"/>
  <c r="C8" i="18"/>
  <c r="A5" i="18"/>
  <c r="A24" i="18" s="1"/>
  <c r="A72" i="17"/>
  <c r="AF71" i="17"/>
  <c r="U23" i="18" s="1"/>
  <c r="AE71" i="17"/>
  <c r="T23" i="18" s="1"/>
  <c r="AD71" i="17"/>
  <c r="S23" i="18" s="1"/>
  <c r="AB71" i="17"/>
  <c r="Q23" i="18" s="1"/>
  <c r="AA71" i="17"/>
  <c r="P23" i="18" s="1"/>
  <c r="Z71" i="17"/>
  <c r="O23" i="18" s="1"/>
  <c r="X71" i="17"/>
  <c r="M23" i="18" s="1"/>
  <c r="W71" i="17"/>
  <c r="V71" i="17"/>
  <c r="K23" i="18" s="1"/>
  <c r="T71" i="17"/>
  <c r="I23" i="18" s="1"/>
  <c r="S71" i="17"/>
  <c r="H23" i="18" s="1"/>
  <c r="R71" i="17"/>
  <c r="G23" i="18" s="1"/>
  <c r="O71" i="17"/>
  <c r="F23" i="18" s="1"/>
  <c r="N71" i="17"/>
  <c r="E23" i="18" s="1"/>
  <c r="M71" i="17"/>
  <c r="D23" i="18" s="1"/>
  <c r="K71" i="17"/>
  <c r="C23" i="18" s="1"/>
  <c r="J71" i="17"/>
  <c r="B23" i="18" s="1"/>
  <c r="AG70" i="17"/>
  <c r="AC70" i="17"/>
  <c r="Y70" i="17"/>
  <c r="U70" i="17"/>
  <c r="AH70" i="17" s="1"/>
  <c r="AG69" i="17"/>
  <c r="AG71" i="17" s="1"/>
  <c r="V23" i="18" s="1"/>
  <c r="AC69" i="17"/>
  <c r="AC71" i="17" s="1"/>
  <c r="R23" i="18" s="1"/>
  <c r="Y69" i="17"/>
  <c r="Y71" i="17" s="1"/>
  <c r="N23" i="18" s="1"/>
  <c r="U69" i="17"/>
  <c r="U71" i="17" s="1"/>
  <c r="J23" i="18" s="1"/>
  <c r="AF67" i="17"/>
  <c r="U22" i="18" s="1"/>
  <c r="AE67" i="17"/>
  <c r="T22" i="18" s="1"/>
  <c r="AD67" i="17"/>
  <c r="AC67" i="17"/>
  <c r="R22" i="18" s="1"/>
  <c r="AB67" i="17"/>
  <c r="Q22" i="18" s="1"/>
  <c r="AA67" i="17"/>
  <c r="P22" i="18" s="1"/>
  <c r="Z67" i="17"/>
  <c r="O22" i="18" s="1"/>
  <c r="X67" i="17"/>
  <c r="M22" i="18" s="1"/>
  <c r="W67" i="17"/>
  <c r="L22" i="18" s="1"/>
  <c r="V67" i="17"/>
  <c r="K22" i="18" s="1"/>
  <c r="T67" i="17"/>
  <c r="I22" i="18" s="1"/>
  <c r="S67" i="17"/>
  <c r="H22" i="18" s="1"/>
  <c r="R67" i="17"/>
  <c r="G22" i="18" s="1"/>
  <c r="O67" i="17"/>
  <c r="F22" i="18" s="1"/>
  <c r="N67" i="17"/>
  <c r="E22" i="18" s="1"/>
  <c r="M67" i="17"/>
  <c r="D22" i="18" s="1"/>
  <c r="K67" i="17"/>
  <c r="C22" i="18" s="1"/>
  <c r="J67" i="17"/>
  <c r="B22" i="18" s="1"/>
  <c r="AG66" i="17"/>
  <c r="AC66" i="17"/>
  <c r="Y66" i="17"/>
  <c r="U66" i="17"/>
  <c r="AH66" i="17" s="1"/>
  <c r="AG65" i="17"/>
  <c r="AG67" i="17" s="1"/>
  <c r="V22" i="18" s="1"/>
  <c r="AC65" i="17"/>
  <c r="Y65" i="17"/>
  <c r="Y67" i="17" s="1"/>
  <c r="N22" i="18" s="1"/>
  <c r="U65" i="17"/>
  <c r="U67" i="17" s="1"/>
  <c r="J22" i="18" s="1"/>
  <c r="AF63" i="17"/>
  <c r="U21" i="18" s="1"/>
  <c r="AE63" i="17"/>
  <c r="AD63" i="17"/>
  <c r="AC63" i="17"/>
  <c r="R21" i="18" s="1"/>
  <c r="AB63" i="17"/>
  <c r="Q21" i="18" s="1"/>
  <c r="AA63" i="17"/>
  <c r="P21" i="18" s="1"/>
  <c r="Z63" i="17"/>
  <c r="O21" i="18" s="1"/>
  <c r="X63" i="17"/>
  <c r="M21" i="18" s="1"/>
  <c r="W63" i="17"/>
  <c r="V63" i="17"/>
  <c r="U63" i="17"/>
  <c r="J21" i="18" s="1"/>
  <c r="T63" i="17"/>
  <c r="I21" i="18" s="1"/>
  <c r="S63" i="17"/>
  <c r="H21" i="18" s="1"/>
  <c r="R63" i="17"/>
  <c r="G21" i="18" s="1"/>
  <c r="O63" i="17"/>
  <c r="F21" i="18" s="1"/>
  <c r="N63" i="17"/>
  <c r="E21" i="18" s="1"/>
  <c r="M63" i="17"/>
  <c r="K63" i="17"/>
  <c r="J63" i="17"/>
  <c r="B21" i="18" s="1"/>
  <c r="AH62" i="17"/>
  <c r="AI62" i="17" s="1"/>
  <c r="AG62" i="17"/>
  <c r="AC62" i="17"/>
  <c r="Y62" i="17"/>
  <c r="U62" i="17"/>
  <c r="AG61" i="17"/>
  <c r="AG63" i="17" s="1"/>
  <c r="V21" i="18" s="1"/>
  <c r="AC61" i="17"/>
  <c r="Y61" i="17"/>
  <c r="AH61" i="17" s="1"/>
  <c r="AI61" i="17" s="1"/>
  <c r="U61" i="17"/>
  <c r="AF59" i="17"/>
  <c r="U20" i="18" s="1"/>
  <c r="AE59" i="17"/>
  <c r="AD59" i="17"/>
  <c r="AB59" i="17"/>
  <c r="Q20" i="18" s="1"/>
  <c r="AA59" i="17"/>
  <c r="P20" i="18" s="1"/>
  <c r="Z59" i="17"/>
  <c r="O20" i="18" s="1"/>
  <c r="X59" i="17"/>
  <c r="M20" i="18" s="1"/>
  <c r="W59" i="17"/>
  <c r="V59" i="17"/>
  <c r="T59" i="17"/>
  <c r="I20" i="18" s="1"/>
  <c r="S59" i="17"/>
  <c r="H20" i="18" s="1"/>
  <c r="R59" i="17"/>
  <c r="G20" i="18" s="1"/>
  <c r="O59" i="17"/>
  <c r="F20" i="18" s="1"/>
  <c r="N59" i="17"/>
  <c r="E20" i="18" s="1"/>
  <c r="M59" i="17"/>
  <c r="K59" i="17"/>
  <c r="J59" i="17"/>
  <c r="B20" i="18" s="1"/>
  <c r="AH58" i="17"/>
  <c r="AG58" i="17"/>
  <c r="AC58" i="17"/>
  <c r="Y58" i="17"/>
  <c r="U58" i="17"/>
  <c r="AG57" i="17"/>
  <c r="AC57" i="17"/>
  <c r="AC59" i="17" s="1"/>
  <c r="R20" i="18" s="1"/>
  <c r="Y57" i="17"/>
  <c r="Y59" i="17" s="1"/>
  <c r="N20" i="18" s="1"/>
  <c r="U57" i="17"/>
  <c r="U59" i="17" s="1"/>
  <c r="J20" i="18" s="1"/>
  <c r="AF55" i="17"/>
  <c r="U19" i="18" s="1"/>
  <c r="AE55" i="17"/>
  <c r="AD55" i="17"/>
  <c r="AB55" i="17"/>
  <c r="Q19" i="18" s="1"/>
  <c r="AA55" i="17"/>
  <c r="P19" i="18" s="1"/>
  <c r="Z55" i="17"/>
  <c r="O19" i="18" s="1"/>
  <c r="X55" i="17"/>
  <c r="M19" i="18" s="1"/>
  <c r="W55" i="17"/>
  <c r="V55" i="17"/>
  <c r="T55" i="17"/>
  <c r="I19" i="18" s="1"/>
  <c r="S55" i="17"/>
  <c r="H19" i="18" s="1"/>
  <c r="R55" i="17"/>
  <c r="G19" i="18" s="1"/>
  <c r="O55" i="17"/>
  <c r="F19" i="18" s="1"/>
  <c r="N55" i="17"/>
  <c r="E19" i="18" s="1"/>
  <c r="M55" i="17"/>
  <c r="K55" i="17"/>
  <c r="J55" i="17"/>
  <c r="B19" i="18" s="1"/>
  <c r="AG54" i="17"/>
  <c r="AG55" i="17" s="1"/>
  <c r="V19" i="18" s="1"/>
  <c r="AC54" i="17"/>
  <c r="Y54" i="17"/>
  <c r="U54" i="17"/>
  <c r="AG53" i="17"/>
  <c r="AC53" i="17"/>
  <c r="Y53" i="17"/>
  <c r="Y55" i="17" s="1"/>
  <c r="N19" i="18" s="1"/>
  <c r="U53" i="17"/>
  <c r="U55" i="17" s="1"/>
  <c r="J19" i="18" s="1"/>
  <c r="AF51" i="17"/>
  <c r="U18" i="18" s="1"/>
  <c r="AE51" i="17"/>
  <c r="T18" i="18" s="1"/>
  <c r="AD51" i="17"/>
  <c r="S18" i="18" s="1"/>
  <c r="AB51" i="17"/>
  <c r="Q18" i="18" s="1"/>
  <c r="AA51" i="17"/>
  <c r="P18" i="18" s="1"/>
  <c r="Z51" i="17"/>
  <c r="O18" i="18" s="1"/>
  <c r="X51" i="17"/>
  <c r="M18" i="18" s="1"/>
  <c r="W51" i="17"/>
  <c r="L18" i="18" s="1"/>
  <c r="V51" i="17"/>
  <c r="K18" i="18" s="1"/>
  <c r="T51" i="17"/>
  <c r="I18" i="18" s="1"/>
  <c r="S51" i="17"/>
  <c r="H18" i="18" s="1"/>
  <c r="R51" i="17"/>
  <c r="G18" i="18" s="1"/>
  <c r="O51" i="17"/>
  <c r="F18" i="18" s="1"/>
  <c r="N51" i="17"/>
  <c r="E18" i="18" s="1"/>
  <c r="M51" i="17"/>
  <c r="D18" i="18" s="1"/>
  <c r="J51" i="17"/>
  <c r="B18" i="18" s="1"/>
  <c r="AG50" i="17"/>
  <c r="AC50" i="17"/>
  <c r="Y50" i="17"/>
  <c r="U50" i="17"/>
  <c r="U51" i="17" s="1"/>
  <c r="J18" i="18" s="1"/>
  <c r="AH49" i="17"/>
  <c r="AI49" i="17" s="1"/>
  <c r="AG49" i="17"/>
  <c r="AG51" i="17" s="1"/>
  <c r="V18" i="18" s="1"/>
  <c r="AC49" i="17"/>
  <c r="AC51" i="17" s="1"/>
  <c r="R18" i="18" s="1"/>
  <c r="Y49" i="17"/>
  <c r="Y51" i="17" s="1"/>
  <c r="N18" i="18" s="1"/>
  <c r="U49" i="17"/>
  <c r="AF47" i="17"/>
  <c r="U17" i="18" s="1"/>
  <c r="AE47" i="17"/>
  <c r="AD47" i="17"/>
  <c r="AB47" i="17"/>
  <c r="Q17" i="18" s="1"/>
  <c r="AA47" i="17"/>
  <c r="P17" i="18" s="1"/>
  <c r="Z47" i="17"/>
  <c r="O17" i="18" s="1"/>
  <c r="Y47" i="17"/>
  <c r="N17" i="18" s="1"/>
  <c r="X47" i="17"/>
  <c r="M17" i="18" s="1"/>
  <c r="W47" i="17"/>
  <c r="V47" i="17"/>
  <c r="T47" i="17"/>
  <c r="I17" i="18" s="1"/>
  <c r="S47" i="17"/>
  <c r="H17" i="18" s="1"/>
  <c r="R47" i="17"/>
  <c r="G17" i="18" s="1"/>
  <c r="O47" i="17"/>
  <c r="F17" i="18" s="1"/>
  <c r="N47" i="17"/>
  <c r="E17" i="18" s="1"/>
  <c r="M47" i="17"/>
  <c r="K47" i="17"/>
  <c r="J47" i="17"/>
  <c r="B17" i="18" s="1"/>
  <c r="AG46" i="17"/>
  <c r="AH46" i="17" s="1"/>
  <c r="AC46" i="17"/>
  <c r="Y46" i="17"/>
  <c r="U46" i="17"/>
  <c r="AH45" i="17"/>
  <c r="AG45" i="17"/>
  <c r="AC45" i="17"/>
  <c r="AC47" i="17" s="1"/>
  <c r="R17" i="18" s="1"/>
  <c r="Y45" i="17"/>
  <c r="U45" i="17"/>
  <c r="U47" i="17" s="1"/>
  <c r="J17" i="18" s="1"/>
  <c r="AF43" i="17"/>
  <c r="U16" i="18" s="1"/>
  <c r="AE43" i="17"/>
  <c r="AD43" i="17"/>
  <c r="AB43" i="17"/>
  <c r="Q16" i="18" s="1"/>
  <c r="AA43" i="17"/>
  <c r="P16" i="18" s="1"/>
  <c r="Z43" i="17"/>
  <c r="O16" i="18" s="1"/>
  <c r="Y43" i="17"/>
  <c r="N16" i="18" s="1"/>
  <c r="X43" i="17"/>
  <c r="M16" i="18" s="1"/>
  <c r="W43" i="17"/>
  <c r="V43" i="17"/>
  <c r="T43" i="17"/>
  <c r="I16" i="18" s="1"/>
  <c r="S43" i="17"/>
  <c r="H16" i="18" s="1"/>
  <c r="R43" i="17"/>
  <c r="G16" i="18" s="1"/>
  <c r="O43" i="17"/>
  <c r="F16" i="18" s="1"/>
  <c r="N43" i="17"/>
  <c r="E16" i="18" s="1"/>
  <c r="M43" i="17"/>
  <c r="K43" i="17"/>
  <c r="J43" i="17"/>
  <c r="B16" i="18" s="1"/>
  <c r="AG42" i="17"/>
  <c r="AH42" i="17" s="1"/>
  <c r="AC42" i="17"/>
  <c r="Y42" i="17"/>
  <c r="U42" i="17"/>
  <c r="AG41" i="17"/>
  <c r="AC41" i="17"/>
  <c r="AC43" i="17" s="1"/>
  <c r="R16" i="18" s="1"/>
  <c r="Y41" i="17"/>
  <c r="U41" i="17"/>
  <c r="U43" i="17" s="1"/>
  <c r="J16" i="18" s="1"/>
  <c r="AF39" i="17"/>
  <c r="U15" i="18" s="1"/>
  <c r="AE39" i="17"/>
  <c r="T15" i="18" s="1"/>
  <c r="AD39" i="17"/>
  <c r="AB39" i="17"/>
  <c r="Q15" i="18" s="1"/>
  <c r="AA39" i="17"/>
  <c r="P15" i="18" s="1"/>
  <c r="Z39" i="17"/>
  <c r="O15" i="18" s="1"/>
  <c r="X39" i="17"/>
  <c r="M15" i="18" s="1"/>
  <c r="W39" i="17"/>
  <c r="L15" i="18" s="1"/>
  <c r="V39" i="17"/>
  <c r="T39" i="17"/>
  <c r="I15" i="18" s="1"/>
  <c r="S39" i="17"/>
  <c r="H15" i="18" s="1"/>
  <c r="R39" i="17"/>
  <c r="G15" i="18" s="1"/>
  <c r="O39" i="17"/>
  <c r="F15" i="18" s="1"/>
  <c r="N39" i="17"/>
  <c r="E15" i="18" s="1"/>
  <c r="M39" i="17"/>
  <c r="D15" i="18" s="1"/>
  <c r="K39" i="17"/>
  <c r="J39" i="17"/>
  <c r="B15" i="18" s="1"/>
  <c r="AG38" i="17"/>
  <c r="AC38" i="17"/>
  <c r="AC39" i="17" s="1"/>
  <c r="R15" i="18" s="1"/>
  <c r="Y38" i="17"/>
  <c r="U38" i="17"/>
  <c r="AH38" i="17" s="1"/>
  <c r="AG37" i="17"/>
  <c r="AG39" i="17" s="1"/>
  <c r="V15" i="18" s="1"/>
  <c r="AC37" i="17"/>
  <c r="Y37" i="17"/>
  <c r="Y39" i="17" s="1"/>
  <c r="N15" i="18" s="1"/>
  <c r="U37" i="17"/>
  <c r="AF35" i="17"/>
  <c r="U14" i="18" s="1"/>
  <c r="AE35" i="17"/>
  <c r="AD35" i="17"/>
  <c r="AC35" i="17"/>
  <c r="R14" i="18" s="1"/>
  <c r="AB35" i="17"/>
  <c r="Q14" i="18" s="1"/>
  <c r="AA35" i="17"/>
  <c r="P14" i="18" s="1"/>
  <c r="Z35" i="17"/>
  <c r="O14" i="18" s="1"/>
  <c r="X35" i="17"/>
  <c r="M14" i="18" s="1"/>
  <c r="W35" i="17"/>
  <c r="V35" i="17"/>
  <c r="U35" i="17"/>
  <c r="J14" i="18" s="1"/>
  <c r="T35" i="17"/>
  <c r="I14" i="18" s="1"/>
  <c r="S35" i="17"/>
  <c r="H14" i="18" s="1"/>
  <c r="R35" i="17"/>
  <c r="G14" i="18" s="1"/>
  <c r="O35" i="17"/>
  <c r="F14" i="18" s="1"/>
  <c r="N35" i="17"/>
  <c r="E14" i="18" s="1"/>
  <c r="M35" i="17"/>
  <c r="K35" i="17"/>
  <c r="J35" i="17"/>
  <c r="B14" i="18" s="1"/>
  <c r="AG34" i="17"/>
  <c r="AC34" i="17"/>
  <c r="Y34" i="17"/>
  <c r="U34" i="17"/>
  <c r="AH34" i="17" s="1"/>
  <c r="AH33" i="17"/>
  <c r="AI33" i="17" s="1"/>
  <c r="AG33" i="17"/>
  <c r="AG35" i="17" s="1"/>
  <c r="V14" i="18" s="1"/>
  <c r="AC33" i="17"/>
  <c r="Y33" i="17"/>
  <c r="Y35" i="17" s="1"/>
  <c r="N14" i="18" s="1"/>
  <c r="U33" i="17"/>
  <c r="AF31" i="17"/>
  <c r="U13" i="18" s="1"/>
  <c r="AE31" i="17"/>
  <c r="AD31" i="17"/>
  <c r="AB31" i="17"/>
  <c r="Q13" i="18" s="1"/>
  <c r="AA31" i="17"/>
  <c r="P13" i="18" s="1"/>
  <c r="Z31" i="17"/>
  <c r="O13" i="18" s="1"/>
  <c r="Y31" i="17"/>
  <c r="N13" i="18" s="1"/>
  <c r="X31" i="17"/>
  <c r="M13" i="18" s="1"/>
  <c r="W31" i="17"/>
  <c r="V31" i="17"/>
  <c r="T31" i="17"/>
  <c r="I13" i="18" s="1"/>
  <c r="S31" i="17"/>
  <c r="H13" i="18" s="1"/>
  <c r="R31" i="17"/>
  <c r="G13" i="18" s="1"/>
  <c r="O31" i="17"/>
  <c r="F13" i="18" s="1"/>
  <c r="N31" i="17"/>
  <c r="E13" i="18" s="1"/>
  <c r="M31" i="17"/>
  <c r="K31" i="17"/>
  <c r="J31" i="17"/>
  <c r="B13" i="18" s="1"/>
  <c r="AI30" i="17"/>
  <c r="AG30" i="17"/>
  <c r="AG31" i="17" s="1"/>
  <c r="V13" i="18" s="1"/>
  <c r="AC30" i="17"/>
  <c r="Y30" i="17"/>
  <c r="U30" i="17"/>
  <c r="AH30" i="17" s="1"/>
  <c r="AH29" i="17"/>
  <c r="AG29" i="17"/>
  <c r="AC29" i="17"/>
  <c r="AC31" i="17" s="1"/>
  <c r="R13" i="18" s="1"/>
  <c r="Y29" i="17"/>
  <c r="U29" i="17"/>
  <c r="U31" i="17" s="1"/>
  <c r="J13" i="18" s="1"/>
  <c r="AG27" i="17"/>
  <c r="V12" i="18" s="1"/>
  <c r="AF27" i="17"/>
  <c r="U12" i="18" s="1"/>
  <c r="AE27" i="17"/>
  <c r="AD27" i="17"/>
  <c r="AB27" i="17"/>
  <c r="Q12" i="18" s="1"/>
  <c r="AA27" i="17"/>
  <c r="P12" i="18" s="1"/>
  <c r="Z27" i="17"/>
  <c r="O12" i="18" s="1"/>
  <c r="Y27" i="17"/>
  <c r="N12" i="18" s="1"/>
  <c r="X27" i="17"/>
  <c r="M12" i="18" s="1"/>
  <c r="W27" i="17"/>
  <c r="V27" i="17"/>
  <c r="T27" i="17"/>
  <c r="I12" i="18" s="1"/>
  <c r="S27" i="17"/>
  <c r="H12" i="18" s="1"/>
  <c r="R27" i="17"/>
  <c r="G12" i="18" s="1"/>
  <c r="O27" i="17"/>
  <c r="F12" i="18" s="1"/>
  <c r="N27" i="17"/>
  <c r="E12" i="18" s="1"/>
  <c r="M27" i="17"/>
  <c r="K27" i="17"/>
  <c r="J27" i="17"/>
  <c r="B12" i="18" s="1"/>
  <c r="AG26" i="17"/>
  <c r="AH26" i="17" s="1"/>
  <c r="AC26" i="17"/>
  <c r="Y26" i="17"/>
  <c r="U26" i="17"/>
  <c r="AG25" i="17"/>
  <c r="AC25" i="17"/>
  <c r="AC27" i="17" s="1"/>
  <c r="R12" i="18" s="1"/>
  <c r="Y25" i="17"/>
  <c r="U25" i="17"/>
  <c r="U27" i="17" s="1"/>
  <c r="J12" i="18" s="1"/>
  <c r="AF23" i="17"/>
  <c r="U11" i="18" s="1"/>
  <c r="AE23" i="17"/>
  <c r="T11" i="18" s="1"/>
  <c r="AD23" i="17"/>
  <c r="AB23" i="17"/>
  <c r="Q11" i="18" s="1"/>
  <c r="AA23" i="17"/>
  <c r="P11" i="18" s="1"/>
  <c r="Z23" i="17"/>
  <c r="O11" i="18" s="1"/>
  <c r="X23" i="17"/>
  <c r="M11" i="18" s="1"/>
  <c r="W23" i="17"/>
  <c r="L11" i="18" s="1"/>
  <c r="V23" i="17"/>
  <c r="T23" i="17"/>
  <c r="I11" i="18" s="1"/>
  <c r="S23" i="17"/>
  <c r="H11" i="18" s="1"/>
  <c r="R23" i="17"/>
  <c r="G11" i="18" s="1"/>
  <c r="O23" i="17"/>
  <c r="F11" i="18" s="1"/>
  <c r="N23" i="17"/>
  <c r="E11" i="18" s="1"/>
  <c r="M23" i="17"/>
  <c r="D11" i="18" s="1"/>
  <c r="K23" i="17"/>
  <c r="J23" i="17"/>
  <c r="B11" i="18" s="1"/>
  <c r="AG22" i="17"/>
  <c r="AC22" i="17"/>
  <c r="AC23" i="17" s="1"/>
  <c r="R11" i="18" s="1"/>
  <c r="Y22" i="17"/>
  <c r="AH22" i="17" s="1"/>
  <c r="U22" i="17"/>
  <c r="AG21" i="17"/>
  <c r="AG23" i="17" s="1"/>
  <c r="V11" i="18" s="1"/>
  <c r="AC21" i="17"/>
  <c r="Y21" i="17"/>
  <c r="U21" i="17"/>
  <c r="AF19" i="17"/>
  <c r="U10" i="18" s="1"/>
  <c r="AE19" i="17"/>
  <c r="AD19" i="17"/>
  <c r="AC19" i="17"/>
  <c r="R10" i="18" s="1"/>
  <c r="AB19" i="17"/>
  <c r="Q10" i="18" s="1"/>
  <c r="AA19" i="17"/>
  <c r="P10" i="18" s="1"/>
  <c r="Z19" i="17"/>
  <c r="O10" i="18" s="1"/>
  <c r="X19" i="17"/>
  <c r="M10" i="18" s="1"/>
  <c r="W19" i="17"/>
  <c r="V19" i="17"/>
  <c r="U19" i="17"/>
  <c r="J10" i="18" s="1"/>
  <c r="T19" i="17"/>
  <c r="I10" i="18" s="1"/>
  <c r="S19" i="17"/>
  <c r="H10" i="18" s="1"/>
  <c r="R19" i="17"/>
  <c r="G10" i="18" s="1"/>
  <c r="O19" i="17"/>
  <c r="F10" i="18" s="1"/>
  <c r="N19" i="17"/>
  <c r="E10" i="18" s="1"/>
  <c r="M19" i="17"/>
  <c r="K19" i="17"/>
  <c r="J19" i="17"/>
  <c r="B10" i="18" s="1"/>
  <c r="AG18" i="17"/>
  <c r="AC18" i="17"/>
  <c r="Y18" i="17"/>
  <c r="U18" i="17"/>
  <c r="AH18" i="17" s="1"/>
  <c r="AH17" i="17"/>
  <c r="AI17" i="17" s="1"/>
  <c r="AG17" i="17"/>
  <c r="AG19" i="17" s="1"/>
  <c r="V10" i="18" s="1"/>
  <c r="AC17" i="17"/>
  <c r="Y17" i="17"/>
  <c r="Y19" i="17" s="1"/>
  <c r="N10" i="18" s="1"/>
  <c r="U17" i="17"/>
  <c r="AF15" i="17"/>
  <c r="U9" i="18" s="1"/>
  <c r="AE15" i="17"/>
  <c r="AD15" i="17"/>
  <c r="AB15" i="17"/>
  <c r="Q9" i="18" s="1"/>
  <c r="AA15" i="17"/>
  <c r="P9" i="18" s="1"/>
  <c r="Z15" i="17"/>
  <c r="O9" i="18" s="1"/>
  <c r="Y15" i="17"/>
  <c r="N9" i="18" s="1"/>
  <c r="X15" i="17"/>
  <c r="M9" i="18" s="1"/>
  <c r="W15" i="17"/>
  <c r="V15" i="17"/>
  <c r="T15" i="17"/>
  <c r="I9" i="18" s="1"/>
  <c r="S15" i="17"/>
  <c r="H9" i="18" s="1"/>
  <c r="R15" i="17"/>
  <c r="G9" i="18" s="1"/>
  <c r="O15" i="17"/>
  <c r="F9" i="18" s="1"/>
  <c r="N15" i="17"/>
  <c r="E9" i="18" s="1"/>
  <c r="M15" i="17"/>
  <c r="K15" i="17"/>
  <c r="J15" i="17"/>
  <c r="B9" i="18" s="1"/>
  <c r="AI14" i="17"/>
  <c r="AG14" i="17"/>
  <c r="AG15" i="17" s="1"/>
  <c r="V9" i="18" s="1"/>
  <c r="AC14" i="17"/>
  <c r="Y14" i="17"/>
  <c r="U14" i="17"/>
  <c r="AH14" i="17" s="1"/>
  <c r="AH13" i="17"/>
  <c r="AG13" i="17"/>
  <c r="AC13" i="17"/>
  <c r="AC15" i="17" s="1"/>
  <c r="R9" i="18" s="1"/>
  <c r="Y13" i="17"/>
  <c r="U13" i="17"/>
  <c r="U15" i="17" s="1"/>
  <c r="J9" i="18" s="1"/>
  <c r="AG11" i="17"/>
  <c r="AF11" i="17"/>
  <c r="U8" i="18" s="1"/>
  <c r="AE11" i="17"/>
  <c r="AD11" i="17"/>
  <c r="AB11" i="17"/>
  <c r="Q8" i="18" s="1"/>
  <c r="AA11" i="17"/>
  <c r="P8" i="18" s="1"/>
  <c r="Z11" i="17"/>
  <c r="O8" i="18" s="1"/>
  <c r="Y11" i="17"/>
  <c r="X11" i="17"/>
  <c r="M8" i="18" s="1"/>
  <c r="W11" i="17"/>
  <c r="V11" i="17"/>
  <c r="V72" i="17" s="1"/>
  <c r="T11" i="17"/>
  <c r="I8" i="18" s="1"/>
  <c r="S11" i="17"/>
  <c r="H8" i="18" s="1"/>
  <c r="R11" i="17"/>
  <c r="G8" i="18" s="1"/>
  <c r="O11" i="17"/>
  <c r="N11" i="17"/>
  <c r="E8" i="18" s="1"/>
  <c r="E24" i="18" s="1"/>
  <c r="M11" i="17"/>
  <c r="K11" i="17"/>
  <c r="J11" i="17"/>
  <c r="B8" i="18" s="1"/>
  <c r="AG10" i="17"/>
  <c r="AH10" i="17" s="1"/>
  <c r="AC10" i="17"/>
  <c r="Y10" i="17"/>
  <c r="U10" i="17"/>
  <c r="AG9" i="17"/>
  <c r="AC9" i="17"/>
  <c r="AC11" i="17" s="1"/>
  <c r="Y9" i="17"/>
  <c r="U9" i="17"/>
  <c r="U11" i="17" s="1"/>
  <c r="S23" i="16"/>
  <c r="K22" i="16"/>
  <c r="C22" i="16"/>
  <c r="U21" i="16"/>
  <c r="M21" i="16"/>
  <c r="E21" i="16"/>
  <c r="C21" i="16"/>
  <c r="U20" i="16"/>
  <c r="S20" i="16"/>
  <c r="M20" i="16"/>
  <c r="K20" i="16"/>
  <c r="E20" i="16"/>
  <c r="C20" i="16"/>
  <c r="S19" i="16"/>
  <c r="K19" i="16"/>
  <c r="C19" i="16"/>
  <c r="K18" i="16"/>
  <c r="C18" i="16"/>
  <c r="Y17" i="16"/>
  <c r="U17" i="16"/>
  <c r="S17" i="16"/>
  <c r="M17" i="16"/>
  <c r="K17" i="16"/>
  <c r="E17" i="16"/>
  <c r="C17" i="16"/>
  <c r="U16" i="16"/>
  <c r="S16" i="16"/>
  <c r="M16" i="16"/>
  <c r="K16" i="16"/>
  <c r="E16" i="16"/>
  <c r="C16" i="16"/>
  <c r="U15" i="16"/>
  <c r="S15" i="16"/>
  <c r="M15" i="16"/>
  <c r="K15" i="16"/>
  <c r="E15" i="16"/>
  <c r="C15" i="16"/>
  <c r="U14" i="16"/>
  <c r="S14" i="16"/>
  <c r="M14" i="16"/>
  <c r="K14" i="16"/>
  <c r="E14" i="16"/>
  <c r="C14" i="16"/>
  <c r="U13" i="16"/>
  <c r="S13" i="16"/>
  <c r="M13" i="16"/>
  <c r="K13" i="16"/>
  <c r="E13" i="16"/>
  <c r="C13" i="16"/>
  <c r="U12" i="16"/>
  <c r="S12" i="16"/>
  <c r="M12" i="16"/>
  <c r="K12" i="16"/>
  <c r="E12" i="16"/>
  <c r="C12" i="16"/>
  <c r="U11" i="16"/>
  <c r="S11" i="16"/>
  <c r="M11" i="16"/>
  <c r="K11" i="16"/>
  <c r="E11" i="16"/>
  <c r="C11" i="16"/>
  <c r="U10" i="16"/>
  <c r="S10" i="16"/>
  <c r="M10" i="16"/>
  <c r="K10" i="16"/>
  <c r="E10" i="16"/>
  <c r="C10" i="16"/>
  <c r="U9" i="16"/>
  <c r="S9" i="16"/>
  <c r="M9" i="16"/>
  <c r="K9" i="16"/>
  <c r="E9" i="16"/>
  <c r="C9" i="16"/>
  <c r="U8" i="16"/>
  <c r="S8" i="16"/>
  <c r="M8" i="16"/>
  <c r="K8" i="16"/>
  <c r="E8" i="16"/>
  <c r="C8" i="16"/>
  <c r="A5" i="16"/>
  <c r="A24" i="16" s="1"/>
  <c r="AE72" i="15"/>
  <c r="A72" i="15"/>
  <c r="AF71" i="15"/>
  <c r="U23" i="16" s="1"/>
  <c r="AE71" i="15"/>
  <c r="T23" i="16" s="1"/>
  <c r="AD71" i="15"/>
  <c r="AB71" i="15"/>
  <c r="Q23" i="16" s="1"/>
  <c r="AA71" i="15"/>
  <c r="P23" i="16" s="1"/>
  <c r="Z71" i="15"/>
  <c r="O23" i="16" s="1"/>
  <c r="X71" i="15"/>
  <c r="M23" i="16" s="1"/>
  <c r="W71" i="15"/>
  <c r="L23" i="16" s="1"/>
  <c r="V71" i="15"/>
  <c r="K23" i="16" s="1"/>
  <c r="I23" i="16"/>
  <c r="H23" i="16"/>
  <c r="R71" i="15"/>
  <c r="G23" i="16" s="1"/>
  <c r="O71" i="15"/>
  <c r="F23" i="16" s="1"/>
  <c r="N71" i="15"/>
  <c r="E23" i="16" s="1"/>
  <c r="M71" i="15"/>
  <c r="D23" i="16" s="1"/>
  <c r="C23" i="16"/>
  <c r="J71" i="15"/>
  <c r="B23" i="16" s="1"/>
  <c r="AG70" i="15"/>
  <c r="AC70" i="15"/>
  <c r="Y70" i="15"/>
  <c r="U70" i="15"/>
  <c r="U71" i="15" s="1"/>
  <c r="AG69" i="15"/>
  <c r="AG71" i="15" s="1"/>
  <c r="V23" i="16" s="1"/>
  <c r="AC69" i="15"/>
  <c r="AC71" i="15" s="1"/>
  <c r="R23" i="16" s="1"/>
  <c r="Y69" i="15"/>
  <c r="U69" i="15"/>
  <c r="AF67" i="15"/>
  <c r="U22" i="16" s="1"/>
  <c r="AE67" i="15"/>
  <c r="T22" i="16" s="1"/>
  <c r="AD67" i="15"/>
  <c r="S22" i="16" s="1"/>
  <c r="AB67" i="15"/>
  <c r="Q22" i="16" s="1"/>
  <c r="AA67" i="15"/>
  <c r="P22" i="16" s="1"/>
  <c r="Z67" i="15"/>
  <c r="O22" i="16" s="1"/>
  <c r="X67" i="15"/>
  <c r="M22" i="16" s="1"/>
  <c r="W67" i="15"/>
  <c r="L22" i="16" s="1"/>
  <c r="V67" i="15"/>
  <c r="T67" i="15"/>
  <c r="I22" i="16" s="1"/>
  <c r="S67" i="15"/>
  <c r="H22" i="16" s="1"/>
  <c r="R67" i="15"/>
  <c r="G22" i="16" s="1"/>
  <c r="O67" i="15"/>
  <c r="F22" i="16" s="1"/>
  <c r="N67" i="15"/>
  <c r="E22" i="16" s="1"/>
  <c r="M67" i="15"/>
  <c r="D22" i="16" s="1"/>
  <c r="K67" i="15"/>
  <c r="J67" i="15"/>
  <c r="B22" i="16" s="1"/>
  <c r="AG66" i="15"/>
  <c r="AG67" i="15" s="1"/>
  <c r="V22" i="16" s="1"/>
  <c r="AC66" i="15"/>
  <c r="Y66" i="15"/>
  <c r="U66" i="15"/>
  <c r="AH66" i="15" s="1"/>
  <c r="AG65" i="15"/>
  <c r="AC65" i="15"/>
  <c r="Y65" i="15"/>
  <c r="U65" i="15"/>
  <c r="AF63" i="15"/>
  <c r="AE63" i="15"/>
  <c r="T21" i="16" s="1"/>
  <c r="AD63" i="15"/>
  <c r="S21" i="16" s="1"/>
  <c r="AB63" i="15"/>
  <c r="Q21" i="16" s="1"/>
  <c r="AA63" i="15"/>
  <c r="P21" i="16" s="1"/>
  <c r="Z63" i="15"/>
  <c r="O21" i="16" s="1"/>
  <c r="X63" i="15"/>
  <c r="W63" i="15"/>
  <c r="L21" i="16" s="1"/>
  <c r="V63" i="15"/>
  <c r="K21" i="16" s="1"/>
  <c r="T63" i="15"/>
  <c r="I21" i="16" s="1"/>
  <c r="S63" i="15"/>
  <c r="H21" i="16" s="1"/>
  <c r="R63" i="15"/>
  <c r="G21" i="16" s="1"/>
  <c r="O63" i="15"/>
  <c r="F21" i="16" s="1"/>
  <c r="N63" i="15"/>
  <c r="M63" i="15"/>
  <c r="D21" i="16" s="1"/>
  <c r="K63" i="15"/>
  <c r="J63" i="15"/>
  <c r="B21" i="16" s="1"/>
  <c r="AG62" i="15"/>
  <c r="AC62" i="15"/>
  <c r="Y62" i="15"/>
  <c r="Y63" i="15" s="1"/>
  <c r="N21" i="16" s="1"/>
  <c r="U62" i="15"/>
  <c r="AH62" i="15" s="1"/>
  <c r="AI62" i="15" s="1"/>
  <c r="AG61" i="15"/>
  <c r="AG63" i="15" s="1"/>
  <c r="V21" i="16" s="1"/>
  <c r="AC61" i="15"/>
  <c r="AC63" i="15" s="1"/>
  <c r="R21" i="16" s="1"/>
  <c r="Y61" i="15"/>
  <c r="U61" i="15"/>
  <c r="AH61" i="15" s="1"/>
  <c r="AF59" i="15"/>
  <c r="AE59" i="15"/>
  <c r="T20" i="16" s="1"/>
  <c r="AD59" i="15"/>
  <c r="AB59" i="15"/>
  <c r="Q20" i="16" s="1"/>
  <c r="AA59" i="15"/>
  <c r="P20" i="16" s="1"/>
  <c r="Z59" i="15"/>
  <c r="O20" i="16" s="1"/>
  <c r="X59" i="15"/>
  <c r="W59" i="15"/>
  <c r="L20" i="16" s="1"/>
  <c r="V59" i="15"/>
  <c r="U59" i="15"/>
  <c r="J20" i="16" s="1"/>
  <c r="T59" i="15"/>
  <c r="I20" i="16" s="1"/>
  <c r="S59" i="15"/>
  <c r="H20" i="16" s="1"/>
  <c r="R59" i="15"/>
  <c r="G20" i="16" s="1"/>
  <c r="O59" i="15"/>
  <c r="F20" i="16" s="1"/>
  <c r="N59" i="15"/>
  <c r="M59" i="15"/>
  <c r="D20" i="16" s="1"/>
  <c r="K59" i="15"/>
  <c r="J59" i="15"/>
  <c r="B20" i="16" s="1"/>
  <c r="AH58" i="15"/>
  <c r="AI58" i="15" s="1"/>
  <c r="AG58" i="15"/>
  <c r="AC58" i="15"/>
  <c r="AC59" i="15" s="1"/>
  <c r="R20" i="16" s="1"/>
  <c r="Y58" i="15"/>
  <c r="U58" i="15"/>
  <c r="AG57" i="15"/>
  <c r="AG59" i="15" s="1"/>
  <c r="V20" i="16" s="1"/>
  <c r="AC57" i="15"/>
  <c r="Y57" i="15"/>
  <c r="Y59" i="15" s="1"/>
  <c r="N20" i="16" s="1"/>
  <c r="U57" i="15"/>
  <c r="AH57" i="15" s="1"/>
  <c r="AF55" i="15"/>
  <c r="U19" i="16" s="1"/>
  <c r="AE55" i="15"/>
  <c r="T19" i="16" s="1"/>
  <c r="AD55" i="15"/>
  <c r="AB55" i="15"/>
  <c r="Q19" i="16" s="1"/>
  <c r="AA55" i="15"/>
  <c r="P19" i="16" s="1"/>
  <c r="Z55" i="15"/>
  <c r="O19" i="16" s="1"/>
  <c r="X55" i="15"/>
  <c r="M19" i="16" s="1"/>
  <c r="W55" i="15"/>
  <c r="L19" i="16" s="1"/>
  <c r="V55" i="15"/>
  <c r="T55" i="15"/>
  <c r="I19" i="16" s="1"/>
  <c r="S55" i="15"/>
  <c r="H19" i="16" s="1"/>
  <c r="R55" i="15"/>
  <c r="G19" i="16" s="1"/>
  <c r="O55" i="15"/>
  <c r="F19" i="16" s="1"/>
  <c r="N55" i="15"/>
  <c r="E19" i="16" s="1"/>
  <c r="M55" i="15"/>
  <c r="D19" i="16" s="1"/>
  <c r="K55" i="15"/>
  <c r="J55" i="15"/>
  <c r="B19" i="16" s="1"/>
  <c r="AG54" i="15"/>
  <c r="AC54" i="15"/>
  <c r="AC55" i="15" s="1"/>
  <c r="R19" i="16" s="1"/>
  <c r="Y54" i="15"/>
  <c r="U54" i="15"/>
  <c r="U55" i="15" s="1"/>
  <c r="J19" i="16" s="1"/>
  <c r="AG53" i="15"/>
  <c r="AG55" i="15" s="1"/>
  <c r="V19" i="16" s="1"/>
  <c r="AC53" i="15"/>
  <c r="Y53" i="15"/>
  <c r="U53" i="15"/>
  <c r="AG51" i="15"/>
  <c r="V18" i="16" s="1"/>
  <c r="AF51" i="15"/>
  <c r="U18" i="16" s="1"/>
  <c r="AE51" i="15"/>
  <c r="T18" i="16" s="1"/>
  <c r="AD51" i="15"/>
  <c r="S18" i="16" s="1"/>
  <c r="AB51" i="15"/>
  <c r="Q18" i="16" s="1"/>
  <c r="AA51" i="15"/>
  <c r="P18" i="16" s="1"/>
  <c r="Z51" i="15"/>
  <c r="O18" i="16" s="1"/>
  <c r="X51" i="15"/>
  <c r="M18" i="16" s="1"/>
  <c r="W51" i="15"/>
  <c r="L18" i="16" s="1"/>
  <c r="V51" i="15"/>
  <c r="T51" i="15"/>
  <c r="I18" i="16" s="1"/>
  <c r="S51" i="15"/>
  <c r="H18" i="16" s="1"/>
  <c r="R51" i="15"/>
  <c r="G18" i="16" s="1"/>
  <c r="O51" i="15"/>
  <c r="F18" i="16" s="1"/>
  <c r="N51" i="15"/>
  <c r="E18" i="16" s="1"/>
  <c r="M51" i="15"/>
  <c r="D18" i="16" s="1"/>
  <c r="J51" i="15"/>
  <c r="B18" i="16" s="1"/>
  <c r="AG50" i="15"/>
  <c r="AC50" i="15"/>
  <c r="Y50" i="15"/>
  <c r="AH50" i="15" s="1"/>
  <c r="U50" i="15"/>
  <c r="AG49" i="15"/>
  <c r="AC49" i="15"/>
  <c r="AC51" i="15" s="1"/>
  <c r="R18" i="16" s="1"/>
  <c r="Y49" i="15"/>
  <c r="U49" i="15"/>
  <c r="AF47" i="15"/>
  <c r="AE47" i="15"/>
  <c r="T17" i="16" s="1"/>
  <c r="AD47" i="15"/>
  <c r="AC47" i="15"/>
  <c r="R17" i="16" s="1"/>
  <c r="AB47" i="15"/>
  <c r="Q17" i="16" s="1"/>
  <c r="AA47" i="15"/>
  <c r="P17" i="16" s="1"/>
  <c r="Z47" i="15"/>
  <c r="O17" i="16" s="1"/>
  <c r="Y47" i="15"/>
  <c r="N17" i="16" s="1"/>
  <c r="X47" i="15"/>
  <c r="W47" i="15"/>
  <c r="L17" i="16" s="1"/>
  <c r="V47" i="15"/>
  <c r="U47" i="15"/>
  <c r="J17" i="16" s="1"/>
  <c r="T47" i="15"/>
  <c r="I17" i="16" s="1"/>
  <c r="S47" i="15"/>
  <c r="H17" i="16" s="1"/>
  <c r="R47" i="15"/>
  <c r="G17" i="16" s="1"/>
  <c r="O47" i="15"/>
  <c r="F17" i="16" s="1"/>
  <c r="N47" i="15"/>
  <c r="M47" i="15"/>
  <c r="D17" i="16" s="1"/>
  <c r="K47" i="15"/>
  <c r="J47" i="15"/>
  <c r="B17" i="16" s="1"/>
  <c r="AG46" i="15"/>
  <c r="AG47" i="15" s="1"/>
  <c r="V17" i="16" s="1"/>
  <c r="AC46" i="15"/>
  <c r="Y46" i="15"/>
  <c r="U46" i="15"/>
  <c r="AH46" i="15" s="1"/>
  <c r="AH45" i="15"/>
  <c r="AG45" i="15"/>
  <c r="AC45" i="15"/>
  <c r="Y45" i="15"/>
  <c r="U45" i="15"/>
  <c r="AG43" i="15"/>
  <c r="V16" i="16" s="1"/>
  <c r="AF43" i="15"/>
  <c r="AE43" i="15"/>
  <c r="T16" i="16" s="1"/>
  <c r="AD43" i="15"/>
  <c r="AB43" i="15"/>
  <c r="Q16" i="16" s="1"/>
  <c r="AA43" i="15"/>
  <c r="P16" i="16" s="1"/>
  <c r="Z43" i="15"/>
  <c r="O16" i="16" s="1"/>
  <c r="Y43" i="15"/>
  <c r="N16" i="16" s="1"/>
  <c r="X43" i="15"/>
  <c r="W43" i="15"/>
  <c r="L16" i="16" s="1"/>
  <c r="V43" i="15"/>
  <c r="T43" i="15"/>
  <c r="I16" i="16" s="1"/>
  <c r="S43" i="15"/>
  <c r="H16" i="16" s="1"/>
  <c r="R43" i="15"/>
  <c r="G16" i="16" s="1"/>
  <c r="O43" i="15"/>
  <c r="F16" i="16" s="1"/>
  <c r="N43" i="15"/>
  <c r="M43" i="15"/>
  <c r="D16" i="16" s="1"/>
  <c r="K43" i="15"/>
  <c r="J43" i="15"/>
  <c r="B16" i="16" s="1"/>
  <c r="AG42" i="15"/>
  <c r="AC42" i="15"/>
  <c r="Y42" i="15"/>
  <c r="U42" i="15"/>
  <c r="AG41" i="15"/>
  <c r="AC41" i="15"/>
  <c r="AC43" i="15" s="1"/>
  <c r="R16" i="16" s="1"/>
  <c r="Y41" i="15"/>
  <c r="U41" i="15"/>
  <c r="U43" i="15" s="1"/>
  <c r="J16" i="16" s="1"/>
  <c r="AF39" i="15"/>
  <c r="AE39" i="15"/>
  <c r="T15" i="16" s="1"/>
  <c r="AD39" i="15"/>
  <c r="AB39" i="15"/>
  <c r="Q15" i="16" s="1"/>
  <c r="AA39" i="15"/>
  <c r="P15" i="16" s="1"/>
  <c r="Z39" i="15"/>
  <c r="O15" i="16" s="1"/>
  <c r="X39" i="15"/>
  <c r="W39" i="15"/>
  <c r="L15" i="16" s="1"/>
  <c r="V39" i="15"/>
  <c r="T39" i="15"/>
  <c r="I15" i="16" s="1"/>
  <c r="S39" i="15"/>
  <c r="H15" i="16" s="1"/>
  <c r="R39" i="15"/>
  <c r="G15" i="16" s="1"/>
  <c r="O39" i="15"/>
  <c r="F15" i="16" s="1"/>
  <c r="N39" i="15"/>
  <c r="M39" i="15"/>
  <c r="D15" i="16" s="1"/>
  <c r="K39" i="15"/>
  <c r="J39" i="15"/>
  <c r="B15" i="16" s="1"/>
  <c r="AG38" i="15"/>
  <c r="AG39" i="15" s="1"/>
  <c r="V15" i="16" s="1"/>
  <c r="AC38" i="15"/>
  <c r="Y38" i="15"/>
  <c r="AH38" i="15" s="1"/>
  <c r="U38" i="15"/>
  <c r="AG37" i="15"/>
  <c r="AC37" i="15"/>
  <c r="AC39" i="15" s="1"/>
  <c r="R15" i="16" s="1"/>
  <c r="Y37" i="15"/>
  <c r="U37" i="15"/>
  <c r="AF35" i="15"/>
  <c r="AE35" i="15"/>
  <c r="T14" i="16" s="1"/>
  <c r="AD35" i="15"/>
  <c r="AC35" i="15"/>
  <c r="R14" i="16" s="1"/>
  <c r="AB35" i="15"/>
  <c r="Q14" i="16" s="1"/>
  <c r="AA35" i="15"/>
  <c r="P14" i="16" s="1"/>
  <c r="Z35" i="15"/>
  <c r="O14" i="16" s="1"/>
  <c r="X35" i="15"/>
  <c r="W35" i="15"/>
  <c r="L14" i="16" s="1"/>
  <c r="V35" i="15"/>
  <c r="T35" i="15"/>
  <c r="I14" i="16" s="1"/>
  <c r="S35" i="15"/>
  <c r="H14" i="16" s="1"/>
  <c r="R35" i="15"/>
  <c r="G14" i="16" s="1"/>
  <c r="O35" i="15"/>
  <c r="F14" i="16" s="1"/>
  <c r="N35" i="15"/>
  <c r="M35" i="15"/>
  <c r="D14" i="16" s="1"/>
  <c r="K35" i="15"/>
  <c r="J35" i="15"/>
  <c r="B14" i="16" s="1"/>
  <c r="AG34" i="15"/>
  <c r="AC34" i="15"/>
  <c r="Y34" i="15"/>
  <c r="AH34" i="15" s="1"/>
  <c r="U34" i="15"/>
  <c r="AG33" i="15"/>
  <c r="AG35" i="15" s="1"/>
  <c r="V14" i="16" s="1"/>
  <c r="AC33" i="15"/>
  <c r="Y33" i="15"/>
  <c r="Y35" i="15" s="1"/>
  <c r="N14" i="16" s="1"/>
  <c r="U33" i="15"/>
  <c r="AH33" i="15" s="1"/>
  <c r="AF31" i="15"/>
  <c r="AE31" i="15"/>
  <c r="T13" i="16" s="1"/>
  <c r="AD31" i="15"/>
  <c r="AC31" i="15"/>
  <c r="R13" i="16" s="1"/>
  <c r="AB31" i="15"/>
  <c r="Q13" i="16" s="1"/>
  <c r="AA31" i="15"/>
  <c r="P13" i="16" s="1"/>
  <c r="Z31" i="15"/>
  <c r="O13" i="16" s="1"/>
  <c r="Y31" i="15"/>
  <c r="N13" i="16" s="1"/>
  <c r="X31" i="15"/>
  <c r="W31" i="15"/>
  <c r="L13" i="16" s="1"/>
  <c r="V31" i="15"/>
  <c r="U31" i="15"/>
  <c r="J13" i="16" s="1"/>
  <c r="T31" i="15"/>
  <c r="I13" i="16" s="1"/>
  <c r="S31" i="15"/>
  <c r="H13" i="16" s="1"/>
  <c r="R31" i="15"/>
  <c r="G13" i="16" s="1"/>
  <c r="O31" i="15"/>
  <c r="F13" i="16" s="1"/>
  <c r="N31" i="15"/>
  <c r="M31" i="15"/>
  <c r="D13" i="16" s="1"/>
  <c r="K31" i="15"/>
  <c r="J31" i="15"/>
  <c r="B13" i="16" s="1"/>
  <c r="AI30" i="15"/>
  <c r="AG30" i="15"/>
  <c r="AG31" i="15" s="1"/>
  <c r="V13" i="16" s="1"/>
  <c r="AC30" i="15"/>
  <c r="Y30" i="15"/>
  <c r="U30" i="15"/>
  <c r="AH30" i="15" s="1"/>
  <c r="AH29" i="15"/>
  <c r="AG29" i="15"/>
  <c r="AC29" i="15"/>
  <c r="Y29" i="15"/>
  <c r="U29" i="15"/>
  <c r="AF27" i="15"/>
  <c r="AE27" i="15"/>
  <c r="T12" i="16" s="1"/>
  <c r="AD27" i="15"/>
  <c r="AB27" i="15"/>
  <c r="Q12" i="16" s="1"/>
  <c r="AA27" i="15"/>
  <c r="P12" i="16" s="1"/>
  <c r="Z27" i="15"/>
  <c r="O12" i="16" s="1"/>
  <c r="Y27" i="15"/>
  <c r="N12" i="16" s="1"/>
  <c r="X27" i="15"/>
  <c r="W27" i="15"/>
  <c r="L12" i="16" s="1"/>
  <c r="V27" i="15"/>
  <c r="T27" i="15"/>
  <c r="I12" i="16" s="1"/>
  <c r="S27" i="15"/>
  <c r="H12" i="16" s="1"/>
  <c r="R27" i="15"/>
  <c r="G12" i="16" s="1"/>
  <c r="O27" i="15"/>
  <c r="F12" i="16" s="1"/>
  <c r="N27" i="15"/>
  <c r="M27" i="15"/>
  <c r="D12" i="16" s="1"/>
  <c r="K27" i="15"/>
  <c r="J27" i="15"/>
  <c r="B12" i="16" s="1"/>
  <c r="AG26" i="15"/>
  <c r="AG27" i="15" s="1"/>
  <c r="V12" i="16" s="1"/>
  <c r="AC26" i="15"/>
  <c r="Y26" i="15"/>
  <c r="U26" i="15"/>
  <c r="AH25" i="15"/>
  <c r="AG25" i="15"/>
  <c r="AC25" i="15"/>
  <c r="AC27" i="15" s="1"/>
  <c r="R12" i="16" s="1"/>
  <c r="Y25" i="15"/>
  <c r="U25" i="15"/>
  <c r="U27" i="15" s="1"/>
  <c r="J12" i="16" s="1"/>
  <c r="AG23" i="15"/>
  <c r="V11" i="16" s="1"/>
  <c r="AF23" i="15"/>
  <c r="AE23" i="15"/>
  <c r="T11" i="16" s="1"/>
  <c r="AD23" i="15"/>
  <c r="AB23" i="15"/>
  <c r="Q11" i="16" s="1"/>
  <c r="AA23" i="15"/>
  <c r="P11" i="16" s="1"/>
  <c r="Z23" i="15"/>
  <c r="O11" i="16" s="1"/>
  <c r="Y23" i="15"/>
  <c r="N11" i="16" s="1"/>
  <c r="X23" i="15"/>
  <c r="W23" i="15"/>
  <c r="L11" i="16" s="1"/>
  <c r="V23" i="15"/>
  <c r="T23" i="15"/>
  <c r="I11" i="16" s="1"/>
  <c r="S23" i="15"/>
  <c r="H11" i="16" s="1"/>
  <c r="R23" i="15"/>
  <c r="G11" i="16" s="1"/>
  <c r="O23" i="15"/>
  <c r="F11" i="16" s="1"/>
  <c r="N23" i="15"/>
  <c r="M23" i="15"/>
  <c r="D11" i="16" s="1"/>
  <c r="K23" i="15"/>
  <c r="J23" i="15"/>
  <c r="B11" i="16" s="1"/>
  <c r="AG22" i="15"/>
  <c r="AC22" i="15"/>
  <c r="Y22" i="15"/>
  <c r="U22" i="15"/>
  <c r="AG21" i="15"/>
  <c r="AC21" i="15"/>
  <c r="AC23" i="15" s="1"/>
  <c r="R11" i="16" s="1"/>
  <c r="Y21" i="15"/>
  <c r="U21" i="15"/>
  <c r="AF19" i="15"/>
  <c r="AE19" i="15"/>
  <c r="T10" i="16" s="1"/>
  <c r="AD19" i="15"/>
  <c r="AC19" i="15"/>
  <c r="R10" i="16" s="1"/>
  <c r="AB19" i="15"/>
  <c r="Q10" i="16" s="1"/>
  <c r="AA19" i="15"/>
  <c r="P10" i="16" s="1"/>
  <c r="Z19" i="15"/>
  <c r="O10" i="16" s="1"/>
  <c r="X19" i="15"/>
  <c r="W19" i="15"/>
  <c r="L10" i="16" s="1"/>
  <c r="V19" i="15"/>
  <c r="T19" i="15"/>
  <c r="I10" i="16" s="1"/>
  <c r="S19" i="15"/>
  <c r="H10" i="16" s="1"/>
  <c r="R19" i="15"/>
  <c r="G10" i="16" s="1"/>
  <c r="O19" i="15"/>
  <c r="F10" i="16" s="1"/>
  <c r="N19" i="15"/>
  <c r="M19" i="15"/>
  <c r="D10" i="16" s="1"/>
  <c r="K19" i="15"/>
  <c r="J19" i="15"/>
  <c r="B10" i="16" s="1"/>
  <c r="AG18" i="15"/>
  <c r="AC18" i="15"/>
  <c r="Y18" i="15"/>
  <c r="AH18" i="15" s="1"/>
  <c r="U18" i="15"/>
  <c r="AG17" i="15"/>
  <c r="AG19" i="15" s="1"/>
  <c r="V10" i="16" s="1"/>
  <c r="AC17" i="15"/>
  <c r="Y17" i="15"/>
  <c r="U17" i="15"/>
  <c r="AH17" i="15" s="1"/>
  <c r="AF15" i="15"/>
  <c r="AE15" i="15"/>
  <c r="T9" i="16" s="1"/>
  <c r="AD15" i="15"/>
  <c r="AC15" i="15"/>
  <c r="R9" i="16" s="1"/>
  <c r="AB15" i="15"/>
  <c r="Q9" i="16" s="1"/>
  <c r="AA15" i="15"/>
  <c r="P9" i="16" s="1"/>
  <c r="Z15" i="15"/>
  <c r="O9" i="16" s="1"/>
  <c r="Y15" i="15"/>
  <c r="N9" i="16" s="1"/>
  <c r="X15" i="15"/>
  <c r="W15" i="15"/>
  <c r="L9" i="16" s="1"/>
  <c r="V15" i="15"/>
  <c r="U15" i="15"/>
  <c r="J9" i="16" s="1"/>
  <c r="T15" i="15"/>
  <c r="I9" i="16" s="1"/>
  <c r="S15" i="15"/>
  <c r="H9" i="16" s="1"/>
  <c r="R15" i="15"/>
  <c r="G9" i="16" s="1"/>
  <c r="O15" i="15"/>
  <c r="F9" i="16" s="1"/>
  <c r="N15" i="15"/>
  <c r="M15" i="15"/>
  <c r="D9" i="16" s="1"/>
  <c r="K15" i="15"/>
  <c r="J15" i="15"/>
  <c r="B9" i="16" s="1"/>
  <c r="AG14" i="15"/>
  <c r="AG15" i="15" s="1"/>
  <c r="V9" i="16" s="1"/>
  <c r="AC14" i="15"/>
  <c r="Y14" i="15"/>
  <c r="U14" i="15"/>
  <c r="AH14" i="15" s="1"/>
  <c r="AH13" i="15"/>
  <c r="AG13" i="15"/>
  <c r="AC13" i="15"/>
  <c r="Y13" i="15"/>
  <c r="U13" i="15"/>
  <c r="AG11" i="15"/>
  <c r="V8" i="16" s="1"/>
  <c r="AF11" i="15"/>
  <c r="AF72" i="15" s="1"/>
  <c r="AE11" i="15"/>
  <c r="T8" i="16" s="1"/>
  <c r="AD11" i="15"/>
  <c r="AB11" i="15"/>
  <c r="Q8" i="16" s="1"/>
  <c r="AA11" i="15"/>
  <c r="Z11" i="15"/>
  <c r="O8" i="16" s="1"/>
  <c r="Y11" i="15"/>
  <c r="N8" i="16" s="1"/>
  <c r="X11" i="15"/>
  <c r="W11" i="15"/>
  <c r="L8" i="16" s="1"/>
  <c r="L24" i="16" s="1"/>
  <c r="V11" i="15"/>
  <c r="V72" i="15" s="1"/>
  <c r="T11" i="15"/>
  <c r="I8" i="16" s="1"/>
  <c r="S11" i="15"/>
  <c r="R11" i="15"/>
  <c r="G8" i="16" s="1"/>
  <c r="O11" i="15"/>
  <c r="F8" i="16" s="1"/>
  <c r="N11" i="15"/>
  <c r="M11" i="15"/>
  <c r="D8" i="16" s="1"/>
  <c r="K11" i="15"/>
  <c r="K72" i="15" s="1"/>
  <c r="J11" i="15"/>
  <c r="B8" i="16" s="1"/>
  <c r="B24" i="16" s="1"/>
  <c r="AG10" i="15"/>
  <c r="AC10" i="15"/>
  <c r="Y10" i="15"/>
  <c r="U10" i="15"/>
  <c r="AH10" i="15" s="1"/>
  <c r="AH9" i="15"/>
  <c r="AG9" i="15"/>
  <c r="AC9" i="15"/>
  <c r="AC11" i="15" s="1"/>
  <c r="Y9" i="15"/>
  <c r="U9" i="15"/>
  <c r="U11" i="15" s="1"/>
  <c r="C18" i="14"/>
  <c r="Y17" i="14"/>
  <c r="A5" i="14"/>
  <c r="A24" i="14" s="1"/>
  <c r="A73" i="13"/>
  <c r="U23" i="14"/>
  <c r="T23" i="14"/>
  <c r="S23" i="14"/>
  <c r="Q23" i="14"/>
  <c r="P23" i="14"/>
  <c r="O23" i="14"/>
  <c r="M23" i="14"/>
  <c r="L23" i="14"/>
  <c r="K23" i="14"/>
  <c r="I23" i="14"/>
  <c r="G23" i="14"/>
  <c r="O72" i="13"/>
  <c r="F23" i="14" s="1"/>
  <c r="N72" i="13"/>
  <c r="E23" i="14" s="1"/>
  <c r="M72" i="13"/>
  <c r="D23" i="14" s="1"/>
  <c r="C23" i="14"/>
  <c r="J72" i="13"/>
  <c r="B23" i="14" s="1"/>
  <c r="AG71" i="13"/>
  <c r="AC71" i="13"/>
  <c r="Y71" i="13"/>
  <c r="AG69" i="13"/>
  <c r="AC69" i="13"/>
  <c r="Y69" i="13"/>
  <c r="U69" i="13"/>
  <c r="AF67" i="13"/>
  <c r="U22" i="14" s="1"/>
  <c r="AE67" i="13"/>
  <c r="T22" i="14" s="1"/>
  <c r="AD67" i="13"/>
  <c r="S22" i="14" s="1"/>
  <c r="AB67" i="13"/>
  <c r="Q22" i="14" s="1"/>
  <c r="AA67" i="13"/>
  <c r="P22" i="14" s="1"/>
  <c r="Z67" i="13"/>
  <c r="O22" i="14" s="1"/>
  <c r="X67" i="13"/>
  <c r="M22" i="14" s="1"/>
  <c r="W67" i="13"/>
  <c r="L22" i="14" s="1"/>
  <c r="V67" i="13"/>
  <c r="K22" i="14" s="1"/>
  <c r="T67" i="13"/>
  <c r="I22" i="14" s="1"/>
  <c r="S67" i="13"/>
  <c r="H22" i="14" s="1"/>
  <c r="R67" i="13"/>
  <c r="G22" i="14" s="1"/>
  <c r="O67" i="13"/>
  <c r="F22" i="14" s="1"/>
  <c r="N67" i="13"/>
  <c r="E22" i="14" s="1"/>
  <c r="M67" i="13"/>
  <c r="D22" i="14" s="1"/>
  <c r="K67" i="13"/>
  <c r="C22" i="14" s="1"/>
  <c r="J67" i="13"/>
  <c r="B22" i="14" s="1"/>
  <c r="AG66" i="13"/>
  <c r="AC66" i="13"/>
  <c r="Y66" i="13"/>
  <c r="U66" i="13"/>
  <c r="AG65" i="13"/>
  <c r="AC65" i="13"/>
  <c r="Y65" i="13"/>
  <c r="U65" i="13"/>
  <c r="AF63" i="13"/>
  <c r="U21" i="14" s="1"/>
  <c r="AE63" i="13"/>
  <c r="T21" i="14" s="1"/>
  <c r="AD63" i="13"/>
  <c r="S21" i="14" s="1"/>
  <c r="AB63" i="13"/>
  <c r="Q21" i="14" s="1"/>
  <c r="AA63" i="13"/>
  <c r="P21" i="14" s="1"/>
  <c r="Z63" i="13"/>
  <c r="O21" i="14" s="1"/>
  <c r="X63" i="13"/>
  <c r="M21" i="14" s="1"/>
  <c r="W63" i="13"/>
  <c r="L21" i="14" s="1"/>
  <c r="V63" i="13"/>
  <c r="K21" i="14" s="1"/>
  <c r="T63" i="13"/>
  <c r="I21" i="14" s="1"/>
  <c r="S63" i="13"/>
  <c r="H21" i="14" s="1"/>
  <c r="R63" i="13"/>
  <c r="G21" i="14" s="1"/>
  <c r="O63" i="13"/>
  <c r="F21" i="14" s="1"/>
  <c r="N63" i="13"/>
  <c r="E21" i="14" s="1"/>
  <c r="M63" i="13"/>
  <c r="D21" i="14" s="1"/>
  <c r="K63" i="13"/>
  <c r="C21" i="14" s="1"/>
  <c r="J63" i="13"/>
  <c r="B21" i="14" s="1"/>
  <c r="AG62" i="13"/>
  <c r="AC62" i="13"/>
  <c r="Y62" i="13"/>
  <c r="U62" i="13"/>
  <c r="AG61" i="13"/>
  <c r="AC61" i="13"/>
  <c r="AC63" i="13" s="1"/>
  <c r="R21" i="14" s="1"/>
  <c r="Y61" i="13"/>
  <c r="U61" i="13"/>
  <c r="AF59" i="13"/>
  <c r="U20" i="14" s="1"/>
  <c r="AE59" i="13"/>
  <c r="T20" i="14" s="1"/>
  <c r="AD59" i="13"/>
  <c r="S20" i="14" s="1"/>
  <c r="AB59" i="13"/>
  <c r="Q20" i="14" s="1"/>
  <c r="AA59" i="13"/>
  <c r="P20" i="14" s="1"/>
  <c r="Z59" i="13"/>
  <c r="O20" i="14" s="1"/>
  <c r="X59" i="13"/>
  <c r="M20" i="14" s="1"/>
  <c r="W59" i="13"/>
  <c r="L20" i="14" s="1"/>
  <c r="V59" i="13"/>
  <c r="K20" i="14" s="1"/>
  <c r="T59" i="13"/>
  <c r="I20" i="14" s="1"/>
  <c r="S59" i="13"/>
  <c r="H20" i="14" s="1"/>
  <c r="R59" i="13"/>
  <c r="G20" i="14" s="1"/>
  <c r="O59" i="13"/>
  <c r="F20" i="14" s="1"/>
  <c r="N59" i="13"/>
  <c r="E20" i="14" s="1"/>
  <c r="M59" i="13"/>
  <c r="D20" i="14" s="1"/>
  <c r="K59" i="13"/>
  <c r="C20" i="14" s="1"/>
  <c r="J59" i="13"/>
  <c r="B20" i="14" s="1"/>
  <c r="AG58" i="13"/>
  <c r="AC58" i="13"/>
  <c r="Y58" i="13"/>
  <c r="U58" i="13"/>
  <c r="AG57" i="13"/>
  <c r="AC57" i="13"/>
  <c r="Y57" i="13"/>
  <c r="U57" i="13"/>
  <c r="U59" i="13" s="1"/>
  <c r="J20" i="14" s="1"/>
  <c r="AF55" i="13"/>
  <c r="U19" i="14" s="1"/>
  <c r="AE55" i="13"/>
  <c r="T19" i="14" s="1"/>
  <c r="AD55" i="13"/>
  <c r="S19" i="14" s="1"/>
  <c r="AB55" i="13"/>
  <c r="Q19" i="14" s="1"/>
  <c r="AA55" i="13"/>
  <c r="P19" i="14" s="1"/>
  <c r="Z55" i="13"/>
  <c r="O19" i="14" s="1"/>
  <c r="X55" i="13"/>
  <c r="M19" i="14" s="1"/>
  <c r="W55" i="13"/>
  <c r="L19" i="14" s="1"/>
  <c r="V55" i="13"/>
  <c r="K19" i="14" s="1"/>
  <c r="T55" i="13"/>
  <c r="I19" i="14" s="1"/>
  <c r="S55" i="13"/>
  <c r="H19" i="14" s="1"/>
  <c r="R55" i="13"/>
  <c r="G19" i="14" s="1"/>
  <c r="O55" i="13"/>
  <c r="F19" i="14" s="1"/>
  <c r="N55" i="13"/>
  <c r="E19" i="14" s="1"/>
  <c r="M55" i="13"/>
  <c r="D19" i="14" s="1"/>
  <c r="K55" i="13"/>
  <c r="C19" i="14" s="1"/>
  <c r="J55" i="13"/>
  <c r="B19" i="14" s="1"/>
  <c r="AG54" i="13"/>
  <c r="AC54" i="13"/>
  <c r="Y54" i="13"/>
  <c r="U54" i="13"/>
  <c r="U55" i="13" s="1"/>
  <c r="J19" i="14" s="1"/>
  <c r="AG53" i="13"/>
  <c r="AC53" i="13"/>
  <c r="Y53" i="13"/>
  <c r="Y55" i="13" s="1"/>
  <c r="N19" i="14" s="1"/>
  <c r="U53" i="13"/>
  <c r="AF51" i="13"/>
  <c r="U18" i="14" s="1"/>
  <c r="AE51" i="13"/>
  <c r="T18" i="14" s="1"/>
  <c r="AD51" i="13"/>
  <c r="S18" i="14" s="1"/>
  <c r="AB51" i="13"/>
  <c r="Q18" i="14" s="1"/>
  <c r="AA51" i="13"/>
  <c r="P18" i="14" s="1"/>
  <c r="Z51" i="13"/>
  <c r="O18" i="14" s="1"/>
  <c r="X51" i="13"/>
  <c r="M18" i="14" s="1"/>
  <c r="W51" i="13"/>
  <c r="L18" i="14" s="1"/>
  <c r="V51" i="13"/>
  <c r="K18" i="14" s="1"/>
  <c r="T51" i="13"/>
  <c r="I18" i="14" s="1"/>
  <c r="S51" i="13"/>
  <c r="H18" i="14" s="1"/>
  <c r="R51" i="13"/>
  <c r="G18" i="14" s="1"/>
  <c r="O51" i="13"/>
  <c r="F18" i="14" s="1"/>
  <c r="N51" i="13"/>
  <c r="E18" i="14" s="1"/>
  <c r="M51" i="13"/>
  <c r="D18" i="14" s="1"/>
  <c r="J51" i="13"/>
  <c r="B18" i="14" s="1"/>
  <c r="AG50" i="13"/>
  <c r="AC50" i="13"/>
  <c r="Y50" i="13"/>
  <c r="U50" i="13"/>
  <c r="AG49" i="13"/>
  <c r="AC49" i="13"/>
  <c r="Y49" i="13"/>
  <c r="Y51" i="13" s="1"/>
  <c r="N18" i="14" s="1"/>
  <c r="U49" i="13"/>
  <c r="AF47" i="13"/>
  <c r="U17" i="14" s="1"/>
  <c r="AE47" i="13"/>
  <c r="T17" i="14" s="1"/>
  <c r="AD47" i="13"/>
  <c r="S17" i="14" s="1"/>
  <c r="AB47" i="13"/>
  <c r="Q17" i="14" s="1"/>
  <c r="AA47" i="13"/>
  <c r="P17" i="14" s="1"/>
  <c r="Z47" i="13"/>
  <c r="O17" i="14" s="1"/>
  <c r="X47" i="13"/>
  <c r="M17" i="14" s="1"/>
  <c r="W47" i="13"/>
  <c r="L17" i="14" s="1"/>
  <c r="V47" i="13"/>
  <c r="K17" i="14" s="1"/>
  <c r="T47" i="13"/>
  <c r="I17" i="14" s="1"/>
  <c r="S47" i="13"/>
  <c r="H17" i="14" s="1"/>
  <c r="R47" i="13"/>
  <c r="G17" i="14" s="1"/>
  <c r="O47" i="13"/>
  <c r="F17" i="14" s="1"/>
  <c r="N47" i="13"/>
  <c r="E17" i="14" s="1"/>
  <c r="M47" i="13"/>
  <c r="D17" i="14" s="1"/>
  <c r="K47" i="13"/>
  <c r="C17" i="14" s="1"/>
  <c r="J47" i="13"/>
  <c r="B17" i="14" s="1"/>
  <c r="AG46" i="13"/>
  <c r="AC46" i="13"/>
  <c r="Y46" i="13"/>
  <c r="U46" i="13"/>
  <c r="AG45" i="13"/>
  <c r="AC45" i="13"/>
  <c r="Y45" i="13"/>
  <c r="U45" i="13"/>
  <c r="AH45" i="13" s="1"/>
  <c r="AF43" i="13"/>
  <c r="U16" i="14" s="1"/>
  <c r="AE43" i="13"/>
  <c r="T16" i="14" s="1"/>
  <c r="AD43" i="13"/>
  <c r="S16" i="14" s="1"/>
  <c r="AB43" i="13"/>
  <c r="Q16" i="14" s="1"/>
  <c r="AA43" i="13"/>
  <c r="P16" i="14" s="1"/>
  <c r="Z43" i="13"/>
  <c r="O16" i="14" s="1"/>
  <c r="X43" i="13"/>
  <c r="M16" i="14" s="1"/>
  <c r="W43" i="13"/>
  <c r="L16" i="14" s="1"/>
  <c r="V43" i="13"/>
  <c r="K16" i="14" s="1"/>
  <c r="T43" i="13"/>
  <c r="I16" i="14" s="1"/>
  <c r="S43" i="13"/>
  <c r="H16" i="14" s="1"/>
  <c r="R43" i="13"/>
  <c r="G16" i="14" s="1"/>
  <c r="O43" i="13"/>
  <c r="F16" i="14" s="1"/>
  <c r="N43" i="13"/>
  <c r="E16" i="14" s="1"/>
  <c r="M43" i="13"/>
  <c r="D16" i="14" s="1"/>
  <c r="K43" i="13"/>
  <c r="C16" i="14" s="1"/>
  <c r="J43" i="13"/>
  <c r="B16" i="14" s="1"/>
  <c r="AG42" i="13"/>
  <c r="AC42" i="13"/>
  <c r="Y42" i="13"/>
  <c r="U42" i="13"/>
  <c r="AG41" i="13"/>
  <c r="AG43" i="13" s="1"/>
  <c r="V16" i="14" s="1"/>
  <c r="AC41" i="13"/>
  <c r="Y41" i="13"/>
  <c r="Y43" i="13" s="1"/>
  <c r="N16" i="14" s="1"/>
  <c r="U41" i="13"/>
  <c r="AF39" i="13"/>
  <c r="U15" i="14" s="1"/>
  <c r="AE39" i="13"/>
  <c r="T15" i="14" s="1"/>
  <c r="AD39" i="13"/>
  <c r="S15" i="14" s="1"/>
  <c r="AB39" i="13"/>
  <c r="Q15" i="14" s="1"/>
  <c r="AA39" i="13"/>
  <c r="P15" i="14" s="1"/>
  <c r="Z39" i="13"/>
  <c r="O15" i="14" s="1"/>
  <c r="X39" i="13"/>
  <c r="M15" i="14" s="1"/>
  <c r="W39" i="13"/>
  <c r="L15" i="14" s="1"/>
  <c r="V39" i="13"/>
  <c r="K15" i="14" s="1"/>
  <c r="T39" i="13"/>
  <c r="I15" i="14" s="1"/>
  <c r="S39" i="13"/>
  <c r="H15" i="14" s="1"/>
  <c r="R39" i="13"/>
  <c r="G15" i="14" s="1"/>
  <c r="O39" i="13"/>
  <c r="F15" i="14" s="1"/>
  <c r="N39" i="13"/>
  <c r="E15" i="14" s="1"/>
  <c r="M39" i="13"/>
  <c r="D15" i="14" s="1"/>
  <c r="K39" i="13"/>
  <c r="C15" i="14" s="1"/>
  <c r="J39" i="13"/>
  <c r="B15" i="14" s="1"/>
  <c r="AG38" i="13"/>
  <c r="AC38" i="13"/>
  <c r="Y38" i="13"/>
  <c r="U38" i="13"/>
  <c r="AG37" i="13"/>
  <c r="AC37" i="13"/>
  <c r="Y37" i="13"/>
  <c r="U37" i="13"/>
  <c r="AF35" i="13"/>
  <c r="U14" i="14" s="1"/>
  <c r="AE35" i="13"/>
  <c r="T14" i="14" s="1"/>
  <c r="AD35" i="13"/>
  <c r="S14" i="14" s="1"/>
  <c r="AB35" i="13"/>
  <c r="Q14" i="14" s="1"/>
  <c r="AA35" i="13"/>
  <c r="P14" i="14" s="1"/>
  <c r="Z35" i="13"/>
  <c r="O14" i="14" s="1"/>
  <c r="X35" i="13"/>
  <c r="M14" i="14" s="1"/>
  <c r="W35" i="13"/>
  <c r="L14" i="14" s="1"/>
  <c r="V35" i="13"/>
  <c r="K14" i="14" s="1"/>
  <c r="T35" i="13"/>
  <c r="I14" i="14" s="1"/>
  <c r="S35" i="13"/>
  <c r="H14" i="14" s="1"/>
  <c r="R35" i="13"/>
  <c r="G14" i="14" s="1"/>
  <c r="O35" i="13"/>
  <c r="F14" i="14" s="1"/>
  <c r="N35" i="13"/>
  <c r="E14" i="14" s="1"/>
  <c r="M35" i="13"/>
  <c r="D14" i="14" s="1"/>
  <c r="K35" i="13"/>
  <c r="C14" i="14" s="1"/>
  <c r="J35" i="13"/>
  <c r="B14" i="14" s="1"/>
  <c r="AG34" i="13"/>
  <c r="AC34" i="13"/>
  <c r="Y34" i="13"/>
  <c r="U34" i="13"/>
  <c r="AG33" i="13"/>
  <c r="AG35" i="13" s="1"/>
  <c r="V14" i="14" s="1"/>
  <c r="AC33" i="13"/>
  <c r="Y33" i="13"/>
  <c r="U33" i="13"/>
  <c r="AF31" i="13"/>
  <c r="U13" i="14" s="1"/>
  <c r="AE31" i="13"/>
  <c r="T13" i="14" s="1"/>
  <c r="AD31" i="13"/>
  <c r="S13" i="14" s="1"/>
  <c r="AB31" i="13"/>
  <c r="Q13" i="14" s="1"/>
  <c r="AA31" i="13"/>
  <c r="P13" i="14" s="1"/>
  <c r="Z31" i="13"/>
  <c r="O13" i="14" s="1"/>
  <c r="X31" i="13"/>
  <c r="M13" i="14" s="1"/>
  <c r="W31" i="13"/>
  <c r="L13" i="14" s="1"/>
  <c r="V31" i="13"/>
  <c r="K13" i="14" s="1"/>
  <c r="T31" i="13"/>
  <c r="I13" i="14" s="1"/>
  <c r="S31" i="13"/>
  <c r="H13" i="14" s="1"/>
  <c r="R31" i="13"/>
  <c r="G13" i="14" s="1"/>
  <c r="O31" i="13"/>
  <c r="F13" i="14" s="1"/>
  <c r="N31" i="13"/>
  <c r="E13" i="14" s="1"/>
  <c r="M31" i="13"/>
  <c r="D13" i="14" s="1"/>
  <c r="K31" i="13"/>
  <c r="C13" i="14" s="1"/>
  <c r="J31" i="13"/>
  <c r="B13" i="14" s="1"/>
  <c r="AG30" i="13"/>
  <c r="AC30" i="13"/>
  <c r="Y30" i="13"/>
  <c r="U30" i="13"/>
  <c r="AG29" i="13"/>
  <c r="AC29" i="13"/>
  <c r="Y29" i="13"/>
  <c r="Y31" i="13" s="1"/>
  <c r="N13" i="14" s="1"/>
  <c r="U29" i="13"/>
  <c r="AF27" i="13"/>
  <c r="U12" i="14" s="1"/>
  <c r="AE27" i="13"/>
  <c r="T12" i="14" s="1"/>
  <c r="AD27" i="13"/>
  <c r="S12" i="14" s="1"/>
  <c r="AB27" i="13"/>
  <c r="Q12" i="14" s="1"/>
  <c r="AA27" i="13"/>
  <c r="P12" i="14" s="1"/>
  <c r="Z27" i="13"/>
  <c r="O12" i="14" s="1"/>
  <c r="X27" i="13"/>
  <c r="M12" i="14" s="1"/>
  <c r="W27" i="13"/>
  <c r="L12" i="14" s="1"/>
  <c r="V27" i="13"/>
  <c r="K12" i="14" s="1"/>
  <c r="T27" i="13"/>
  <c r="I12" i="14" s="1"/>
  <c r="S27" i="13"/>
  <c r="H12" i="14" s="1"/>
  <c r="R27" i="13"/>
  <c r="G12" i="14" s="1"/>
  <c r="O27" i="13"/>
  <c r="F12" i="14" s="1"/>
  <c r="N27" i="13"/>
  <c r="E12" i="14" s="1"/>
  <c r="M27" i="13"/>
  <c r="D12" i="14" s="1"/>
  <c r="K27" i="13"/>
  <c r="C12" i="14" s="1"/>
  <c r="J27" i="13"/>
  <c r="B12" i="14" s="1"/>
  <c r="AG26" i="13"/>
  <c r="AC26" i="13"/>
  <c r="Y26" i="13"/>
  <c r="U26" i="13"/>
  <c r="AG25" i="13"/>
  <c r="AC25" i="13"/>
  <c r="Y25" i="13"/>
  <c r="U25" i="13"/>
  <c r="AF23" i="13"/>
  <c r="U11" i="14" s="1"/>
  <c r="AE23" i="13"/>
  <c r="T11" i="14" s="1"/>
  <c r="AD23" i="13"/>
  <c r="S11" i="14" s="1"/>
  <c r="AB23" i="13"/>
  <c r="Q11" i="14" s="1"/>
  <c r="AA23" i="13"/>
  <c r="P11" i="14" s="1"/>
  <c r="Z23" i="13"/>
  <c r="O11" i="14" s="1"/>
  <c r="X23" i="13"/>
  <c r="M11" i="14" s="1"/>
  <c r="W23" i="13"/>
  <c r="L11" i="14" s="1"/>
  <c r="V23" i="13"/>
  <c r="K11" i="14" s="1"/>
  <c r="T23" i="13"/>
  <c r="I11" i="14" s="1"/>
  <c r="S23" i="13"/>
  <c r="H11" i="14" s="1"/>
  <c r="R23" i="13"/>
  <c r="G11" i="14" s="1"/>
  <c r="O23" i="13"/>
  <c r="F11" i="14" s="1"/>
  <c r="N23" i="13"/>
  <c r="E11" i="14" s="1"/>
  <c r="M23" i="13"/>
  <c r="D11" i="14" s="1"/>
  <c r="K23" i="13"/>
  <c r="C11" i="14" s="1"/>
  <c r="J23" i="13"/>
  <c r="B11" i="14" s="1"/>
  <c r="AG22" i="13"/>
  <c r="AC22" i="13"/>
  <c r="Y22" i="13"/>
  <c r="U22" i="13"/>
  <c r="AG21" i="13"/>
  <c r="AC21" i="13"/>
  <c r="Y21" i="13"/>
  <c r="U21" i="13"/>
  <c r="AF19" i="13"/>
  <c r="U10" i="14" s="1"/>
  <c r="AE19" i="13"/>
  <c r="T10" i="14" s="1"/>
  <c r="AD19" i="13"/>
  <c r="S10" i="14" s="1"/>
  <c r="AB19" i="13"/>
  <c r="Q10" i="14" s="1"/>
  <c r="AA19" i="13"/>
  <c r="P10" i="14" s="1"/>
  <c r="Z19" i="13"/>
  <c r="O10" i="14" s="1"/>
  <c r="X19" i="13"/>
  <c r="M10" i="14" s="1"/>
  <c r="W19" i="13"/>
  <c r="L10" i="14" s="1"/>
  <c r="V19" i="13"/>
  <c r="K10" i="14" s="1"/>
  <c r="T19" i="13"/>
  <c r="I10" i="14" s="1"/>
  <c r="S19" i="13"/>
  <c r="H10" i="14" s="1"/>
  <c r="R19" i="13"/>
  <c r="G10" i="14" s="1"/>
  <c r="O19" i="13"/>
  <c r="F10" i="14" s="1"/>
  <c r="N19" i="13"/>
  <c r="E10" i="14" s="1"/>
  <c r="M19" i="13"/>
  <c r="D10" i="14" s="1"/>
  <c r="K19" i="13"/>
  <c r="C10" i="14" s="1"/>
  <c r="J19" i="13"/>
  <c r="B10" i="14" s="1"/>
  <c r="AG18" i="13"/>
  <c r="AC18" i="13"/>
  <c r="Y18" i="13"/>
  <c r="U18" i="13"/>
  <c r="AG17" i="13"/>
  <c r="AC17" i="13"/>
  <c r="Y17" i="13"/>
  <c r="Y19" i="13" s="1"/>
  <c r="N10" i="14" s="1"/>
  <c r="U17" i="13"/>
  <c r="AF15" i="13"/>
  <c r="U9" i="14" s="1"/>
  <c r="AE15" i="13"/>
  <c r="T9" i="14" s="1"/>
  <c r="AD15" i="13"/>
  <c r="S9" i="14" s="1"/>
  <c r="AB15" i="13"/>
  <c r="Q9" i="14" s="1"/>
  <c r="AA15" i="13"/>
  <c r="P9" i="14" s="1"/>
  <c r="Z15" i="13"/>
  <c r="O9" i="14" s="1"/>
  <c r="X15" i="13"/>
  <c r="M9" i="14" s="1"/>
  <c r="W15" i="13"/>
  <c r="L9" i="14" s="1"/>
  <c r="V15" i="13"/>
  <c r="K9" i="14" s="1"/>
  <c r="T15" i="13"/>
  <c r="I9" i="14" s="1"/>
  <c r="S15" i="13"/>
  <c r="H9" i="14" s="1"/>
  <c r="R15" i="13"/>
  <c r="G9" i="14" s="1"/>
  <c r="O15" i="13"/>
  <c r="F9" i="14" s="1"/>
  <c r="N15" i="13"/>
  <c r="E9" i="14" s="1"/>
  <c r="M15" i="13"/>
  <c r="D9" i="14" s="1"/>
  <c r="K15" i="13"/>
  <c r="C9" i="14" s="1"/>
  <c r="J15" i="13"/>
  <c r="B9" i="14" s="1"/>
  <c r="AG14" i="13"/>
  <c r="AC14" i="13"/>
  <c r="Y14" i="13"/>
  <c r="U14" i="13"/>
  <c r="AG13" i="13"/>
  <c r="AC13" i="13"/>
  <c r="Y13" i="13"/>
  <c r="Y15" i="13" s="1"/>
  <c r="N9" i="14" s="1"/>
  <c r="U13" i="13"/>
  <c r="AF11" i="13"/>
  <c r="U8" i="14" s="1"/>
  <c r="AE11" i="13"/>
  <c r="T8" i="14" s="1"/>
  <c r="AD11" i="13"/>
  <c r="AB11" i="13"/>
  <c r="Q8" i="14" s="1"/>
  <c r="AA11" i="13"/>
  <c r="P8" i="14" s="1"/>
  <c r="Z11" i="13"/>
  <c r="O8" i="14" s="1"/>
  <c r="X11" i="13"/>
  <c r="M8" i="14" s="1"/>
  <c r="W11" i="13"/>
  <c r="L8" i="14" s="1"/>
  <c r="V11" i="13"/>
  <c r="T11" i="13"/>
  <c r="I8" i="14" s="1"/>
  <c r="S11" i="13"/>
  <c r="H8" i="14" s="1"/>
  <c r="R11" i="13"/>
  <c r="G8" i="14" s="1"/>
  <c r="O11" i="13"/>
  <c r="F8" i="14" s="1"/>
  <c r="N11" i="13"/>
  <c r="E8" i="14" s="1"/>
  <c r="M11" i="13"/>
  <c r="D8" i="14" s="1"/>
  <c r="K11" i="13"/>
  <c r="J11" i="13"/>
  <c r="B8" i="14" s="1"/>
  <c r="AG10" i="13"/>
  <c r="AC10" i="13"/>
  <c r="Y10" i="13"/>
  <c r="U10" i="13"/>
  <c r="AG9" i="13"/>
  <c r="AC9" i="13"/>
  <c r="Y9" i="13"/>
  <c r="U9" i="13"/>
  <c r="O20" i="12"/>
  <c r="C18" i="12"/>
  <c r="Y17" i="12"/>
  <c r="A5" i="12"/>
  <c r="A24" i="12" s="1"/>
  <c r="A71" i="11"/>
  <c r="AF70" i="11"/>
  <c r="U23" i="12" s="1"/>
  <c r="AE70" i="11"/>
  <c r="T23" i="12" s="1"/>
  <c r="AD70" i="11"/>
  <c r="S23" i="12" s="1"/>
  <c r="AB70" i="11"/>
  <c r="Q23" i="12" s="1"/>
  <c r="AA70" i="11"/>
  <c r="P23" i="12" s="1"/>
  <c r="Z70" i="11"/>
  <c r="O23" i="12" s="1"/>
  <c r="X70" i="11"/>
  <c r="M23" i="12" s="1"/>
  <c r="W70" i="11"/>
  <c r="L23" i="12" s="1"/>
  <c r="V70" i="11"/>
  <c r="K23" i="12" s="1"/>
  <c r="T70" i="11"/>
  <c r="I23" i="12" s="1"/>
  <c r="S70" i="11"/>
  <c r="H23" i="12" s="1"/>
  <c r="R70" i="11"/>
  <c r="G23" i="12" s="1"/>
  <c r="O70" i="11"/>
  <c r="F23" i="12" s="1"/>
  <c r="N70" i="11"/>
  <c r="E23" i="12" s="1"/>
  <c r="M70" i="11"/>
  <c r="D23" i="12" s="1"/>
  <c r="K70" i="11"/>
  <c r="C23" i="12" s="1"/>
  <c r="J70" i="11"/>
  <c r="B23" i="12" s="1"/>
  <c r="AG69" i="11"/>
  <c r="AG70" i="11" s="1"/>
  <c r="V23" i="12" s="1"/>
  <c r="AC69" i="11"/>
  <c r="AC70" i="11" s="1"/>
  <c r="R23" i="12" s="1"/>
  <c r="Y69" i="11"/>
  <c r="Y70" i="11" s="1"/>
  <c r="N23" i="12" s="1"/>
  <c r="U69" i="11"/>
  <c r="AF67" i="11"/>
  <c r="U22" i="12" s="1"/>
  <c r="AE67" i="11"/>
  <c r="T22" i="12" s="1"/>
  <c r="AD67" i="11"/>
  <c r="S22" i="12" s="1"/>
  <c r="AB67" i="11"/>
  <c r="Q22" i="12" s="1"/>
  <c r="AA67" i="11"/>
  <c r="P22" i="12" s="1"/>
  <c r="Z67" i="11"/>
  <c r="O22" i="12" s="1"/>
  <c r="X67" i="11"/>
  <c r="M22" i="12" s="1"/>
  <c r="W67" i="11"/>
  <c r="L22" i="12" s="1"/>
  <c r="V67" i="11"/>
  <c r="K22" i="12" s="1"/>
  <c r="T67" i="11"/>
  <c r="I22" i="12" s="1"/>
  <c r="S67" i="11"/>
  <c r="H22" i="12" s="1"/>
  <c r="R67" i="11"/>
  <c r="G22" i="12" s="1"/>
  <c r="O67" i="11"/>
  <c r="F22" i="12" s="1"/>
  <c r="N67" i="11"/>
  <c r="E22" i="12" s="1"/>
  <c r="M67" i="11"/>
  <c r="D22" i="12" s="1"/>
  <c r="K67" i="11"/>
  <c r="C22" i="12" s="1"/>
  <c r="J67" i="11"/>
  <c r="B22" i="12" s="1"/>
  <c r="AG66" i="11"/>
  <c r="AC66" i="11"/>
  <c r="AC67" i="11" s="1"/>
  <c r="R22" i="12" s="1"/>
  <c r="Y66" i="11"/>
  <c r="U66" i="11"/>
  <c r="AG65" i="11"/>
  <c r="AG67" i="11" s="1"/>
  <c r="V22" i="12" s="1"/>
  <c r="AC65" i="11"/>
  <c r="Y65" i="11"/>
  <c r="Y67" i="11" s="1"/>
  <c r="N22" i="12" s="1"/>
  <c r="U65" i="11"/>
  <c r="U67" i="11" s="1"/>
  <c r="J22" i="12" s="1"/>
  <c r="AF63" i="11"/>
  <c r="U21" i="12" s="1"/>
  <c r="AE63" i="11"/>
  <c r="T21" i="12" s="1"/>
  <c r="AD63" i="11"/>
  <c r="S21" i="12" s="1"/>
  <c r="AB63" i="11"/>
  <c r="Q21" i="12" s="1"/>
  <c r="AA63" i="11"/>
  <c r="P21" i="12" s="1"/>
  <c r="Z63" i="11"/>
  <c r="O21" i="12" s="1"/>
  <c r="X63" i="11"/>
  <c r="M21" i="12" s="1"/>
  <c r="W63" i="11"/>
  <c r="L21" i="12" s="1"/>
  <c r="V63" i="11"/>
  <c r="K21" i="12" s="1"/>
  <c r="U63" i="11"/>
  <c r="J21" i="12" s="1"/>
  <c r="T63" i="11"/>
  <c r="I21" i="12" s="1"/>
  <c r="S63" i="11"/>
  <c r="H21" i="12" s="1"/>
  <c r="R63" i="11"/>
  <c r="G21" i="12" s="1"/>
  <c r="O63" i="11"/>
  <c r="F21" i="12" s="1"/>
  <c r="N63" i="11"/>
  <c r="E21" i="12" s="1"/>
  <c r="M63" i="11"/>
  <c r="D21" i="12" s="1"/>
  <c r="K63" i="11"/>
  <c r="C21" i="12" s="1"/>
  <c r="J63" i="11"/>
  <c r="B21" i="12" s="1"/>
  <c r="AG62" i="11"/>
  <c r="AC62" i="11"/>
  <c r="Y62" i="11"/>
  <c r="U62" i="11"/>
  <c r="AH62" i="11" s="1"/>
  <c r="AI62" i="11" s="1"/>
  <c r="AG61" i="11"/>
  <c r="AC61" i="11"/>
  <c r="AC63" i="11" s="1"/>
  <c r="R21" i="12" s="1"/>
  <c r="Y61" i="11"/>
  <c r="AH61" i="11" s="1"/>
  <c r="U61" i="11"/>
  <c r="AF59" i="11"/>
  <c r="U20" i="12" s="1"/>
  <c r="AE59" i="11"/>
  <c r="T20" i="12" s="1"/>
  <c r="AD59" i="11"/>
  <c r="S20" i="12" s="1"/>
  <c r="AB59" i="11"/>
  <c r="Q20" i="12" s="1"/>
  <c r="AA59" i="11"/>
  <c r="P20" i="12" s="1"/>
  <c r="Z59" i="11"/>
  <c r="X59" i="11"/>
  <c r="M20" i="12" s="1"/>
  <c r="W59" i="11"/>
  <c r="L20" i="12" s="1"/>
  <c r="V59" i="11"/>
  <c r="K20" i="12" s="1"/>
  <c r="T59" i="11"/>
  <c r="I20" i="12" s="1"/>
  <c r="S59" i="11"/>
  <c r="H20" i="12" s="1"/>
  <c r="R59" i="11"/>
  <c r="G20" i="12" s="1"/>
  <c r="O59" i="11"/>
  <c r="F20" i="12" s="1"/>
  <c r="N59" i="11"/>
  <c r="E20" i="12" s="1"/>
  <c r="M59" i="11"/>
  <c r="D20" i="12" s="1"/>
  <c r="K59" i="11"/>
  <c r="C20" i="12" s="1"/>
  <c r="J59" i="11"/>
  <c r="B20" i="12" s="1"/>
  <c r="AG58" i="11"/>
  <c r="AC58" i="11"/>
  <c r="Y58" i="11"/>
  <c r="U58" i="11"/>
  <c r="AG57" i="11"/>
  <c r="AC57" i="11"/>
  <c r="AC59" i="11" s="1"/>
  <c r="R20" i="12" s="1"/>
  <c r="Y57" i="11"/>
  <c r="Y59" i="11" s="1"/>
  <c r="N20" i="12" s="1"/>
  <c r="U57" i="11"/>
  <c r="U59" i="11" s="1"/>
  <c r="J20" i="12" s="1"/>
  <c r="AF55" i="11"/>
  <c r="U19" i="12" s="1"/>
  <c r="AE55" i="11"/>
  <c r="T19" i="12" s="1"/>
  <c r="AD55" i="11"/>
  <c r="S19" i="12" s="1"/>
  <c r="AB55" i="11"/>
  <c r="Q19" i="12" s="1"/>
  <c r="AA55" i="11"/>
  <c r="P19" i="12" s="1"/>
  <c r="Z55" i="11"/>
  <c r="O19" i="12" s="1"/>
  <c r="Y55" i="11"/>
  <c r="N19" i="12" s="1"/>
  <c r="X55" i="11"/>
  <c r="M19" i="12" s="1"/>
  <c r="W55" i="11"/>
  <c r="L19" i="12" s="1"/>
  <c r="V55" i="11"/>
  <c r="K19" i="12" s="1"/>
  <c r="T55" i="11"/>
  <c r="I19" i="12" s="1"/>
  <c r="S55" i="11"/>
  <c r="H19" i="12" s="1"/>
  <c r="R55" i="11"/>
  <c r="G19" i="12" s="1"/>
  <c r="O55" i="11"/>
  <c r="F19" i="12" s="1"/>
  <c r="N55" i="11"/>
  <c r="E19" i="12" s="1"/>
  <c r="M55" i="11"/>
  <c r="D19" i="12" s="1"/>
  <c r="K55" i="11"/>
  <c r="C19" i="12" s="1"/>
  <c r="J55" i="11"/>
  <c r="B19" i="12" s="1"/>
  <c r="AG54" i="11"/>
  <c r="AC54" i="11"/>
  <c r="Y54" i="11"/>
  <c r="U54" i="11"/>
  <c r="U55" i="11" s="1"/>
  <c r="J19" i="12" s="1"/>
  <c r="AG53" i="11"/>
  <c r="AC53" i="11"/>
  <c r="AC55" i="11" s="1"/>
  <c r="R19" i="12" s="1"/>
  <c r="Y53" i="11"/>
  <c r="U53" i="11"/>
  <c r="AF51" i="11"/>
  <c r="U18" i="12" s="1"/>
  <c r="AE51" i="11"/>
  <c r="T18" i="12" s="1"/>
  <c r="AD51" i="11"/>
  <c r="S18" i="12" s="1"/>
  <c r="AB51" i="11"/>
  <c r="Q18" i="12" s="1"/>
  <c r="AA51" i="11"/>
  <c r="P18" i="12" s="1"/>
  <c r="Z51" i="11"/>
  <c r="O18" i="12" s="1"/>
  <c r="X51" i="11"/>
  <c r="M18" i="12" s="1"/>
  <c r="W51" i="11"/>
  <c r="L18" i="12" s="1"/>
  <c r="V51" i="11"/>
  <c r="K18" i="12" s="1"/>
  <c r="T51" i="11"/>
  <c r="I18" i="12" s="1"/>
  <c r="S51" i="11"/>
  <c r="H18" i="12" s="1"/>
  <c r="R51" i="11"/>
  <c r="G18" i="12" s="1"/>
  <c r="O51" i="11"/>
  <c r="F18" i="12" s="1"/>
  <c r="N51" i="11"/>
  <c r="E18" i="12" s="1"/>
  <c r="M51" i="11"/>
  <c r="D18" i="12" s="1"/>
  <c r="J51" i="11"/>
  <c r="B18" i="12" s="1"/>
  <c r="AG50" i="11"/>
  <c r="AC50" i="11"/>
  <c r="Y50" i="11"/>
  <c r="AH50" i="11" s="1"/>
  <c r="AI50" i="11" s="1"/>
  <c r="U50" i="11"/>
  <c r="AG49" i="11"/>
  <c r="AC49" i="11"/>
  <c r="AC51" i="11" s="1"/>
  <c r="R18" i="12" s="1"/>
  <c r="Y49" i="11"/>
  <c r="U49" i="11"/>
  <c r="U51" i="11" s="1"/>
  <c r="J18" i="12" s="1"/>
  <c r="AF47" i="11"/>
  <c r="U17" i="12" s="1"/>
  <c r="AE47" i="11"/>
  <c r="T17" i="12" s="1"/>
  <c r="AD47" i="11"/>
  <c r="S17" i="12" s="1"/>
  <c r="AB47" i="11"/>
  <c r="Q17" i="12" s="1"/>
  <c r="AA47" i="11"/>
  <c r="P17" i="12" s="1"/>
  <c r="Z47" i="11"/>
  <c r="O17" i="12" s="1"/>
  <c r="X47" i="11"/>
  <c r="M17" i="12" s="1"/>
  <c r="W47" i="11"/>
  <c r="L17" i="12" s="1"/>
  <c r="V47" i="11"/>
  <c r="K17" i="12" s="1"/>
  <c r="T47" i="11"/>
  <c r="I17" i="12" s="1"/>
  <c r="S47" i="11"/>
  <c r="H17" i="12" s="1"/>
  <c r="R47" i="11"/>
  <c r="G17" i="12" s="1"/>
  <c r="O47" i="11"/>
  <c r="F17" i="12" s="1"/>
  <c r="N47" i="11"/>
  <c r="E17" i="12" s="1"/>
  <c r="M47" i="11"/>
  <c r="D17" i="12" s="1"/>
  <c r="K47" i="11"/>
  <c r="C17" i="12" s="1"/>
  <c r="J47" i="11"/>
  <c r="B17" i="12" s="1"/>
  <c r="AG46" i="11"/>
  <c r="AC46" i="11"/>
  <c r="Y46" i="11"/>
  <c r="U46" i="11"/>
  <c r="AG45" i="11"/>
  <c r="AC45" i="11"/>
  <c r="AC47" i="11" s="1"/>
  <c r="R17" i="12" s="1"/>
  <c r="Y45" i="11"/>
  <c r="Y47" i="11" s="1"/>
  <c r="N17" i="12" s="1"/>
  <c r="U45" i="11"/>
  <c r="U47" i="11" s="1"/>
  <c r="J17" i="12" s="1"/>
  <c r="AF43" i="11"/>
  <c r="U16" i="12" s="1"/>
  <c r="AE43" i="11"/>
  <c r="T16" i="12" s="1"/>
  <c r="AD43" i="11"/>
  <c r="S16" i="12" s="1"/>
  <c r="AB43" i="11"/>
  <c r="Q16" i="12" s="1"/>
  <c r="AA43" i="11"/>
  <c r="P16" i="12" s="1"/>
  <c r="Z43" i="11"/>
  <c r="O16" i="12" s="1"/>
  <c r="X43" i="11"/>
  <c r="M16" i="12" s="1"/>
  <c r="W43" i="11"/>
  <c r="L16" i="12" s="1"/>
  <c r="V43" i="11"/>
  <c r="K16" i="12" s="1"/>
  <c r="T43" i="11"/>
  <c r="I16" i="12" s="1"/>
  <c r="S43" i="11"/>
  <c r="H16" i="12" s="1"/>
  <c r="R43" i="11"/>
  <c r="G16" i="12" s="1"/>
  <c r="O43" i="11"/>
  <c r="F16" i="12" s="1"/>
  <c r="N43" i="11"/>
  <c r="E16" i="12" s="1"/>
  <c r="M43" i="11"/>
  <c r="D16" i="12" s="1"/>
  <c r="K43" i="11"/>
  <c r="C16" i="12" s="1"/>
  <c r="J43" i="11"/>
  <c r="B16" i="12" s="1"/>
  <c r="AG42" i="11"/>
  <c r="AC42" i="11"/>
  <c r="Y42" i="11"/>
  <c r="U42" i="11"/>
  <c r="AH42" i="11" s="1"/>
  <c r="AG41" i="11"/>
  <c r="AC41" i="11"/>
  <c r="AC43" i="11" s="1"/>
  <c r="R16" i="12" s="1"/>
  <c r="Y41" i="11"/>
  <c r="Y43" i="11" s="1"/>
  <c r="N16" i="12" s="1"/>
  <c r="U41" i="11"/>
  <c r="AF39" i="11"/>
  <c r="U15" i="12" s="1"/>
  <c r="AE39" i="11"/>
  <c r="T15" i="12" s="1"/>
  <c r="AD39" i="11"/>
  <c r="S15" i="12" s="1"/>
  <c r="AC39" i="11"/>
  <c r="R15" i="12" s="1"/>
  <c r="AB39" i="11"/>
  <c r="Q15" i="12" s="1"/>
  <c r="AA39" i="11"/>
  <c r="P15" i="12" s="1"/>
  <c r="Z39" i="11"/>
  <c r="O15" i="12" s="1"/>
  <c r="X39" i="11"/>
  <c r="M15" i="12" s="1"/>
  <c r="W39" i="11"/>
  <c r="L15" i="12" s="1"/>
  <c r="V39" i="11"/>
  <c r="K15" i="12" s="1"/>
  <c r="T39" i="11"/>
  <c r="I15" i="12" s="1"/>
  <c r="S39" i="11"/>
  <c r="H15" i="12" s="1"/>
  <c r="R39" i="11"/>
  <c r="G15" i="12" s="1"/>
  <c r="O39" i="11"/>
  <c r="F15" i="12" s="1"/>
  <c r="N39" i="11"/>
  <c r="E15" i="12" s="1"/>
  <c r="M39" i="11"/>
  <c r="D15" i="12" s="1"/>
  <c r="K39" i="11"/>
  <c r="C15" i="12" s="1"/>
  <c r="J39" i="11"/>
  <c r="B15" i="12" s="1"/>
  <c r="AG38" i="11"/>
  <c r="AG39" i="11" s="1"/>
  <c r="V15" i="12" s="1"/>
  <c r="AC38" i="11"/>
  <c r="Y38" i="11"/>
  <c r="U38" i="11"/>
  <c r="AG37" i="11"/>
  <c r="AC37" i="11"/>
  <c r="Y37" i="11"/>
  <c r="AH37" i="11" s="1"/>
  <c r="U37" i="11"/>
  <c r="U39" i="11" s="1"/>
  <c r="J15" i="12" s="1"/>
  <c r="AF35" i="11"/>
  <c r="U14" i="12" s="1"/>
  <c r="AE35" i="11"/>
  <c r="T14" i="12" s="1"/>
  <c r="AD35" i="11"/>
  <c r="S14" i="12" s="1"/>
  <c r="AB35" i="11"/>
  <c r="Q14" i="12" s="1"/>
  <c r="AA35" i="11"/>
  <c r="P14" i="12" s="1"/>
  <c r="Z35" i="11"/>
  <c r="O14" i="12" s="1"/>
  <c r="X35" i="11"/>
  <c r="M14" i="12" s="1"/>
  <c r="W35" i="11"/>
  <c r="L14" i="12" s="1"/>
  <c r="V35" i="11"/>
  <c r="K14" i="12" s="1"/>
  <c r="T35" i="11"/>
  <c r="I14" i="12" s="1"/>
  <c r="S35" i="11"/>
  <c r="H14" i="12" s="1"/>
  <c r="R35" i="11"/>
  <c r="G14" i="12" s="1"/>
  <c r="O35" i="11"/>
  <c r="F14" i="12" s="1"/>
  <c r="N35" i="11"/>
  <c r="E14" i="12" s="1"/>
  <c r="M35" i="11"/>
  <c r="D14" i="12" s="1"/>
  <c r="K35" i="11"/>
  <c r="C14" i="12" s="1"/>
  <c r="J35" i="11"/>
  <c r="B14" i="12" s="1"/>
  <c r="AI34" i="11"/>
  <c r="AH34" i="11"/>
  <c r="AG34" i="11"/>
  <c r="AC34" i="11"/>
  <c r="Y34" i="11"/>
  <c r="U34" i="11"/>
  <c r="AG33" i="11"/>
  <c r="AC33" i="11"/>
  <c r="AC35" i="11" s="1"/>
  <c r="R14" i="12" s="1"/>
  <c r="Y33" i="11"/>
  <c r="Y35" i="11" s="1"/>
  <c r="N14" i="12" s="1"/>
  <c r="U33" i="11"/>
  <c r="U35" i="11" s="1"/>
  <c r="J14" i="12" s="1"/>
  <c r="AF31" i="11"/>
  <c r="U13" i="12" s="1"/>
  <c r="AE31" i="11"/>
  <c r="T13" i="12" s="1"/>
  <c r="AD31" i="11"/>
  <c r="S13" i="12" s="1"/>
  <c r="AB31" i="11"/>
  <c r="Q13" i="12" s="1"/>
  <c r="AA31" i="11"/>
  <c r="P13" i="12" s="1"/>
  <c r="Z31" i="11"/>
  <c r="O13" i="12" s="1"/>
  <c r="X31" i="11"/>
  <c r="M13" i="12" s="1"/>
  <c r="W31" i="11"/>
  <c r="L13" i="12" s="1"/>
  <c r="V31" i="11"/>
  <c r="K13" i="12" s="1"/>
  <c r="T31" i="11"/>
  <c r="I13" i="12" s="1"/>
  <c r="S31" i="11"/>
  <c r="H13" i="12" s="1"/>
  <c r="R31" i="11"/>
  <c r="G13" i="12" s="1"/>
  <c r="O31" i="11"/>
  <c r="F13" i="12" s="1"/>
  <c r="N31" i="11"/>
  <c r="E13" i="12" s="1"/>
  <c r="M31" i="11"/>
  <c r="D13" i="12" s="1"/>
  <c r="K31" i="11"/>
  <c r="C13" i="12" s="1"/>
  <c r="J31" i="11"/>
  <c r="B13" i="12" s="1"/>
  <c r="AG30" i="11"/>
  <c r="AC30" i="11"/>
  <c r="Y30" i="11"/>
  <c r="U30" i="11"/>
  <c r="AG29" i="11"/>
  <c r="AC29" i="11"/>
  <c r="Y29" i="11"/>
  <c r="Y31" i="11" s="1"/>
  <c r="N13" i="12" s="1"/>
  <c r="U29" i="11"/>
  <c r="AF27" i="11"/>
  <c r="U12" i="12" s="1"/>
  <c r="AE27" i="11"/>
  <c r="T12" i="12" s="1"/>
  <c r="AD27" i="11"/>
  <c r="S12" i="12" s="1"/>
  <c r="AB27" i="11"/>
  <c r="Q12" i="12" s="1"/>
  <c r="AA27" i="11"/>
  <c r="P12" i="12" s="1"/>
  <c r="Z27" i="11"/>
  <c r="O12" i="12" s="1"/>
  <c r="X27" i="11"/>
  <c r="M12" i="12" s="1"/>
  <c r="W27" i="11"/>
  <c r="L12" i="12" s="1"/>
  <c r="V27" i="11"/>
  <c r="K12" i="12" s="1"/>
  <c r="T27" i="11"/>
  <c r="I12" i="12" s="1"/>
  <c r="S27" i="11"/>
  <c r="H12" i="12" s="1"/>
  <c r="R27" i="11"/>
  <c r="G12" i="12" s="1"/>
  <c r="O27" i="11"/>
  <c r="F12" i="12" s="1"/>
  <c r="N27" i="11"/>
  <c r="E12" i="12" s="1"/>
  <c r="M27" i="11"/>
  <c r="D12" i="12" s="1"/>
  <c r="K27" i="11"/>
  <c r="C12" i="12" s="1"/>
  <c r="J27" i="11"/>
  <c r="B12" i="12" s="1"/>
  <c r="AG26" i="11"/>
  <c r="AC26" i="11"/>
  <c r="AC27" i="11" s="1"/>
  <c r="R12" i="12" s="1"/>
  <c r="Y26" i="11"/>
  <c r="U26" i="11"/>
  <c r="AG25" i="11"/>
  <c r="AG27" i="11" s="1"/>
  <c r="V12" i="12" s="1"/>
  <c r="AC25" i="11"/>
  <c r="Y25" i="11"/>
  <c r="Y27" i="11" s="1"/>
  <c r="N12" i="12" s="1"/>
  <c r="U25" i="11"/>
  <c r="U27" i="11" s="1"/>
  <c r="J12" i="12" s="1"/>
  <c r="AF23" i="11"/>
  <c r="U11" i="12" s="1"/>
  <c r="AE23" i="11"/>
  <c r="T11" i="12" s="1"/>
  <c r="AD23" i="11"/>
  <c r="S11" i="12" s="1"/>
  <c r="AB23" i="11"/>
  <c r="Q11" i="12" s="1"/>
  <c r="AA23" i="11"/>
  <c r="P11" i="12" s="1"/>
  <c r="Z23" i="11"/>
  <c r="O11" i="12" s="1"/>
  <c r="X23" i="11"/>
  <c r="M11" i="12" s="1"/>
  <c r="W23" i="11"/>
  <c r="L11" i="12" s="1"/>
  <c r="V23" i="11"/>
  <c r="K11" i="12" s="1"/>
  <c r="T23" i="11"/>
  <c r="I11" i="12" s="1"/>
  <c r="S23" i="11"/>
  <c r="H11" i="12" s="1"/>
  <c r="R23" i="11"/>
  <c r="G11" i="12" s="1"/>
  <c r="O23" i="11"/>
  <c r="F11" i="12" s="1"/>
  <c r="N23" i="11"/>
  <c r="E11" i="12" s="1"/>
  <c r="M23" i="11"/>
  <c r="D11" i="12" s="1"/>
  <c r="K23" i="11"/>
  <c r="C11" i="12" s="1"/>
  <c r="J23" i="11"/>
  <c r="B11" i="12" s="1"/>
  <c r="AG22" i="11"/>
  <c r="AC22" i="11"/>
  <c r="Y22" i="11"/>
  <c r="U22" i="11"/>
  <c r="AH22" i="11" s="1"/>
  <c r="AG21" i="11"/>
  <c r="AC21" i="11"/>
  <c r="AC23" i="11" s="1"/>
  <c r="R11" i="12" s="1"/>
  <c r="Y21" i="11"/>
  <c r="AH21" i="11" s="1"/>
  <c r="U21" i="11"/>
  <c r="U23" i="11" s="1"/>
  <c r="J11" i="12" s="1"/>
  <c r="AF19" i="11"/>
  <c r="U10" i="12" s="1"/>
  <c r="AE19" i="11"/>
  <c r="T10" i="12" s="1"/>
  <c r="AD19" i="11"/>
  <c r="S10" i="12" s="1"/>
  <c r="AB19" i="11"/>
  <c r="Q10" i="12" s="1"/>
  <c r="AA19" i="11"/>
  <c r="P10" i="12" s="1"/>
  <c r="Z19" i="11"/>
  <c r="O10" i="12" s="1"/>
  <c r="X19" i="11"/>
  <c r="M10" i="12" s="1"/>
  <c r="W19" i="11"/>
  <c r="L10" i="12" s="1"/>
  <c r="V19" i="11"/>
  <c r="K10" i="12" s="1"/>
  <c r="T19" i="11"/>
  <c r="I10" i="12" s="1"/>
  <c r="S19" i="11"/>
  <c r="H10" i="12" s="1"/>
  <c r="R19" i="11"/>
  <c r="G10" i="12" s="1"/>
  <c r="O19" i="11"/>
  <c r="F10" i="12" s="1"/>
  <c r="N19" i="11"/>
  <c r="E10" i="12" s="1"/>
  <c r="M19" i="11"/>
  <c r="D10" i="12" s="1"/>
  <c r="K19" i="11"/>
  <c r="C10" i="12" s="1"/>
  <c r="J19" i="11"/>
  <c r="B10" i="12" s="1"/>
  <c r="AG18" i="11"/>
  <c r="AC18" i="11"/>
  <c r="Y18" i="11"/>
  <c r="Y19" i="11" s="1"/>
  <c r="N10" i="12" s="1"/>
  <c r="U18" i="11"/>
  <c r="AG17" i="11"/>
  <c r="AC17" i="11"/>
  <c r="AC19" i="11" s="1"/>
  <c r="R10" i="12" s="1"/>
  <c r="Y17" i="11"/>
  <c r="U17" i="11"/>
  <c r="U19" i="11" s="1"/>
  <c r="J10" i="12" s="1"/>
  <c r="AF15" i="11"/>
  <c r="U9" i="12" s="1"/>
  <c r="AE15" i="11"/>
  <c r="T9" i="12" s="1"/>
  <c r="AD15" i="11"/>
  <c r="S9" i="12" s="1"/>
  <c r="AB15" i="11"/>
  <c r="Q9" i="12" s="1"/>
  <c r="AA15" i="11"/>
  <c r="P9" i="12" s="1"/>
  <c r="Z15" i="11"/>
  <c r="O9" i="12" s="1"/>
  <c r="X15" i="11"/>
  <c r="M9" i="12" s="1"/>
  <c r="W15" i="11"/>
  <c r="L9" i="12" s="1"/>
  <c r="V15" i="11"/>
  <c r="K9" i="12" s="1"/>
  <c r="T15" i="11"/>
  <c r="I9" i="12" s="1"/>
  <c r="S15" i="11"/>
  <c r="H9" i="12" s="1"/>
  <c r="R15" i="11"/>
  <c r="G9" i="12" s="1"/>
  <c r="O15" i="11"/>
  <c r="F9" i="12" s="1"/>
  <c r="N15" i="11"/>
  <c r="E9" i="12" s="1"/>
  <c r="M15" i="11"/>
  <c r="D9" i="12" s="1"/>
  <c r="K15" i="11"/>
  <c r="C9" i="12" s="1"/>
  <c r="J15" i="11"/>
  <c r="B9" i="12" s="1"/>
  <c r="AG14" i="11"/>
  <c r="AC14" i="11"/>
  <c r="Y14" i="11"/>
  <c r="U14" i="11"/>
  <c r="AG13" i="11"/>
  <c r="AC13" i="11"/>
  <c r="AC15" i="11" s="1"/>
  <c r="R9" i="12" s="1"/>
  <c r="Y13" i="11"/>
  <c r="Y15" i="11" s="1"/>
  <c r="N9" i="12" s="1"/>
  <c r="U13" i="11"/>
  <c r="U15" i="11" s="1"/>
  <c r="J9" i="12" s="1"/>
  <c r="AF11" i="11"/>
  <c r="U8" i="12" s="1"/>
  <c r="AE11" i="11"/>
  <c r="T8" i="12" s="1"/>
  <c r="AD11" i="11"/>
  <c r="AB11" i="11"/>
  <c r="Q8" i="12" s="1"/>
  <c r="AA11" i="11"/>
  <c r="P8" i="12" s="1"/>
  <c r="Z11" i="11"/>
  <c r="O8" i="12" s="1"/>
  <c r="X11" i="11"/>
  <c r="M8" i="12" s="1"/>
  <c r="W11" i="11"/>
  <c r="L8" i="12" s="1"/>
  <c r="V11" i="11"/>
  <c r="T11" i="11"/>
  <c r="I8" i="12" s="1"/>
  <c r="S11" i="11"/>
  <c r="H8" i="12" s="1"/>
  <c r="R11" i="11"/>
  <c r="G8" i="12" s="1"/>
  <c r="O11" i="11"/>
  <c r="F8" i="12" s="1"/>
  <c r="N11" i="11"/>
  <c r="E8" i="12" s="1"/>
  <c r="M11" i="11"/>
  <c r="D8" i="12" s="1"/>
  <c r="K11" i="11"/>
  <c r="J11" i="11"/>
  <c r="B8" i="12" s="1"/>
  <c r="AG10" i="11"/>
  <c r="AC10" i="11"/>
  <c r="Y10" i="11"/>
  <c r="U10" i="11"/>
  <c r="AH10" i="11" s="1"/>
  <c r="AG9" i="11"/>
  <c r="AC9" i="11"/>
  <c r="AC11" i="11" s="1"/>
  <c r="R8" i="12" s="1"/>
  <c r="Y9" i="11"/>
  <c r="Y11" i="11" s="1"/>
  <c r="U9" i="11"/>
  <c r="U23" i="10"/>
  <c r="E23" i="10"/>
  <c r="U21" i="10"/>
  <c r="M21" i="10"/>
  <c r="F21" i="10"/>
  <c r="E21" i="10"/>
  <c r="U20" i="10"/>
  <c r="T20" i="10"/>
  <c r="S20" i="10"/>
  <c r="M20" i="10"/>
  <c r="L20" i="10"/>
  <c r="K20" i="10"/>
  <c r="F20" i="10"/>
  <c r="E20" i="10"/>
  <c r="D20" i="10"/>
  <c r="C20" i="10"/>
  <c r="U19" i="10"/>
  <c r="T19" i="10"/>
  <c r="N19" i="10"/>
  <c r="M19" i="10"/>
  <c r="L19" i="10"/>
  <c r="F19" i="10"/>
  <c r="E19" i="10"/>
  <c r="D19" i="10"/>
  <c r="C18" i="10"/>
  <c r="Y17" i="10"/>
  <c r="U17" i="10"/>
  <c r="T17" i="10"/>
  <c r="N17" i="10"/>
  <c r="M17" i="10"/>
  <c r="L17" i="10"/>
  <c r="F17" i="10"/>
  <c r="E17" i="10"/>
  <c r="D17" i="10"/>
  <c r="U16" i="10"/>
  <c r="T16" i="10"/>
  <c r="S16" i="10"/>
  <c r="M16" i="10"/>
  <c r="L16" i="10"/>
  <c r="K16" i="10"/>
  <c r="F16" i="10"/>
  <c r="E16" i="10"/>
  <c r="D16" i="10"/>
  <c r="C16" i="10"/>
  <c r="T15" i="10"/>
  <c r="L15" i="10"/>
  <c r="D15" i="10"/>
  <c r="F14" i="10"/>
  <c r="U13" i="10"/>
  <c r="T13" i="10"/>
  <c r="N13" i="10"/>
  <c r="M13" i="10"/>
  <c r="L13" i="10"/>
  <c r="F13" i="10"/>
  <c r="E13" i="10"/>
  <c r="D13" i="10"/>
  <c r="U12" i="10"/>
  <c r="T12" i="10"/>
  <c r="M12" i="10"/>
  <c r="L12" i="10"/>
  <c r="F12" i="10"/>
  <c r="E12" i="10"/>
  <c r="D12" i="10"/>
  <c r="T11" i="10"/>
  <c r="L11" i="10"/>
  <c r="D11" i="10"/>
  <c r="F10" i="10"/>
  <c r="U9" i="10"/>
  <c r="T9" i="10"/>
  <c r="M9" i="10"/>
  <c r="L9" i="10"/>
  <c r="F9" i="10"/>
  <c r="E9" i="10"/>
  <c r="D9" i="10"/>
  <c r="U8" i="10"/>
  <c r="T8" i="10"/>
  <c r="M8" i="10"/>
  <c r="L8" i="10"/>
  <c r="F8" i="10"/>
  <c r="E8" i="10"/>
  <c r="D8" i="10"/>
  <c r="A5" i="10"/>
  <c r="A24" i="10" s="1"/>
  <c r="A72" i="9"/>
  <c r="AF71" i="9"/>
  <c r="AE71" i="9"/>
  <c r="T23" i="10" s="1"/>
  <c r="AD71" i="9"/>
  <c r="S23" i="10" s="1"/>
  <c r="AB71" i="9"/>
  <c r="Q23" i="10" s="1"/>
  <c r="AA71" i="9"/>
  <c r="P23" i="10" s="1"/>
  <c r="Z71" i="9"/>
  <c r="O23" i="10" s="1"/>
  <c r="X71" i="9"/>
  <c r="M23" i="10" s="1"/>
  <c r="W71" i="9"/>
  <c r="L23" i="10" s="1"/>
  <c r="V71" i="9"/>
  <c r="K23" i="10" s="1"/>
  <c r="T71" i="9"/>
  <c r="I23" i="10" s="1"/>
  <c r="S71" i="9"/>
  <c r="H23" i="10" s="1"/>
  <c r="R71" i="9"/>
  <c r="G23" i="10" s="1"/>
  <c r="O71" i="9"/>
  <c r="F23" i="10" s="1"/>
  <c r="N71" i="9"/>
  <c r="M71" i="9"/>
  <c r="D23" i="10" s="1"/>
  <c r="K71" i="9"/>
  <c r="C23" i="10" s="1"/>
  <c r="J71" i="9"/>
  <c r="B23" i="10" s="1"/>
  <c r="AG70" i="9"/>
  <c r="AC70" i="9"/>
  <c r="AH70" i="9" s="1"/>
  <c r="AI70" i="9" s="1"/>
  <c r="Y70" i="9"/>
  <c r="U70" i="9"/>
  <c r="AG69" i="9"/>
  <c r="AG71" i="9" s="1"/>
  <c r="V23" i="10" s="1"/>
  <c r="AC69" i="9"/>
  <c r="AC71" i="9" s="1"/>
  <c r="R23" i="10" s="1"/>
  <c r="Y69" i="9"/>
  <c r="AH69" i="9" s="1"/>
  <c r="U69" i="9"/>
  <c r="U71" i="9" s="1"/>
  <c r="J23" i="10" s="1"/>
  <c r="AF67" i="9"/>
  <c r="U22" i="10" s="1"/>
  <c r="AE67" i="9"/>
  <c r="T22" i="10" s="1"/>
  <c r="AD67" i="9"/>
  <c r="S22" i="10" s="1"/>
  <c r="AB67" i="9"/>
  <c r="Q22" i="10" s="1"/>
  <c r="AA67" i="9"/>
  <c r="P22" i="10" s="1"/>
  <c r="Z67" i="9"/>
  <c r="O22" i="10" s="1"/>
  <c r="Y67" i="9"/>
  <c r="N22" i="10" s="1"/>
  <c r="X67" i="9"/>
  <c r="M22" i="10" s="1"/>
  <c r="W67" i="9"/>
  <c r="L22" i="10" s="1"/>
  <c r="V67" i="9"/>
  <c r="K22" i="10" s="1"/>
  <c r="T67" i="9"/>
  <c r="I22" i="10" s="1"/>
  <c r="S67" i="9"/>
  <c r="H22" i="10" s="1"/>
  <c r="R67" i="9"/>
  <c r="G22" i="10" s="1"/>
  <c r="O67" i="9"/>
  <c r="F22" i="10" s="1"/>
  <c r="N67" i="9"/>
  <c r="E22" i="10" s="1"/>
  <c r="M67" i="9"/>
  <c r="D22" i="10" s="1"/>
  <c r="K67" i="9"/>
  <c r="C22" i="10" s="1"/>
  <c r="J67" i="9"/>
  <c r="B22" i="10" s="1"/>
  <c r="AG66" i="9"/>
  <c r="AG67" i="9" s="1"/>
  <c r="V22" i="10" s="1"/>
  <c r="AC66" i="9"/>
  <c r="Y66" i="9"/>
  <c r="U66" i="9"/>
  <c r="AH66" i="9" s="1"/>
  <c r="AG65" i="9"/>
  <c r="AC65" i="9"/>
  <c r="AC67" i="9" s="1"/>
  <c r="R22" i="10" s="1"/>
  <c r="Y65" i="9"/>
  <c r="U65" i="9"/>
  <c r="U67" i="9" s="1"/>
  <c r="J22" i="10" s="1"/>
  <c r="AF63" i="9"/>
  <c r="AE63" i="9"/>
  <c r="T21" i="10" s="1"/>
  <c r="AD63" i="9"/>
  <c r="S21" i="10" s="1"/>
  <c r="AC63" i="9"/>
  <c r="R21" i="10" s="1"/>
  <c r="AB63" i="9"/>
  <c r="Q21" i="10" s="1"/>
  <c r="AA63" i="9"/>
  <c r="P21" i="10" s="1"/>
  <c r="Z63" i="9"/>
  <c r="O21" i="10" s="1"/>
  <c r="X63" i="9"/>
  <c r="W63" i="9"/>
  <c r="L21" i="10" s="1"/>
  <c r="V63" i="9"/>
  <c r="K21" i="10" s="1"/>
  <c r="T63" i="9"/>
  <c r="I21" i="10" s="1"/>
  <c r="S63" i="9"/>
  <c r="H21" i="10" s="1"/>
  <c r="R63" i="9"/>
  <c r="G21" i="10" s="1"/>
  <c r="O63" i="9"/>
  <c r="N63" i="9"/>
  <c r="M63" i="9"/>
  <c r="D21" i="10" s="1"/>
  <c r="K63" i="9"/>
  <c r="C21" i="10" s="1"/>
  <c r="J63" i="9"/>
  <c r="B21" i="10" s="1"/>
  <c r="AG62" i="9"/>
  <c r="AC62" i="9"/>
  <c r="Y62" i="9"/>
  <c r="Y63" i="9" s="1"/>
  <c r="N21" i="10" s="1"/>
  <c r="U62" i="9"/>
  <c r="AG61" i="9"/>
  <c r="AG63" i="9" s="1"/>
  <c r="V21" i="10" s="1"/>
  <c r="AC61" i="9"/>
  <c r="Y61" i="9"/>
  <c r="U61" i="9"/>
  <c r="AF59" i="9"/>
  <c r="AE59" i="9"/>
  <c r="AD59" i="9"/>
  <c r="AC59" i="9"/>
  <c r="R20" i="10" s="1"/>
  <c r="AB59" i="9"/>
  <c r="Q20" i="10" s="1"/>
  <c r="AA59" i="9"/>
  <c r="P20" i="10" s="1"/>
  <c r="Z59" i="9"/>
  <c r="O20" i="10" s="1"/>
  <c r="X59" i="9"/>
  <c r="W59" i="9"/>
  <c r="V59" i="9"/>
  <c r="U59" i="9"/>
  <c r="J20" i="10" s="1"/>
  <c r="T59" i="9"/>
  <c r="I20" i="10" s="1"/>
  <c r="S59" i="9"/>
  <c r="H20" i="10" s="1"/>
  <c r="R59" i="9"/>
  <c r="G20" i="10" s="1"/>
  <c r="O59" i="9"/>
  <c r="N59" i="9"/>
  <c r="M59" i="9"/>
  <c r="K59" i="9"/>
  <c r="J59" i="9"/>
  <c r="B20" i="10" s="1"/>
  <c r="AG58" i="9"/>
  <c r="AC58" i="9"/>
  <c r="AH58" i="9" s="1"/>
  <c r="Y58" i="9"/>
  <c r="U58" i="9"/>
  <c r="AI57" i="9"/>
  <c r="AH57" i="9"/>
  <c r="AH59" i="9" s="1"/>
  <c r="AG57" i="9"/>
  <c r="AG59" i="9" s="1"/>
  <c r="V20" i="10" s="1"/>
  <c r="AC57" i="9"/>
  <c r="Y57" i="9"/>
  <c r="Y59" i="9" s="1"/>
  <c r="N20" i="10" s="1"/>
  <c r="U57" i="9"/>
  <c r="AF55" i="9"/>
  <c r="AE55" i="9"/>
  <c r="AD55" i="9"/>
  <c r="S19" i="10" s="1"/>
  <c r="AB55" i="9"/>
  <c r="Q19" i="10" s="1"/>
  <c r="AA55" i="9"/>
  <c r="P19" i="10" s="1"/>
  <c r="Z55" i="9"/>
  <c r="O19" i="10" s="1"/>
  <c r="Y55" i="9"/>
  <c r="X55" i="9"/>
  <c r="W55" i="9"/>
  <c r="V55" i="9"/>
  <c r="K19" i="10" s="1"/>
  <c r="T55" i="9"/>
  <c r="I19" i="10" s="1"/>
  <c r="S55" i="9"/>
  <c r="H19" i="10" s="1"/>
  <c r="R55" i="9"/>
  <c r="G19" i="10" s="1"/>
  <c r="O55" i="9"/>
  <c r="N55" i="9"/>
  <c r="M55" i="9"/>
  <c r="K55" i="9"/>
  <c r="C19" i="10" s="1"/>
  <c r="J55" i="9"/>
  <c r="B19" i="10" s="1"/>
  <c r="AI54" i="9"/>
  <c r="AH54" i="9"/>
  <c r="AG54" i="9"/>
  <c r="AC54" i="9"/>
  <c r="Y54" i="9"/>
  <c r="U54" i="9"/>
  <c r="AG53" i="9"/>
  <c r="AG55" i="9" s="1"/>
  <c r="V19" i="10" s="1"/>
  <c r="AC53" i="9"/>
  <c r="AC55" i="9" s="1"/>
  <c r="R19" i="10" s="1"/>
  <c r="Y53" i="9"/>
  <c r="U53" i="9"/>
  <c r="U55" i="9" s="1"/>
  <c r="J19" i="10" s="1"/>
  <c r="AG51" i="9"/>
  <c r="V18" i="10" s="1"/>
  <c r="AF51" i="9"/>
  <c r="U18" i="10" s="1"/>
  <c r="AE51" i="9"/>
  <c r="T18" i="10" s="1"/>
  <c r="AD51" i="9"/>
  <c r="S18" i="10" s="1"/>
  <c r="AB51" i="9"/>
  <c r="Q18" i="10" s="1"/>
  <c r="AA51" i="9"/>
  <c r="P18" i="10" s="1"/>
  <c r="Z51" i="9"/>
  <c r="O18" i="10" s="1"/>
  <c r="X51" i="9"/>
  <c r="M18" i="10" s="1"/>
  <c r="W51" i="9"/>
  <c r="L18" i="10" s="1"/>
  <c r="V51" i="9"/>
  <c r="K18" i="10" s="1"/>
  <c r="T51" i="9"/>
  <c r="I18" i="10" s="1"/>
  <c r="S51" i="9"/>
  <c r="H18" i="10" s="1"/>
  <c r="R51" i="9"/>
  <c r="G18" i="10" s="1"/>
  <c r="O51" i="9"/>
  <c r="F18" i="10" s="1"/>
  <c r="N51" i="9"/>
  <c r="E18" i="10" s="1"/>
  <c r="M51" i="9"/>
  <c r="D18" i="10" s="1"/>
  <c r="J51" i="9"/>
  <c r="B18" i="10" s="1"/>
  <c r="AG50" i="9"/>
  <c r="AC50" i="9"/>
  <c r="AC51" i="9" s="1"/>
  <c r="R18" i="10" s="1"/>
  <c r="Y50" i="9"/>
  <c r="U50" i="9"/>
  <c r="AG49" i="9"/>
  <c r="AC49" i="9"/>
  <c r="Y49" i="9"/>
  <c r="Y51" i="9" s="1"/>
  <c r="N18" i="10" s="1"/>
  <c r="U49" i="9"/>
  <c r="AF47" i="9"/>
  <c r="AE47" i="9"/>
  <c r="AD47" i="9"/>
  <c r="S17" i="10" s="1"/>
  <c r="AC47" i="9"/>
  <c r="R17" i="10" s="1"/>
  <c r="AB47" i="9"/>
  <c r="Q17" i="10" s="1"/>
  <c r="AA47" i="9"/>
  <c r="P17" i="10" s="1"/>
  <c r="Z47" i="9"/>
  <c r="O17" i="10" s="1"/>
  <c r="Y47" i="9"/>
  <c r="X47" i="9"/>
  <c r="W47" i="9"/>
  <c r="V47" i="9"/>
  <c r="K17" i="10" s="1"/>
  <c r="U47" i="9"/>
  <c r="J17" i="10" s="1"/>
  <c r="T47" i="9"/>
  <c r="I17" i="10" s="1"/>
  <c r="S47" i="9"/>
  <c r="H17" i="10" s="1"/>
  <c r="R47" i="9"/>
  <c r="G17" i="10" s="1"/>
  <c r="O47" i="9"/>
  <c r="N47" i="9"/>
  <c r="M47" i="9"/>
  <c r="K47" i="9"/>
  <c r="C17" i="10" s="1"/>
  <c r="J47" i="9"/>
  <c r="B17" i="10" s="1"/>
  <c r="AG46" i="9"/>
  <c r="AG47" i="9" s="1"/>
  <c r="V17" i="10" s="1"/>
  <c r="AC46" i="9"/>
  <c r="Y46" i="9"/>
  <c r="U46" i="9"/>
  <c r="AH46" i="9" s="1"/>
  <c r="AG45" i="9"/>
  <c r="AC45" i="9"/>
  <c r="AH45" i="9" s="1"/>
  <c r="Y45" i="9"/>
  <c r="U45" i="9"/>
  <c r="AF43" i="9"/>
  <c r="AE43" i="9"/>
  <c r="AD43" i="9"/>
  <c r="AB43" i="9"/>
  <c r="Q16" i="10" s="1"/>
  <c r="AA43" i="9"/>
  <c r="P16" i="10" s="1"/>
  <c r="Z43" i="9"/>
  <c r="O16" i="10" s="1"/>
  <c r="X43" i="9"/>
  <c r="W43" i="9"/>
  <c r="V43" i="9"/>
  <c r="T43" i="9"/>
  <c r="I16" i="10" s="1"/>
  <c r="S43" i="9"/>
  <c r="H16" i="10" s="1"/>
  <c r="R43" i="9"/>
  <c r="G16" i="10" s="1"/>
  <c r="O43" i="9"/>
  <c r="N43" i="9"/>
  <c r="M43" i="9"/>
  <c r="K43" i="9"/>
  <c r="J43" i="9"/>
  <c r="B16" i="10" s="1"/>
  <c r="AI42" i="9"/>
  <c r="AH42" i="9"/>
  <c r="AG42" i="9"/>
  <c r="AC42" i="9"/>
  <c r="Y42" i="9"/>
  <c r="Y43" i="9" s="1"/>
  <c r="N16" i="10" s="1"/>
  <c r="U42" i="9"/>
  <c r="AH41" i="9"/>
  <c r="AG41" i="9"/>
  <c r="AG43" i="9" s="1"/>
  <c r="V16" i="10" s="1"/>
  <c r="AC41" i="9"/>
  <c r="AC43" i="9" s="1"/>
  <c r="R16" i="10" s="1"/>
  <c r="Y41" i="9"/>
  <c r="U41" i="9"/>
  <c r="U43" i="9" s="1"/>
  <c r="J16" i="10" s="1"/>
  <c r="AF39" i="9"/>
  <c r="U15" i="10" s="1"/>
  <c r="AE39" i="9"/>
  <c r="AD39" i="9"/>
  <c r="S15" i="10" s="1"/>
  <c r="AB39" i="9"/>
  <c r="Q15" i="10" s="1"/>
  <c r="AA39" i="9"/>
  <c r="P15" i="10" s="1"/>
  <c r="Z39" i="9"/>
  <c r="O15" i="10" s="1"/>
  <c r="Y39" i="9"/>
  <c r="N15" i="10" s="1"/>
  <c r="X39" i="9"/>
  <c r="M15" i="10" s="1"/>
  <c r="W39" i="9"/>
  <c r="V39" i="9"/>
  <c r="K15" i="10" s="1"/>
  <c r="T39" i="9"/>
  <c r="I15" i="10" s="1"/>
  <c r="S39" i="9"/>
  <c r="H15" i="10" s="1"/>
  <c r="R39" i="9"/>
  <c r="G15" i="10" s="1"/>
  <c r="O39" i="9"/>
  <c r="F15" i="10" s="1"/>
  <c r="N39" i="9"/>
  <c r="E15" i="10" s="1"/>
  <c r="M39" i="9"/>
  <c r="K39" i="9"/>
  <c r="C15" i="10" s="1"/>
  <c r="J39" i="9"/>
  <c r="B15" i="10" s="1"/>
  <c r="AG38" i="9"/>
  <c r="AH38" i="9" s="1"/>
  <c r="AC38" i="9"/>
  <c r="Y38" i="9"/>
  <c r="U38" i="9"/>
  <c r="AG37" i="9"/>
  <c r="AG39" i="9" s="1"/>
  <c r="V15" i="10" s="1"/>
  <c r="AC37" i="9"/>
  <c r="AC39" i="9" s="1"/>
  <c r="R15" i="10" s="1"/>
  <c r="Y37" i="9"/>
  <c r="U37" i="9"/>
  <c r="U39" i="9" s="1"/>
  <c r="J15" i="10" s="1"/>
  <c r="AF35" i="9"/>
  <c r="U14" i="10" s="1"/>
  <c r="AE35" i="9"/>
  <c r="T14" i="10" s="1"/>
  <c r="AD35" i="9"/>
  <c r="S14" i="10" s="1"/>
  <c r="AB35" i="9"/>
  <c r="Q14" i="10" s="1"/>
  <c r="AA35" i="9"/>
  <c r="P14" i="10" s="1"/>
  <c r="Z35" i="9"/>
  <c r="O14" i="10" s="1"/>
  <c r="X35" i="9"/>
  <c r="M14" i="10" s="1"/>
  <c r="W35" i="9"/>
  <c r="L14" i="10" s="1"/>
  <c r="V35" i="9"/>
  <c r="K14" i="10" s="1"/>
  <c r="T35" i="9"/>
  <c r="I14" i="10" s="1"/>
  <c r="S35" i="9"/>
  <c r="H14" i="10" s="1"/>
  <c r="R35" i="9"/>
  <c r="G14" i="10" s="1"/>
  <c r="O35" i="9"/>
  <c r="N35" i="9"/>
  <c r="E14" i="10" s="1"/>
  <c r="M35" i="9"/>
  <c r="D14" i="10" s="1"/>
  <c r="K35" i="9"/>
  <c r="C14" i="10" s="1"/>
  <c r="J35" i="9"/>
  <c r="B14" i="10" s="1"/>
  <c r="AG34" i="9"/>
  <c r="AC34" i="9"/>
  <c r="AC35" i="9" s="1"/>
  <c r="R14" i="10" s="1"/>
  <c r="Y34" i="9"/>
  <c r="U34" i="9"/>
  <c r="AG33" i="9"/>
  <c r="AG35" i="9" s="1"/>
  <c r="V14" i="10" s="1"/>
  <c r="AC33" i="9"/>
  <c r="Y33" i="9"/>
  <c r="Y35" i="9" s="1"/>
  <c r="N14" i="10" s="1"/>
  <c r="U33" i="9"/>
  <c r="AF31" i="9"/>
  <c r="AE31" i="9"/>
  <c r="AD31" i="9"/>
  <c r="S13" i="10" s="1"/>
  <c r="AC31" i="9"/>
  <c r="R13" i="10" s="1"/>
  <c r="AB31" i="9"/>
  <c r="Q13" i="10" s="1"/>
  <c r="AA31" i="9"/>
  <c r="P13" i="10" s="1"/>
  <c r="Z31" i="9"/>
  <c r="O13" i="10" s="1"/>
  <c r="Y31" i="9"/>
  <c r="X31" i="9"/>
  <c r="W31" i="9"/>
  <c r="V31" i="9"/>
  <c r="K13" i="10" s="1"/>
  <c r="T31" i="9"/>
  <c r="I13" i="10" s="1"/>
  <c r="S31" i="9"/>
  <c r="H13" i="10" s="1"/>
  <c r="R31" i="9"/>
  <c r="G13" i="10" s="1"/>
  <c r="O31" i="9"/>
  <c r="N31" i="9"/>
  <c r="M31" i="9"/>
  <c r="K31" i="9"/>
  <c r="C13" i="10" s="1"/>
  <c r="J31" i="9"/>
  <c r="B13" i="10" s="1"/>
  <c r="AG30" i="9"/>
  <c r="AG31" i="9" s="1"/>
  <c r="V13" i="10" s="1"/>
  <c r="AC30" i="9"/>
  <c r="Y30" i="9"/>
  <c r="U30" i="9"/>
  <c r="AH30" i="9" s="1"/>
  <c r="AI30" i="9" s="1"/>
  <c r="AI29" i="9"/>
  <c r="AG29" i="9"/>
  <c r="AC29" i="9"/>
  <c r="AH29" i="9" s="1"/>
  <c r="Y29" i="9"/>
  <c r="U29" i="9"/>
  <c r="AF27" i="9"/>
  <c r="AE27" i="9"/>
  <c r="AD27" i="9"/>
  <c r="S12" i="10" s="1"/>
  <c r="AB27" i="9"/>
  <c r="Q12" i="10" s="1"/>
  <c r="AA27" i="9"/>
  <c r="P12" i="10" s="1"/>
  <c r="Z27" i="9"/>
  <c r="O12" i="10" s="1"/>
  <c r="X27" i="9"/>
  <c r="W27" i="9"/>
  <c r="V27" i="9"/>
  <c r="K12" i="10" s="1"/>
  <c r="T27" i="9"/>
  <c r="I12" i="10" s="1"/>
  <c r="S27" i="9"/>
  <c r="H12" i="10" s="1"/>
  <c r="R27" i="9"/>
  <c r="G12" i="10" s="1"/>
  <c r="O27" i="9"/>
  <c r="N27" i="9"/>
  <c r="M27" i="9"/>
  <c r="K27" i="9"/>
  <c r="C12" i="10" s="1"/>
  <c r="J27" i="9"/>
  <c r="B12" i="10" s="1"/>
  <c r="AH26" i="9"/>
  <c r="AG26" i="9"/>
  <c r="AC26" i="9"/>
  <c r="Y26" i="9"/>
  <c r="Y27" i="9" s="1"/>
  <c r="N12" i="10" s="1"/>
  <c r="U26" i="9"/>
  <c r="AG25" i="9"/>
  <c r="AG27" i="9" s="1"/>
  <c r="V12" i="10" s="1"/>
  <c r="AC25" i="9"/>
  <c r="AC27" i="9" s="1"/>
  <c r="R12" i="10" s="1"/>
  <c r="Y25" i="9"/>
  <c r="U25" i="9"/>
  <c r="U27" i="9" s="1"/>
  <c r="J12" i="10" s="1"/>
  <c r="AF23" i="9"/>
  <c r="U11" i="10" s="1"/>
  <c r="AE23" i="9"/>
  <c r="AD23" i="9"/>
  <c r="S11" i="10" s="1"/>
  <c r="AB23" i="9"/>
  <c r="Q11" i="10" s="1"/>
  <c r="AA23" i="9"/>
  <c r="P11" i="10" s="1"/>
  <c r="Z23" i="9"/>
  <c r="O11" i="10" s="1"/>
  <c r="Y23" i="9"/>
  <c r="N11" i="10" s="1"/>
  <c r="X23" i="9"/>
  <c r="M11" i="10" s="1"/>
  <c r="W23" i="9"/>
  <c r="V23" i="9"/>
  <c r="K11" i="10" s="1"/>
  <c r="T23" i="9"/>
  <c r="I11" i="10" s="1"/>
  <c r="S23" i="9"/>
  <c r="H11" i="10" s="1"/>
  <c r="R23" i="9"/>
  <c r="G11" i="10" s="1"/>
  <c r="O23" i="9"/>
  <c r="N23" i="9"/>
  <c r="E11" i="10" s="1"/>
  <c r="M23" i="9"/>
  <c r="K23" i="9"/>
  <c r="C11" i="10" s="1"/>
  <c r="J23" i="9"/>
  <c r="B11" i="10" s="1"/>
  <c r="AG22" i="9"/>
  <c r="AC22" i="9"/>
  <c r="AH22" i="9" s="1"/>
  <c r="Y22" i="9"/>
  <c r="U22" i="9"/>
  <c r="AG21" i="9"/>
  <c r="AG23" i="9" s="1"/>
  <c r="V11" i="10" s="1"/>
  <c r="AC21" i="9"/>
  <c r="Y21" i="9"/>
  <c r="U21" i="9"/>
  <c r="U23" i="9" s="1"/>
  <c r="J11" i="10" s="1"/>
  <c r="AF19" i="9"/>
  <c r="AE19" i="9"/>
  <c r="T10" i="10" s="1"/>
  <c r="AD19" i="9"/>
  <c r="S10" i="10" s="1"/>
  <c r="AB19" i="9"/>
  <c r="Q10" i="10" s="1"/>
  <c r="AA19" i="9"/>
  <c r="P10" i="10" s="1"/>
  <c r="Z19" i="9"/>
  <c r="O10" i="10" s="1"/>
  <c r="X19" i="9"/>
  <c r="W19" i="9"/>
  <c r="L10" i="10" s="1"/>
  <c r="V19" i="9"/>
  <c r="K10" i="10" s="1"/>
  <c r="T19" i="9"/>
  <c r="I10" i="10" s="1"/>
  <c r="S19" i="9"/>
  <c r="H10" i="10" s="1"/>
  <c r="R19" i="9"/>
  <c r="G10" i="10" s="1"/>
  <c r="O19" i="9"/>
  <c r="N19" i="9"/>
  <c r="M19" i="9"/>
  <c r="D10" i="10" s="1"/>
  <c r="K19" i="9"/>
  <c r="C10" i="10" s="1"/>
  <c r="J19" i="9"/>
  <c r="B10" i="10" s="1"/>
  <c r="AG18" i="9"/>
  <c r="AG19" i="9" s="1"/>
  <c r="V10" i="10" s="1"/>
  <c r="AC18" i="9"/>
  <c r="Y18" i="9"/>
  <c r="U18" i="9"/>
  <c r="AG17" i="9"/>
  <c r="AC17" i="9"/>
  <c r="Y17" i="9"/>
  <c r="U17" i="9"/>
  <c r="AF15" i="9"/>
  <c r="AE15" i="9"/>
  <c r="AD15" i="9"/>
  <c r="S9" i="10" s="1"/>
  <c r="AC15" i="9"/>
  <c r="R9" i="10" s="1"/>
  <c r="AB15" i="9"/>
  <c r="Q9" i="10" s="1"/>
  <c r="AA15" i="9"/>
  <c r="P9" i="10" s="1"/>
  <c r="Z15" i="9"/>
  <c r="O9" i="10" s="1"/>
  <c r="X15" i="9"/>
  <c r="W15" i="9"/>
  <c r="V15" i="9"/>
  <c r="K9" i="10" s="1"/>
  <c r="T15" i="9"/>
  <c r="I9" i="10" s="1"/>
  <c r="S15" i="9"/>
  <c r="H9" i="10" s="1"/>
  <c r="R15" i="9"/>
  <c r="G9" i="10" s="1"/>
  <c r="O15" i="9"/>
  <c r="N15" i="9"/>
  <c r="M15" i="9"/>
  <c r="K15" i="9"/>
  <c r="C9" i="10" s="1"/>
  <c r="J15" i="9"/>
  <c r="B9" i="10" s="1"/>
  <c r="AG14" i="9"/>
  <c r="AG15" i="9" s="1"/>
  <c r="V9" i="10" s="1"/>
  <c r="AC14" i="9"/>
  <c r="Y14" i="9"/>
  <c r="Y15" i="9" s="1"/>
  <c r="N9" i="10" s="1"/>
  <c r="U14" i="9"/>
  <c r="AH14" i="9" s="1"/>
  <c r="AI14" i="9" s="1"/>
  <c r="AI13" i="9"/>
  <c r="AG13" i="9"/>
  <c r="AC13" i="9"/>
  <c r="Y13" i="9"/>
  <c r="U13" i="9"/>
  <c r="AH13" i="9" s="1"/>
  <c r="AF11" i="9"/>
  <c r="AE11" i="9"/>
  <c r="AD11" i="9"/>
  <c r="AC11" i="9"/>
  <c r="R8" i="10" s="1"/>
  <c r="AB11" i="9"/>
  <c r="AA11" i="9"/>
  <c r="Z11" i="9"/>
  <c r="O8" i="10" s="1"/>
  <c r="X11" i="9"/>
  <c r="W11" i="9"/>
  <c r="W72" i="9" s="1"/>
  <c r="V11" i="9"/>
  <c r="U11" i="9"/>
  <c r="J8" i="10" s="1"/>
  <c r="T11" i="9"/>
  <c r="S11" i="9"/>
  <c r="R11" i="9"/>
  <c r="G8" i="10" s="1"/>
  <c r="O11" i="9"/>
  <c r="N11" i="9"/>
  <c r="M11" i="9"/>
  <c r="M72" i="9" s="1"/>
  <c r="K11" i="9"/>
  <c r="J11" i="9"/>
  <c r="B8" i="10" s="1"/>
  <c r="AH10" i="9"/>
  <c r="AG10" i="9"/>
  <c r="AC10" i="9"/>
  <c r="Y10" i="9"/>
  <c r="Y11" i="9" s="1"/>
  <c r="U10" i="9"/>
  <c r="AG9" i="9"/>
  <c r="AG11" i="9" s="1"/>
  <c r="V8" i="10" s="1"/>
  <c r="V24" i="10" s="1"/>
  <c r="AC9" i="9"/>
  <c r="Y9" i="9"/>
  <c r="U9" i="9"/>
  <c r="Q23" i="8"/>
  <c r="U21" i="8"/>
  <c r="Q21" i="8"/>
  <c r="M21" i="8"/>
  <c r="I21" i="8"/>
  <c r="E21" i="8"/>
  <c r="U19" i="8"/>
  <c r="Q19" i="8"/>
  <c r="M19" i="8"/>
  <c r="I19" i="8"/>
  <c r="E19" i="8"/>
  <c r="C18" i="8"/>
  <c r="Y17" i="8"/>
  <c r="U17" i="8"/>
  <c r="Q17" i="8"/>
  <c r="M17" i="8"/>
  <c r="I17" i="8"/>
  <c r="E17" i="8"/>
  <c r="U16" i="8"/>
  <c r="Q16" i="8"/>
  <c r="M16" i="8"/>
  <c r="I16" i="8"/>
  <c r="E16" i="8"/>
  <c r="U15" i="8"/>
  <c r="Q15" i="8"/>
  <c r="M15" i="8"/>
  <c r="I15" i="8"/>
  <c r="E15" i="8"/>
  <c r="U14" i="8"/>
  <c r="Q14" i="8"/>
  <c r="M14" i="8"/>
  <c r="I14" i="8"/>
  <c r="E14" i="8"/>
  <c r="A5" i="8"/>
  <c r="A24" i="8" s="1"/>
  <c r="A72" i="7"/>
  <c r="AF71" i="7"/>
  <c r="U23" i="8" s="1"/>
  <c r="AE71" i="7"/>
  <c r="T23" i="8" s="1"/>
  <c r="AD71" i="7"/>
  <c r="S23" i="8" s="1"/>
  <c r="AB71" i="7"/>
  <c r="AA71" i="7"/>
  <c r="P23" i="8" s="1"/>
  <c r="Z71" i="7"/>
  <c r="O23" i="8" s="1"/>
  <c r="X71" i="7"/>
  <c r="M23" i="8" s="1"/>
  <c r="W71" i="7"/>
  <c r="L23" i="8" s="1"/>
  <c r="V71" i="7"/>
  <c r="K23" i="8" s="1"/>
  <c r="T71" i="7"/>
  <c r="I23" i="8" s="1"/>
  <c r="S71" i="7"/>
  <c r="H23" i="8" s="1"/>
  <c r="R71" i="7"/>
  <c r="G23" i="8" s="1"/>
  <c r="O71" i="7"/>
  <c r="F23" i="8" s="1"/>
  <c r="N71" i="7"/>
  <c r="E23" i="8" s="1"/>
  <c r="M71" i="7"/>
  <c r="D23" i="8" s="1"/>
  <c r="C23" i="8"/>
  <c r="J71" i="7"/>
  <c r="B23" i="8" s="1"/>
  <c r="AG70" i="7"/>
  <c r="AC70" i="7"/>
  <c r="Y70" i="7"/>
  <c r="U70" i="7"/>
  <c r="AH70" i="7" s="1"/>
  <c r="AG69" i="7"/>
  <c r="AC69" i="7"/>
  <c r="AC71" i="7" s="1"/>
  <c r="R23" i="8" s="1"/>
  <c r="Y69" i="7"/>
  <c r="Y71" i="7" s="1"/>
  <c r="N23" i="8" s="1"/>
  <c r="U69" i="7"/>
  <c r="U71" i="7" s="1"/>
  <c r="J23" i="8" s="1"/>
  <c r="AF67" i="7"/>
  <c r="U22" i="8" s="1"/>
  <c r="AE67" i="7"/>
  <c r="T22" i="8" s="1"/>
  <c r="AD67" i="7"/>
  <c r="S22" i="8" s="1"/>
  <c r="AB67" i="7"/>
  <c r="Q22" i="8" s="1"/>
  <c r="AA67" i="7"/>
  <c r="P22" i="8" s="1"/>
  <c r="Z67" i="7"/>
  <c r="O22" i="8" s="1"/>
  <c r="X67" i="7"/>
  <c r="M22" i="8" s="1"/>
  <c r="W67" i="7"/>
  <c r="L22" i="8" s="1"/>
  <c r="V67" i="7"/>
  <c r="K22" i="8" s="1"/>
  <c r="T67" i="7"/>
  <c r="I22" i="8" s="1"/>
  <c r="S67" i="7"/>
  <c r="H22" i="8" s="1"/>
  <c r="R67" i="7"/>
  <c r="G22" i="8" s="1"/>
  <c r="O67" i="7"/>
  <c r="F22" i="8" s="1"/>
  <c r="N67" i="7"/>
  <c r="E22" i="8" s="1"/>
  <c r="M67" i="7"/>
  <c r="D22" i="8" s="1"/>
  <c r="K67" i="7"/>
  <c r="C22" i="8" s="1"/>
  <c r="J67" i="7"/>
  <c r="B22" i="8" s="1"/>
  <c r="AG66" i="7"/>
  <c r="AC66" i="7"/>
  <c r="AH66" i="7" s="1"/>
  <c r="Y66" i="7"/>
  <c r="U66" i="7"/>
  <c r="AG65" i="7"/>
  <c r="AG67" i="7" s="1"/>
  <c r="V22" i="8" s="1"/>
  <c r="AC65" i="7"/>
  <c r="AC67" i="7" s="1"/>
  <c r="R22" i="8" s="1"/>
  <c r="Y65" i="7"/>
  <c r="AH65" i="7" s="1"/>
  <c r="U65" i="7"/>
  <c r="U67" i="7" s="1"/>
  <c r="J22" i="8" s="1"/>
  <c r="AF63" i="7"/>
  <c r="AE63" i="7"/>
  <c r="T21" i="8" s="1"/>
  <c r="AD63" i="7"/>
  <c r="S21" i="8" s="1"/>
  <c r="AB63" i="7"/>
  <c r="AA63" i="7"/>
  <c r="P21" i="8" s="1"/>
  <c r="Z63" i="7"/>
  <c r="O21" i="8" s="1"/>
  <c r="Y63" i="7"/>
  <c r="N21" i="8" s="1"/>
  <c r="X63" i="7"/>
  <c r="W63" i="7"/>
  <c r="L21" i="8" s="1"/>
  <c r="V63" i="7"/>
  <c r="K21" i="8" s="1"/>
  <c r="T63" i="7"/>
  <c r="S63" i="7"/>
  <c r="H21" i="8" s="1"/>
  <c r="R63" i="7"/>
  <c r="G21" i="8" s="1"/>
  <c r="O63" i="7"/>
  <c r="F21" i="8" s="1"/>
  <c r="N63" i="7"/>
  <c r="M63" i="7"/>
  <c r="D21" i="8" s="1"/>
  <c r="K63" i="7"/>
  <c r="C21" i="8" s="1"/>
  <c r="J63" i="7"/>
  <c r="B21" i="8" s="1"/>
  <c r="AH62" i="7"/>
  <c r="AI62" i="7" s="1"/>
  <c r="AG62" i="7"/>
  <c r="AC62" i="7"/>
  <c r="Y62" i="7"/>
  <c r="U62" i="7"/>
  <c r="AG61" i="7"/>
  <c r="AG63" i="7" s="1"/>
  <c r="V21" i="8" s="1"/>
  <c r="AC61" i="7"/>
  <c r="AC63" i="7" s="1"/>
  <c r="R21" i="8" s="1"/>
  <c r="Y61" i="7"/>
  <c r="U61" i="7"/>
  <c r="AH61" i="7" s="1"/>
  <c r="AF59" i="7"/>
  <c r="U20" i="8" s="1"/>
  <c r="AE59" i="7"/>
  <c r="T20" i="8" s="1"/>
  <c r="AD59" i="7"/>
  <c r="S20" i="8" s="1"/>
  <c r="AB59" i="7"/>
  <c r="Q20" i="8" s="1"/>
  <c r="AA59" i="7"/>
  <c r="P20" i="8" s="1"/>
  <c r="Z59" i="7"/>
  <c r="O20" i="8" s="1"/>
  <c r="X59" i="7"/>
  <c r="M20" i="8" s="1"/>
  <c r="W59" i="7"/>
  <c r="L20" i="8" s="1"/>
  <c r="V59" i="7"/>
  <c r="K20" i="8" s="1"/>
  <c r="T59" i="7"/>
  <c r="I20" i="8" s="1"/>
  <c r="S59" i="7"/>
  <c r="H20" i="8" s="1"/>
  <c r="R59" i="7"/>
  <c r="G20" i="8" s="1"/>
  <c r="O59" i="7"/>
  <c r="F20" i="8" s="1"/>
  <c r="N59" i="7"/>
  <c r="E20" i="8" s="1"/>
  <c r="M59" i="7"/>
  <c r="D20" i="8" s="1"/>
  <c r="K59" i="7"/>
  <c r="C20" i="8" s="1"/>
  <c r="J59" i="7"/>
  <c r="B20" i="8" s="1"/>
  <c r="AG58" i="7"/>
  <c r="AC58" i="7"/>
  <c r="Y58" i="7"/>
  <c r="AH58" i="7" s="1"/>
  <c r="U58" i="7"/>
  <c r="AG57" i="7"/>
  <c r="AG59" i="7" s="1"/>
  <c r="V20" i="8" s="1"/>
  <c r="AC57" i="7"/>
  <c r="AC59" i="7" s="1"/>
  <c r="R20" i="8" s="1"/>
  <c r="Y57" i="7"/>
  <c r="Y59" i="7" s="1"/>
  <c r="N20" i="8" s="1"/>
  <c r="U57" i="7"/>
  <c r="U59" i="7" s="1"/>
  <c r="J20" i="8" s="1"/>
  <c r="AF55" i="7"/>
  <c r="AE55" i="7"/>
  <c r="T19" i="8" s="1"/>
  <c r="AD55" i="7"/>
  <c r="S19" i="8" s="1"/>
  <c r="AC55" i="7"/>
  <c r="R19" i="8" s="1"/>
  <c r="AB55" i="7"/>
  <c r="AA55" i="7"/>
  <c r="P19" i="8" s="1"/>
  <c r="Z55" i="7"/>
  <c r="O19" i="8" s="1"/>
  <c r="X55" i="7"/>
  <c r="W55" i="7"/>
  <c r="L19" i="8" s="1"/>
  <c r="V55" i="7"/>
  <c r="K19" i="8" s="1"/>
  <c r="T55" i="7"/>
  <c r="S55" i="7"/>
  <c r="H19" i="8" s="1"/>
  <c r="R55" i="7"/>
  <c r="G19" i="8" s="1"/>
  <c r="O55" i="7"/>
  <c r="F19" i="8" s="1"/>
  <c r="N55" i="7"/>
  <c r="M55" i="7"/>
  <c r="D19" i="8" s="1"/>
  <c r="K55" i="7"/>
  <c r="C19" i="8" s="1"/>
  <c r="J55" i="7"/>
  <c r="B19" i="8" s="1"/>
  <c r="AG54" i="7"/>
  <c r="AC54" i="7"/>
  <c r="Y54" i="7"/>
  <c r="U54" i="7"/>
  <c r="U55" i="7" s="1"/>
  <c r="J19" i="8" s="1"/>
  <c r="AG53" i="7"/>
  <c r="AG55" i="7" s="1"/>
  <c r="V19" i="8" s="1"/>
  <c r="AC53" i="7"/>
  <c r="Y53" i="7"/>
  <c r="Y55" i="7" s="1"/>
  <c r="N19" i="8" s="1"/>
  <c r="U53" i="7"/>
  <c r="AH53" i="7" s="1"/>
  <c r="AF51" i="7"/>
  <c r="U18" i="8" s="1"/>
  <c r="AE51" i="7"/>
  <c r="T18" i="8" s="1"/>
  <c r="AD51" i="7"/>
  <c r="S18" i="8" s="1"/>
  <c r="AB51" i="7"/>
  <c r="Q18" i="8" s="1"/>
  <c r="AA51" i="7"/>
  <c r="P18" i="8" s="1"/>
  <c r="Z51" i="7"/>
  <c r="O18" i="8" s="1"/>
  <c r="X51" i="7"/>
  <c r="M18" i="8" s="1"/>
  <c r="W51" i="7"/>
  <c r="L18" i="8" s="1"/>
  <c r="V51" i="7"/>
  <c r="K18" i="8" s="1"/>
  <c r="T51" i="7"/>
  <c r="I18" i="8" s="1"/>
  <c r="S51" i="7"/>
  <c r="H18" i="8" s="1"/>
  <c r="R51" i="7"/>
  <c r="G18" i="8" s="1"/>
  <c r="O51" i="7"/>
  <c r="F18" i="8" s="1"/>
  <c r="N51" i="7"/>
  <c r="E18" i="8" s="1"/>
  <c r="M51" i="7"/>
  <c r="D18" i="8" s="1"/>
  <c r="J51" i="7"/>
  <c r="B18" i="8" s="1"/>
  <c r="AG50" i="7"/>
  <c r="AC50" i="7"/>
  <c r="Y50" i="7"/>
  <c r="AH50" i="7" s="1"/>
  <c r="U50" i="7"/>
  <c r="AH49" i="7"/>
  <c r="AI49" i="7" s="1"/>
  <c r="AG49" i="7"/>
  <c r="AG51" i="7" s="1"/>
  <c r="V18" i="8" s="1"/>
  <c r="AC49" i="7"/>
  <c r="AC51" i="7" s="1"/>
  <c r="R18" i="8" s="1"/>
  <c r="Y49" i="7"/>
  <c r="Y51" i="7" s="1"/>
  <c r="N18" i="8" s="1"/>
  <c r="U49" i="7"/>
  <c r="U51" i="7" s="1"/>
  <c r="J18" i="8" s="1"/>
  <c r="AF47" i="7"/>
  <c r="AE47" i="7"/>
  <c r="T17" i="8" s="1"/>
  <c r="AD47" i="7"/>
  <c r="S17" i="8" s="1"/>
  <c r="AB47" i="7"/>
  <c r="AA47" i="7"/>
  <c r="P17" i="8" s="1"/>
  <c r="Z47" i="7"/>
  <c r="O17" i="8" s="1"/>
  <c r="Y47" i="7"/>
  <c r="N17" i="8" s="1"/>
  <c r="X47" i="7"/>
  <c r="W47" i="7"/>
  <c r="L17" i="8" s="1"/>
  <c r="V47" i="7"/>
  <c r="K17" i="8" s="1"/>
  <c r="U47" i="7"/>
  <c r="J17" i="8" s="1"/>
  <c r="T47" i="7"/>
  <c r="S47" i="7"/>
  <c r="H17" i="8" s="1"/>
  <c r="R47" i="7"/>
  <c r="G17" i="8" s="1"/>
  <c r="O47" i="7"/>
  <c r="F17" i="8" s="1"/>
  <c r="N47" i="7"/>
  <c r="M47" i="7"/>
  <c r="D17" i="8" s="1"/>
  <c r="K47" i="7"/>
  <c r="C17" i="8" s="1"/>
  <c r="J47" i="7"/>
  <c r="B17" i="8" s="1"/>
  <c r="AG46" i="7"/>
  <c r="AG47" i="7" s="1"/>
  <c r="V17" i="8" s="1"/>
  <c r="AC46" i="7"/>
  <c r="Y46" i="7"/>
  <c r="U46" i="7"/>
  <c r="AH46" i="7" s="1"/>
  <c r="AG45" i="7"/>
  <c r="AC45" i="7"/>
  <c r="AC47" i="7" s="1"/>
  <c r="R17" i="8" s="1"/>
  <c r="Y45" i="7"/>
  <c r="AH45" i="7" s="1"/>
  <c r="U45" i="7"/>
  <c r="AF43" i="7"/>
  <c r="AE43" i="7"/>
  <c r="T16" i="8" s="1"/>
  <c r="AD43" i="7"/>
  <c r="S16" i="8" s="1"/>
  <c r="AB43" i="7"/>
  <c r="AA43" i="7"/>
  <c r="P16" i="8" s="1"/>
  <c r="Z43" i="7"/>
  <c r="O16" i="8" s="1"/>
  <c r="X43" i="7"/>
  <c r="W43" i="7"/>
  <c r="L16" i="8" s="1"/>
  <c r="V43" i="7"/>
  <c r="K16" i="8" s="1"/>
  <c r="T43" i="7"/>
  <c r="S43" i="7"/>
  <c r="H16" i="8" s="1"/>
  <c r="R43" i="7"/>
  <c r="G16" i="8" s="1"/>
  <c r="O43" i="7"/>
  <c r="F16" i="8" s="1"/>
  <c r="N43" i="7"/>
  <c r="M43" i="7"/>
  <c r="D16" i="8" s="1"/>
  <c r="K43" i="7"/>
  <c r="C16" i="8" s="1"/>
  <c r="J43" i="7"/>
  <c r="B16" i="8" s="1"/>
  <c r="AG42" i="7"/>
  <c r="AC42" i="7"/>
  <c r="Y42" i="7"/>
  <c r="U42" i="7"/>
  <c r="AH42" i="7" s="1"/>
  <c r="AG41" i="7"/>
  <c r="AG43" i="7" s="1"/>
  <c r="V16" i="8" s="1"/>
  <c r="AC41" i="7"/>
  <c r="AC43" i="7" s="1"/>
  <c r="R16" i="8" s="1"/>
  <c r="Y41" i="7"/>
  <c r="Y43" i="7" s="1"/>
  <c r="N16" i="8" s="1"/>
  <c r="U41" i="7"/>
  <c r="U43" i="7" s="1"/>
  <c r="J16" i="8" s="1"/>
  <c r="AF39" i="7"/>
  <c r="AE39" i="7"/>
  <c r="T15" i="8" s="1"/>
  <c r="AD39" i="7"/>
  <c r="S15" i="8" s="1"/>
  <c r="AC39" i="7"/>
  <c r="R15" i="8" s="1"/>
  <c r="AB39" i="7"/>
  <c r="AA39" i="7"/>
  <c r="P15" i="8" s="1"/>
  <c r="Z39" i="7"/>
  <c r="O15" i="8" s="1"/>
  <c r="Y39" i="7"/>
  <c r="N15" i="8" s="1"/>
  <c r="X39" i="7"/>
  <c r="W39" i="7"/>
  <c r="L15" i="8" s="1"/>
  <c r="V39" i="7"/>
  <c r="K15" i="8" s="1"/>
  <c r="U39" i="7"/>
  <c r="J15" i="8" s="1"/>
  <c r="T39" i="7"/>
  <c r="S39" i="7"/>
  <c r="H15" i="8" s="1"/>
  <c r="R39" i="7"/>
  <c r="G15" i="8" s="1"/>
  <c r="O39" i="7"/>
  <c r="F15" i="8" s="1"/>
  <c r="N39" i="7"/>
  <c r="M39" i="7"/>
  <c r="D15" i="8" s="1"/>
  <c r="K39" i="7"/>
  <c r="C15" i="8" s="1"/>
  <c r="J39" i="7"/>
  <c r="B15" i="8" s="1"/>
  <c r="AG38" i="7"/>
  <c r="AG39" i="7" s="1"/>
  <c r="V15" i="8" s="1"/>
  <c r="AC38" i="7"/>
  <c r="Y38" i="7"/>
  <c r="AH38" i="7" s="1"/>
  <c r="U38" i="7"/>
  <c r="AG37" i="7"/>
  <c r="AC37" i="7"/>
  <c r="Y37" i="7"/>
  <c r="U37" i="7"/>
  <c r="AH37" i="7" s="1"/>
  <c r="AF35" i="7"/>
  <c r="AE35" i="7"/>
  <c r="T14" i="8" s="1"/>
  <c r="AD35" i="7"/>
  <c r="S14" i="8" s="1"/>
  <c r="AB35" i="7"/>
  <c r="AA35" i="7"/>
  <c r="P14" i="8" s="1"/>
  <c r="Z35" i="7"/>
  <c r="O14" i="8" s="1"/>
  <c r="X35" i="7"/>
  <c r="W35" i="7"/>
  <c r="L14" i="8" s="1"/>
  <c r="V35" i="7"/>
  <c r="K14" i="8" s="1"/>
  <c r="T35" i="7"/>
  <c r="S35" i="7"/>
  <c r="H14" i="8" s="1"/>
  <c r="R35" i="7"/>
  <c r="G14" i="8" s="1"/>
  <c r="O35" i="7"/>
  <c r="F14" i="8" s="1"/>
  <c r="N35" i="7"/>
  <c r="M35" i="7"/>
  <c r="D14" i="8" s="1"/>
  <c r="K35" i="7"/>
  <c r="C14" i="8" s="1"/>
  <c r="J35" i="7"/>
  <c r="B14" i="8" s="1"/>
  <c r="AG34" i="7"/>
  <c r="AC34" i="7"/>
  <c r="Y34" i="7"/>
  <c r="AH34" i="7" s="1"/>
  <c r="U34" i="7"/>
  <c r="AH33" i="7"/>
  <c r="AI33" i="7" s="1"/>
  <c r="AG33" i="7"/>
  <c r="AG35" i="7" s="1"/>
  <c r="V14" i="8" s="1"/>
  <c r="AC33" i="7"/>
  <c r="AC35" i="7" s="1"/>
  <c r="R14" i="8" s="1"/>
  <c r="Y33" i="7"/>
  <c r="Y35" i="7" s="1"/>
  <c r="N14" i="8" s="1"/>
  <c r="U33" i="7"/>
  <c r="U35" i="7" s="1"/>
  <c r="J14" i="8" s="1"/>
  <c r="AF31" i="7"/>
  <c r="U13" i="8" s="1"/>
  <c r="AE31" i="7"/>
  <c r="T13" i="8" s="1"/>
  <c r="AD31" i="7"/>
  <c r="S13" i="8" s="1"/>
  <c r="AB31" i="7"/>
  <c r="Q13" i="8" s="1"/>
  <c r="AA31" i="7"/>
  <c r="P13" i="8" s="1"/>
  <c r="Z31" i="7"/>
  <c r="O13" i="8" s="1"/>
  <c r="Y31" i="7"/>
  <c r="N13" i="8" s="1"/>
  <c r="X31" i="7"/>
  <c r="M13" i="8" s="1"/>
  <c r="W31" i="7"/>
  <c r="L13" i="8" s="1"/>
  <c r="V31" i="7"/>
  <c r="K13" i="8" s="1"/>
  <c r="U31" i="7"/>
  <c r="J13" i="8" s="1"/>
  <c r="T31" i="7"/>
  <c r="I13" i="8" s="1"/>
  <c r="S31" i="7"/>
  <c r="H13" i="8" s="1"/>
  <c r="R31" i="7"/>
  <c r="G13" i="8" s="1"/>
  <c r="O31" i="7"/>
  <c r="F13" i="8" s="1"/>
  <c r="N31" i="7"/>
  <c r="E13" i="8" s="1"/>
  <c r="M31" i="7"/>
  <c r="D13" i="8" s="1"/>
  <c r="K31" i="7"/>
  <c r="C13" i="8" s="1"/>
  <c r="J31" i="7"/>
  <c r="B13" i="8" s="1"/>
  <c r="AG30" i="7"/>
  <c r="AG31" i="7" s="1"/>
  <c r="V13" i="8" s="1"/>
  <c r="AC30" i="7"/>
  <c r="Y30" i="7"/>
  <c r="U30" i="7"/>
  <c r="AH30" i="7" s="1"/>
  <c r="AG29" i="7"/>
  <c r="AC29" i="7"/>
  <c r="AC31" i="7" s="1"/>
  <c r="R13" i="8" s="1"/>
  <c r="Y29" i="7"/>
  <c r="AH29" i="7" s="1"/>
  <c r="U29" i="7"/>
  <c r="AF27" i="7"/>
  <c r="U12" i="8" s="1"/>
  <c r="AE27" i="7"/>
  <c r="T12" i="8" s="1"/>
  <c r="AD27" i="7"/>
  <c r="S12" i="8" s="1"/>
  <c r="AB27" i="7"/>
  <c r="Q12" i="8" s="1"/>
  <c r="AA27" i="7"/>
  <c r="P12" i="8" s="1"/>
  <c r="Z27" i="7"/>
  <c r="O12" i="8" s="1"/>
  <c r="X27" i="7"/>
  <c r="M12" i="8" s="1"/>
  <c r="W27" i="7"/>
  <c r="L12" i="8" s="1"/>
  <c r="V27" i="7"/>
  <c r="K12" i="8" s="1"/>
  <c r="T27" i="7"/>
  <c r="I12" i="8" s="1"/>
  <c r="S27" i="7"/>
  <c r="H12" i="8" s="1"/>
  <c r="R27" i="7"/>
  <c r="G12" i="8" s="1"/>
  <c r="O27" i="7"/>
  <c r="F12" i="8" s="1"/>
  <c r="N27" i="7"/>
  <c r="E12" i="8" s="1"/>
  <c r="M27" i="7"/>
  <c r="D12" i="8" s="1"/>
  <c r="K27" i="7"/>
  <c r="C12" i="8" s="1"/>
  <c r="J27" i="7"/>
  <c r="B12" i="8" s="1"/>
  <c r="AG26" i="7"/>
  <c r="AC26" i="7"/>
  <c r="Y26" i="7"/>
  <c r="AH26" i="7" s="1"/>
  <c r="U26" i="7"/>
  <c r="AG25" i="7"/>
  <c r="AG27" i="7" s="1"/>
  <c r="V12" i="8" s="1"/>
  <c r="AC25" i="7"/>
  <c r="AC27" i="7" s="1"/>
  <c r="R12" i="8" s="1"/>
  <c r="Y25" i="7"/>
  <c r="Y27" i="7" s="1"/>
  <c r="N12" i="8" s="1"/>
  <c r="U25" i="7"/>
  <c r="U27" i="7" s="1"/>
  <c r="J12" i="8" s="1"/>
  <c r="AF23" i="7"/>
  <c r="U11" i="8" s="1"/>
  <c r="AE23" i="7"/>
  <c r="T11" i="8" s="1"/>
  <c r="AD23" i="7"/>
  <c r="S11" i="8" s="1"/>
  <c r="AC23" i="7"/>
  <c r="R11" i="8" s="1"/>
  <c r="AB23" i="7"/>
  <c r="Q11" i="8" s="1"/>
  <c r="AA23" i="7"/>
  <c r="P11" i="8" s="1"/>
  <c r="Z23" i="7"/>
  <c r="O11" i="8" s="1"/>
  <c r="Y23" i="7"/>
  <c r="N11" i="8" s="1"/>
  <c r="X23" i="7"/>
  <c r="M11" i="8" s="1"/>
  <c r="W23" i="7"/>
  <c r="L11" i="8" s="1"/>
  <c r="V23" i="7"/>
  <c r="K11" i="8" s="1"/>
  <c r="U23" i="7"/>
  <c r="J11" i="8" s="1"/>
  <c r="T23" i="7"/>
  <c r="I11" i="8" s="1"/>
  <c r="S23" i="7"/>
  <c r="H11" i="8" s="1"/>
  <c r="R23" i="7"/>
  <c r="G11" i="8" s="1"/>
  <c r="O23" i="7"/>
  <c r="F11" i="8" s="1"/>
  <c r="N23" i="7"/>
  <c r="E11" i="8" s="1"/>
  <c r="M23" i="7"/>
  <c r="D11" i="8" s="1"/>
  <c r="K23" i="7"/>
  <c r="C11" i="8" s="1"/>
  <c r="J23" i="7"/>
  <c r="B11" i="8" s="1"/>
  <c r="AG22" i="7"/>
  <c r="AG23" i="7" s="1"/>
  <c r="V11" i="8" s="1"/>
  <c r="AC22" i="7"/>
  <c r="Y22" i="7"/>
  <c r="U22" i="7"/>
  <c r="AH22" i="7" s="1"/>
  <c r="AG21" i="7"/>
  <c r="AC21" i="7"/>
  <c r="Y21" i="7"/>
  <c r="U21" i="7"/>
  <c r="AH21" i="7" s="1"/>
  <c r="AF19" i="7"/>
  <c r="U10" i="8" s="1"/>
  <c r="AE19" i="7"/>
  <c r="T10" i="8" s="1"/>
  <c r="AD19" i="7"/>
  <c r="S10" i="8" s="1"/>
  <c r="AB19" i="7"/>
  <c r="Q10" i="8" s="1"/>
  <c r="AA19" i="7"/>
  <c r="P10" i="8" s="1"/>
  <c r="Z19" i="7"/>
  <c r="O10" i="8" s="1"/>
  <c r="X19" i="7"/>
  <c r="M10" i="8" s="1"/>
  <c r="W19" i="7"/>
  <c r="L10" i="8" s="1"/>
  <c r="V19" i="7"/>
  <c r="K10" i="8" s="1"/>
  <c r="T19" i="7"/>
  <c r="I10" i="8" s="1"/>
  <c r="S19" i="7"/>
  <c r="H10" i="8" s="1"/>
  <c r="R19" i="7"/>
  <c r="G10" i="8" s="1"/>
  <c r="O19" i="7"/>
  <c r="F10" i="8" s="1"/>
  <c r="N19" i="7"/>
  <c r="E10" i="8" s="1"/>
  <c r="M19" i="7"/>
  <c r="D10" i="8" s="1"/>
  <c r="K19" i="7"/>
  <c r="C10" i="8" s="1"/>
  <c r="J19" i="7"/>
  <c r="B10" i="8" s="1"/>
  <c r="AG18" i="7"/>
  <c r="AC18" i="7"/>
  <c r="Y18" i="7"/>
  <c r="U18" i="7"/>
  <c r="AH18" i="7" s="1"/>
  <c r="AH17" i="7"/>
  <c r="AI17" i="7" s="1"/>
  <c r="AG17" i="7"/>
  <c r="AG19" i="7" s="1"/>
  <c r="V10" i="8" s="1"/>
  <c r="AC17" i="7"/>
  <c r="AC19" i="7" s="1"/>
  <c r="R10" i="8" s="1"/>
  <c r="Y17" i="7"/>
  <c r="Y19" i="7" s="1"/>
  <c r="N10" i="8" s="1"/>
  <c r="U17" i="7"/>
  <c r="U19" i="7" s="1"/>
  <c r="J10" i="8" s="1"/>
  <c r="AF15" i="7"/>
  <c r="U9" i="8" s="1"/>
  <c r="AE15" i="7"/>
  <c r="T9" i="8" s="1"/>
  <c r="AD15" i="7"/>
  <c r="S9" i="8" s="1"/>
  <c r="AB15" i="7"/>
  <c r="Q9" i="8" s="1"/>
  <c r="AA15" i="7"/>
  <c r="P9" i="8" s="1"/>
  <c r="Z15" i="7"/>
  <c r="O9" i="8" s="1"/>
  <c r="Y15" i="7"/>
  <c r="N9" i="8" s="1"/>
  <c r="X15" i="7"/>
  <c r="M9" i="8" s="1"/>
  <c r="W15" i="7"/>
  <c r="L9" i="8" s="1"/>
  <c r="V15" i="7"/>
  <c r="K9" i="8" s="1"/>
  <c r="U15" i="7"/>
  <c r="J9" i="8" s="1"/>
  <c r="T15" i="7"/>
  <c r="I9" i="8" s="1"/>
  <c r="S15" i="7"/>
  <c r="H9" i="8" s="1"/>
  <c r="R15" i="7"/>
  <c r="G9" i="8" s="1"/>
  <c r="O15" i="7"/>
  <c r="F9" i="8" s="1"/>
  <c r="N15" i="7"/>
  <c r="E9" i="8" s="1"/>
  <c r="M15" i="7"/>
  <c r="D9" i="8" s="1"/>
  <c r="K15" i="7"/>
  <c r="C9" i="8" s="1"/>
  <c r="J15" i="7"/>
  <c r="B9" i="8" s="1"/>
  <c r="AG14" i="7"/>
  <c r="AG15" i="7" s="1"/>
  <c r="V9" i="8" s="1"/>
  <c r="AC14" i="7"/>
  <c r="Y14" i="7"/>
  <c r="U14" i="7"/>
  <c r="AH14" i="7" s="1"/>
  <c r="AG13" i="7"/>
  <c r="AC13" i="7"/>
  <c r="AC15" i="7" s="1"/>
  <c r="R9" i="8" s="1"/>
  <c r="Y13" i="7"/>
  <c r="U13" i="7"/>
  <c r="AH13" i="7" s="1"/>
  <c r="AF11" i="7"/>
  <c r="U8" i="8" s="1"/>
  <c r="AE11" i="7"/>
  <c r="T8" i="8" s="1"/>
  <c r="T24" i="8" s="1"/>
  <c r="AD11" i="7"/>
  <c r="AB11" i="7"/>
  <c r="Q8" i="8" s="1"/>
  <c r="AA11" i="7"/>
  <c r="P8" i="8" s="1"/>
  <c r="Z11" i="7"/>
  <c r="O8" i="8" s="1"/>
  <c r="X11" i="7"/>
  <c r="M8" i="8" s="1"/>
  <c r="W11" i="7"/>
  <c r="L8" i="8" s="1"/>
  <c r="V11" i="7"/>
  <c r="V72" i="7" s="1"/>
  <c r="T11" i="7"/>
  <c r="I8" i="8" s="1"/>
  <c r="S11" i="7"/>
  <c r="H8" i="8" s="1"/>
  <c r="R11" i="7"/>
  <c r="G8" i="8" s="1"/>
  <c r="O11" i="7"/>
  <c r="F8" i="8" s="1"/>
  <c r="N11" i="7"/>
  <c r="E8" i="8" s="1"/>
  <c r="M11" i="7"/>
  <c r="D8" i="8" s="1"/>
  <c r="K11" i="7"/>
  <c r="K72" i="7" s="1"/>
  <c r="J11" i="7"/>
  <c r="B8" i="8" s="1"/>
  <c r="AG10" i="7"/>
  <c r="AC10" i="7"/>
  <c r="Y10" i="7"/>
  <c r="AH10" i="7" s="1"/>
  <c r="U10" i="7"/>
  <c r="AG9" i="7"/>
  <c r="AG11" i="7" s="1"/>
  <c r="AC9" i="7"/>
  <c r="AC11" i="7" s="1"/>
  <c r="Y9" i="7"/>
  <c r="Y11" i="7" s="1"/>
  <c r="U9" i="7"/>
  <c r="U11" i="7" s="1"/>
  <c r="K23" i="6"/>
  <c r="C20" i="6"/>
  <c r="C18" i="6"/>
  <c r="Y17" i="6"/>
  <c r="T16" i="6"/>
  <c r="B13" i="6"/>
  <c r="C8" i="6"/>
  <c r="A5" i="6"/>
  <c r="A24" i="6" s="1"/>
  <c r="A71" i="5"/>
  <c r="AF70" i="5"/>
  <c r="U23" i="6" s="1"/>
  <c r="AE70" i="5"/>
  <c r="T23" i="6" s="1"/>
  <c r="AD70" i="5"/>
  <c r="S23" i="6" s="1"/>
  <c r="AB70" i="5"/>
  <c r="Q23" i="6" s="1"/>
  <c r="AA70" i="5"/>
  <c r="P23" i="6" s="1"/>
  <c r="Z70" i="5"/>
  <c r="O23" i="6" s="1"/>
  <c r="X70" i="5"/>
  <c r="M23" i="6" s="1"/>
  <c r="W70" i="5"/>
  <c r="L23" i="6" s="1"/>
  <c r="V70" i="5"/>
  <c r="T70" i="5"/>
  <c r="I23" i="6" s="1"/>
  <c r="S70" i="5"/>
  <c r="H23" i="6" s="1"/>
  <c r="R70" i="5"/>
  <c r="G23" i="6" s="1"/>
  <c r="O70" i="5"/>
  <c r="F23" i="6" s="1"/>
  <c r="N70" i="5"/>
  <c r="E23" i="6" s="1"/>
  <c r="M70" i="5"/>
  <c r="D23" i="6" s="1"/>
  <c r="K70" i="5"/>
  <c r="C23" i="6" s="1"/>
  <c r="J70" i="5"/>
  <c r="B23" i="6" s="1"/>
  <c r="AG69" i="5"/>
  <c r="AG70" i="5" s="1"/>
  <c r="V23" i="6" s="1"/>
  <c r="AC69" i="5"/>
  <c r="AC70" i="5" s="1"/>
  <c r="R23" i="6" s="1"/>
  <c r="Y69" i="5"/>
  <c r="Y70" i="5" s="1"/>
  <c r="N23" i="6" s="1"/>
  <c r="U69" i="5"/>
  <c r="U70" i="5" s="1"/>
  <c r="J23" i="6" s="1"/>
  <c r="AF67" i="5"/>
  <c r="U22" i="6" s="1"/>
  <c r="AE67" i="5"/>
  <c r="T22" i="6" s="1"/>
  <c r="AD67" i="5"/>
  <c r="S22" i="6" s="1"/>
  <c r="AB67" i="5"/>
  <c r="Q22" i="6" s="1"/>
  <c r="AA67" i="5"/>
  <c r="P22" i="6" s="1"/>
  <c r="Z67" i="5"/>
  <c r="O22" i="6" s="1"/>
  <c r="X67" i="5"/>
  <c r="M22" i="6" s="1"/>
  <c r="W67" i="5"/>
  <c r="L22" i="6" s="1"/>
  <c r="V67" i="5"/>
  <c r="K22" i="6" s="1"/>
  <c r="T67" i="5"/>
  <c r="I22" i="6" s="1"/>
  <c r="S67" i="5"/>
  <c r="H22" i="6" s="1"/>
  <c r="R67" i="5"/>
  <c r="G22" i="6" s="1"/>
  <c r="O67" i="5"/>
  <c r="F22" i="6" s="1"/>
  <c r="N67" i="5"/>
  <c r="E22" i="6" s="1"/>
  <c r="M67" i="5"/>
  <c r="D22" i="6" s="1"/>
  <c r="K67" i="5"/>
  <c r="C22" i="6" s="1"/>
  <c r="J67" i="5"/>
  <c r="B22" i="6" s="1"/>
  <c r="AG66" i="5"/>
  <c r="AG67" i="5" s="1"/>
  <c r="V22" i="6" s="1"/>
  <c r="AC66" i="5"/>
  <c r="Y66" i="5"/>
  <c r="U66" i="5"/>
  <c r="AG65" i="5"/>
  <c r="AC65" i="5"/>
  <c r="Y65" i="5"/>
  <c r="U65" i="5"/>
  <c r="AF63" i="5"/>
  <c r="U21" i="6" s="1"/>
  <c r="AE63" i="5"/>
  <c r="T21" i="6" s="1"/>
  <c r="AD63" i="5"/>
  <c r="S21" i="6" s="1"/>
  <c r="AB63" i="5"/>
  <c r="Q21" i="6" s="1"/>
  <c r="AA63" i="5"/>
  <c r="P21" i="6" s="1"/>
  <c r="Z63" i="5"/>
  <c r="O21" i="6" s="1"/>
  <c r="X63" i="5"/>
  <c r="M21" i="6" s="1"/>
  <c r="W63" i="5"/>
  <c r="L21" i="6" s="1"/>
  <c r="V63" i="5"/>
  <c r="K21" i="6" s="1"/>
  <c r="T63" i="5"/>
  <c r="I21" i="6" s="1"/>
  <c r="S63" i="5"/>
  <c r="H21" i="6" s="1"/>
  <c r="R63" i="5"/>
  <c r="G21" i="6" s="1"/>
  <c r="O63" i="5"/>
  <c r="F21" i="6" s="1"/>
  <c r="N63" i="5"/>
  <c r="E21" i="6" s="1"/>
  <c r="M63" i="5"/>
  <c r="D21" i="6" s="1"/>
  <c r="K63" i="5"/>
  <c r="C21" i="6" s="1"/>
  <c r="J63" i="5"/>
  <c r="B21" i="6" s="1"/>
  <c r="AG62" i="5"/>
  <c r="AG63" i="5" s="1"/>
  <c r="V21" i="6" s="1"/>
  <c r="AC62" i="5"/>
  <c r="Y62" i="5"/>
  <c r="U62" i="5"/>
  <c r="AG61" i="5"/>
  <c r="AC61" i="5"/>
  <c r="AC63" i="5" s="1"/>
  <c r="R21" i="6" s="1"/>
  <c r="Y61" i="5"/>
  <c r="U61" i="5"/>
  <c r="U63" i="5" s="1"/>
  <c r="J21" i="6" s="1"/>
  <c r="AF59" i="5"/>
  <c r="U20" i="6" s="1"/>
  <c r="AE59" i="5"/>
  <c r="T20" i="6" s="1"/>
  <c r="AD59" i="5"/>
  <c r="S20" i="6" s="1"/>
  <c r="AB59" i="5"/>
  <c r="Q20" i="6" s="1"/>
  <c r="AA59" i="5"/>
  <c r="P20" i="6" s="1"/>
  <c r="Z59" i="5"/>
  <c r="O20" i="6" s="1"/>
  <c r="X59" i="5"/>
  <c r="M20" i="6" s="1"/>
  <c r="W59" i="5"/>
  <c r="L20" i="6" s="1"/>
  <c r="V59" i="5"/>
  <c r="K20" i="6" s="1"/>
  <c r="T59" i="5"/>
  <c r="I20" i="6" s="1"/>
  <c r="S59" i="5"/>
  <c r="H20" i="6" s="1"/>
  <c r="R59" i="5"/>
  <c r="G20" i="6" s="1"/>
  <c r="O59" i="5"/>
  <c r="F20" i="6" s="1"/>
  <c r="N59" i="5"/>
  <c r="E20" i="6" s="1"/>
  <c r="M59" i="5"/>
  <c r="D20" i="6" s="1"/>
  <c r="K59" i="5"/>
  <c r="J59" i="5"/>
  <c r="B20" i="6" s="1"/>
  <c r="AG58" i="5"/>
  <c r="AC58" i="5"/>
  <c r="Y58" i="5"/>
  <c r="Y59" i="5" s="1"/>
  <c r="N20" i="6" s="1"/>
  <c r="U58" i="5"/>
  <c r="AG57" i="5"/>
  <c r="AC57" i="5"/>
  <c r="AC59" i="5" s="1"/>
  <c r="R20" i="6" s="1"/>
  <c r="Y57" i="5"/>
  <c r="U57" i="5"/>
  <c r="U59" i="5" s="1"/>
  <c r="J20" i="6" s="1"/>
  <c r="AF55" i="5"/>
  <c r="U19" i="6" s="1"/>
  <c r="AE55" i="5"/>
  <c r="T19" i="6" s="1"/>
  <c r="AD55" i="5"/>
  <c r="S19" i="6" s="1"/>
  <c r="AB55" i="5"/>
  <c r="Q19" i="6" s="1"/>
  <c r="AA55" i="5"/>
  <c r="P19" i="6" s="1"/>
  <c r="Z55" i="5"/>
  <c r="O19" i="6" s="1"/>
  <c r="X55" i="5"/>
  <c r="M19" i="6" s="1"/>
  <c r="W55" i="5"/>
  <c r="L19" i="6" s="1"/>
  <c r="V55" i="5"/>
  <c r="K19" i="6" s="1"/>
  <c r="T55" i="5"/>
  <c r="I19" i="6" s="1"/>
  <c r="S55" i="5"/>
  <c r="H19" i="6" s="1"/>
  <c r="R55" i="5"/>
  <c r="G19" i="6" s="1"/>
  <c r="O55" i="5"/>
  <c r="F19" i="6" s="1"/>
  <c r="N55" i="5"/>
  <c r="E19" i="6" s="1"/>
  <c r="M55" i="5"/>
  <c r="D19" i="6" s="1"/>
  <c r="K55" i="5"/>
  <c r="C19" i="6" s="1"/>
  <c r="J55" i="5"/>
  <c r="B19" i="6" s="1"/>
  <c r="AG54" i="5"/>
  <c r="AC54" i="5"/>
  <c r="Y54" i="5"/>
  <c r="U54" i="5"/>
  <c r="AG53" i="5"/>
  <c r="AG55" i="5" s="1"/>
  <c r="V19" i="6" s="1"/>
  <c r="AC53" i="5"/>
  <c r="Y53" i="5"/>
  <c r="Y55" i="5" s="1"/>
  <c r="N19" i="6" s="1"/>
  <c r="U53" i="5"/>
  <c r="AF51" i="5"/>
  <c r="U18" i="6" s="1"/>
  <c r="AE51" i="5"/>
  <c r="T18" i="6" s="1"/>
  <c r="AD51" i="5"/>
  <c r="S18" i="6" s="1"/>
  <c r="AB51" i="5"/>
  <c r="Q18" i="6" s="1"/>
  <c r="AA51" i="5"/>
  <c r="P18" i="6" s="1"/>
  <c r="Z51" i="5"/>
  <c r="O18" i="6" s="1"/>
  <c r="X51" i="5"/>
  <c r="M18" i="6" s="1"/>
  <c r="W51" i="5"/>
  <c r="L18" i="6" s="1"/>
  <c r="V51" i="5"/>
  <c r="K18" i="6" s="1"/>
  <c r="T51" i="5"/>
  <c r="I18" i="6" s="1"/>
  <c r="S51" i="5"/>
  <c r="H18" i="6" s="1"/>
  <c r="R51" i="5"/>
  <c r="G18" i="6" s="1"/>
  <c r="O51" i="5"/>
  <c r="F18" i="6" s="1"/>
  <c r="N51" i="5"/>
  <c r="E18" i="6" s="1"/>
  <c r="M51" i="5"/>
  <c r="D18" i="6" s="1"/>
  <c r="J51" i="5"/>
  <c r="B18" i="6" s="1"/>
  <c r="AG50" i="5"/>
  <c r="AC50" i="5"/>
  <c r="AC51" i="5" s="1"/>
  <c r="R18" i="6" s="1"/>
  <c r="Y50" i="5"/>
  <c r="U50" i="5"/>
  <c r="AG49" i="5"/>
  <c r="AG51" i="5" s="1"/>
  <c r="V18" i="6" s="1"/>
  <c r="AC49" i="5"/>
  <c r="Y49" i="5"/>
  <c r="AH49" i="5" s="1"/>
  <c r="AI49" i="5" s="1"/>
  <c r="U49" i="5"/>
  <c r="AF47" i="5"/>
  <c r="U17" i="6" s="1"/>
  <c r="AE47" i="5"/>
  <c r="T17" i="6" s="1"/>
  <c r="AD47" i="5"/>
  <c r="S17" i="6" s="1"/>
  <c r="AB47" i="5"/>
  <c r="Q17" i="6" s="1"/>
  <c r="AA47" i="5"/>
  <c r="P17" i="6" s="1"/>
  <c r="Z47" i="5"/>
  <c r="O17" i="6" s="1"/>
  <c r="X47" i="5"/>
  <c r="M17" i="6" s="1"/>
  <c r="W47" i="5"/>
  <c r="L17" i="6" s="1"/>
  <c r="V47" i="5"/>
  <c r="K17" i="6" s="1"/>
  <c r="T47" i="5"/>
  <c r="I17" i="6" s="1"/>
  <c r="S47" i="5"/>
  <c r="H17" i="6" s="1"/>
  <c r="R47" i="5"/>
  <c r="G17" i="6" s="1"/>
  <c r="O47" i="5"/>
  <c r="F17" i="6" s="1"/>
  <c r="N47" i="5"/>
  <c r="E17" i="6" s="1"/>
  <c r="M47" i="5"/>
  <c r="D17" i="6" s="1"/>
  <c r="K47" i="5"/>
  <c r="C17" i="6" s="1"/>
  <c r="J47" i="5"/>
  <c r="B17" i="6" s="1"/>
  <c r="AH46" i="5"/>
  <c r="AI46" i="5" s="1"/>
  <c r="AG46" i="5"/>
  <c r="AC46" i="5"/>
  <c r="Y46" i="5"/>
  <c r="U46" i="5"/>
  <c r="AG45" i="5"/>
  <c r="AC45" i="5"/>
  <c r="Y45" i="5"/>
  <c r="U45" i="5"/>
  <c r="AF43" i="5"/>
  <c r="U16" i="6" s="1"/>
  <c r="AE43" i="5"/>
  <c r="AD43" i="5"/>
  <c r="S16" i="6" s="1"/>
  <c r="AB43" i="5"/>
  <c r="Q16" i="6" s="1"/>
  <c r="AA43" i="5"/>
  <c r="P16" i="6" s="1"/>
  <c r="Z43" i="5"/>
  <c r="O16" i="6" s="1"/>
  <c r="X43" i="5"/>
  <c r="M16" i="6" s="1"/>
  <c r="W43" i="5"/>
  <c r="L16" i="6" s="1"/>
  <c r="V43" i="5"/>
  <c r="K16" i="6" s="1"/>
  <c r="T43" i="5"/>
  <c r="I16" i="6" s="1"/>
  <c r="S43" i="5"/>
  <c r="H16" i="6" s="1"/>
  <c r="R43" i="5"/>
  <c r="G16" i="6" s="1"/>
  <c r="O43" i="5"/>
  <c r="F16" i="6" s="1"/>
  <c r="N43" i="5"/>
  <c r="E16" i="6" s="1"/>
  <c r="M43" i="5"/>
  <c r="D16" i="6" s="1"/>
  <c r="K43" i="5"/>
  <c r="C16" i="6" s="1"/>
  <c r="J43" i="5"/>
  <c r="B16" i="6" s="1"/>
  <c r="AG42" i="5"/>
  <c r="AC42" i="5"/>
  <c r="Y42" i="5"/>
  <c r="U42" i="5"/>
  <c r="AG41" i="5"/>
  <c r="AC41" i="5"/>
  <c r="Y41" i="5"/>
  <c r="Y43" i="5" s="1"/>
  <c r="N16" i="6" s="1"/>
  <c r="U41" i="5"/>
  <c r="AF39" i="5"/>
  <c r="U15" i="6" s="1"/>
  <c r="AE39" i="5"/>
  <c r="T15" i="6" s="1"/>
  <c r="AD39" i="5"/>
  <c r="S15" i="6" s="1"/>
  <c r="AB39" i="5"/>
  <c r="Q15" i="6" s="1"/>
  <c r="AA39" i="5"/>
  <c r="P15" i="6" s="1"/>
  <c r="Z39" i="5"/>
  <c r="O15" i="6" s="1"/>
  <c r="X39" i="5"/>
  <c r="M15" i="6" s="1"/>
  <c r="W39" i="5"/>
  <c r="L15" i="6" s="1"/>
  <c r="V39" i="5"/>
  <c r="K15" i="6" s="1"/>
  <c r="T39" i="5"/>
  <c r="I15" i="6" s="1"/>
  <c r="S39" i="5"/>
  <c r="H15" i="6" s="1"/>
  <c r="R39" i="5"/>
  <c r="G15" i="6" s="1"/>
  <c r="O39" i="5"/>
  <c r="F15" i="6" s="1"/>
  <c r="N39" i="5"/>
  <c r="E15" i="6" s="1"/>
  <c r="M39" i="5"/>
  <c r="D15" i="6" s="1"/>
  <c r="K39" i="5"/>
  <c r="C15" i="6" s="1"/>
  <c r="J39" i="5"/>
  <c r="B15" i="6" s="1"/>
  <c r="AG38" i="5"/>
  <c r="AC38" i="5"/>
  <c r="Y38" i="5"/>
  <c r="U38" i="5"/>
  <c r="AG37" i="5"/>
  <c r="AG39" i="5" s="1"/>
  <c r="V15" i="6" s="1"/>
  <c r="AC37" i="5"/>
  <c r="Y37" i="5"/>
  <c r="U37" i="5"/>
  <c r="AF35" i="5"/>
  <c r="U14" i="6" s="1"/>
  <c r="AE35" i="5"/>
  <c r="T14" i="6" s="1"/>
  <c r="AD35" i="5"/>
  <c r="S14" i="6" s="1"/>
  <c r="AB35" i="5"/>
  <c r="Q14" i="6" s="1"/>
  <c r="AA35" i="5"/>
  <c r="P14" i="6" s="1"/>
  <c r="Z35" i="5"/>
  <c r="O14" i="6" s="1"/>
  <c r="X35" i="5"/>
  <c r="M14" i="6" s="1"/>
  <c r="W35" i="5"/>
  <c r="L14" i="6" s="1"/>
  <c r="V35" i="5"/>
  <c r="K14" i="6" s="1"/>
  <c r="T35" i="5"/>
  <c r="I14" i="6" s="1"/>
  <c r="S35" i="5"/>
  <c r="H14" i="6" s="1"/>
  <c r="R35" i="5"/>
  <c r="G14" i="6" s="1"/>
  <c r="O35" i="5"/>
  <c r="F14" i="6" s="1"/>
  <c r="N35" i="5"/>
  <c r="E14" i="6" s="1"/>
  <c r="M35" i="5"/>
  <c r="D14" i="6" s="1"/>
  <c r="K35" i="5"/>
  <c r="C14" i="6" s="1"/>
  <c r="J35" i="5"/>
  <c r="B14" i="6" s="1"/>
  <c r="AG34" i="5"/>
  <c r="AC34" i="5"/>
  <c r="Y34" i="5"/>
  <c r="U34" i="5"/>
  <c r="AG33" i="5"/>
  <c r="AG35" i="5" s="1"/>
  <c r="V14" i="6" s="1"/>
  <c r="AC33" i="5"/>
  <c r="Y33" i="5"/>
  <c r="U33" i="5"/>
  <c r="AF31" i="5"/>
  <c r="U13" i="6" s="1"/>
  <c r="AE31" i="5"/>
  <c r="T13" i="6" s="1"/>
  <c r="AD31" i="5"/>
  <c r="S13" i="6" s="1"/>
  <c r="AB31" i="5"/>
  <c r="Q13" i="6" s="1"/>
  <c r="AA31" i="5"/>
  <c r="P13" i="6" s="1"/>
  <c r="Z31" i="5"/>
  <c r="O13" i="6" s="1"/>
  <c r="X31" i="5"/>
  <c r="M13" i="6" s="1"/>
  <c r="W31" i="5"/>
  <c r="L13" i="6" s="1"/>
  <c r="V31" i="5"/>
  <c r="K13" i="6" s="1"/>
  <c r="T31" i="5"/>
  <c r="I13" i="6" s="1"/>
  <c r="S31" i="5"/>
  <c r="H13" i="6" s="1"/>
  <c r="R31" i="5"/>
  <c r="G13" i="6" s="1"/>
  <c r="O31" i="5"/>
  <c r="F13" i="6" s="1"/>
  <c r="N31" i="5"/>
  <c r="E13" i="6" s="1"/>
  <c r="M31" i="5"/>
  <c r="D13" i="6" s="1"/>
  <c r="K31" i="5"/>
  <c r="C13" i="6" s="1"/>
  <c r="J31" i="5"/>
  <c r="AG30" i="5"/>
  <c r="AC30" i="5"/>
  <c r="Y30" i="5"/>
  <c r="U30" i="5"/>
  <c r="AH30" i="5" s="1"/>
  <c r="AG29" i="5"/>
  <c r="AC29" i="5"/>
  <c r="Y29" i="5"/>
  <c r="U29" i="5"/>
  <c r="AF27" i="5"/>
  <c r="U12" i="6" s="1"/>
  <c r="AE27" i="5"/>
  <c r="T12" i="6" s="1"/>
  <c r="AD27" i="5"/>
  <c r="S12" i="6" s="1"/>
  <c r="AB27" i="5"/>
  <c r="Q12" i="6" s="1"/>
  <c r="AA27" i="5"/>
  <c r="P12" i="6" s="1"/>
  <c r="Z27" i="5"/>
  <c r="O12" i="6" s="1"/>
  <c r="X27" i="5"/>
  <c r="M12" i="6" s="1"/>
  <c r="W27" i="5"/>
  <c r="L12" i="6" s="1"/>
  <c r="V27" i="5"/>
  <c r="K12" i="6" s="1"/>
  <c r="T27" i="5"/>
  <c r="I12" i="6" s="1"/>
  <c r="S27" i="5"/>
  <c r="H12" i="6" s="1"/>
  <c r="R27" i="5"/>
  <c r="G12" i="6" s="1"/>
  <c r="O27" i="5"/>
  <c r="F12" i="6" s="1"/>
  <c r="N27" i="5"/>
  <c r="E12" i="6" s="1"/>
  <c r="M27" i="5"/>
  <c r="D12" i="6" s="1"/>
  <c r="K27" i="5"/>
  <c r="C12" i="6" s="1"/>
  <c r="J27" i="5"/>
  <c r="B12" i="6" s="1"/>
  <c r="AG26" i="5"/>
  <c r="AG27" i="5" s="1"/>
  <c r="V12" i="6" s="1"/>
  <c r="AC26" i="5"/>
  <c r="Y26" i="5"/>
  <c r="U26" i="5"/>
  <c r="AG25" i="5"/>
  <c r="AC25" i="5"/>
  <c r="Y25" i="5"/>
  <c r="Y27" i="5" s="1"/>
  <c r="N12" i="6" s="1"/>
  <c r="U25" i="5"/>
  <c r="AF23" i="5"/>
  <c r="U11" i="6" s="1"/>
  <c r="AE23" i="5"/>
  <c r="T11" i="6" s="1"/>
  <c r="AD23" i="5"/>
  <c r="S11" i="6" s="1"/>
  <c r="AB23" i="5"/>
  <c r="Q11" i="6" s="1"/>
  <c r="AA23" i="5"/>
  <c r="P11" i="6" s="1"/>
  <c r="Z23" i="5"/>
  <c r="O11" i="6" s="1"/>
  <c r="X23" i="5"/>
  <c r="M11" i="6" s="1"/>
  <c r="W23" i="5"/>
  <c r="L11" i="6" s="1"/>
  <c r="V23" i="5"/>
  <c r="T23" i="5"/>
  <c r="I11" i="6" s="1"/>
  <c r="S23" i="5"/>
  <c r="H11" i="6" s="1"/>
  <c r="R23" i="5"/>
  <c r="G11" i="6" s="1"/>
  <c r="O23" i="5"/>
  <c r="F11" i="6" s="1"/>
  <c r="N23" i="5"/>
  <c r="E11" i="6" s="1"/>
  <c r="M23" i="5"/>
  <c r="K23" i="5"/>
  <c r="C11" i="6" s="1"/>
  <c r="J23" i="5"/>
  <c r="B11" i="6" s="1"/>
  <c r="AG22" i="5"/>
  <c r="AC22" i="5"/>
  <c r="Y22" i="5"/>
  <c r="U22" i="5"/>
  <c r="AG21" i="5"/>
  <c r="AC21" i="5"/>
  <c r="Y21" i="5"/>
  <c r="U21" i="5"/>
  <c r="AF19" i="5"/>
  <c r="U10" i="6" s="1"/>
  <c r="AE19" i="5"/>
  <c r="T10" i="6" s="1"/>
  <c r="AD19" i="5"/>
  <c r="S10" i="6" s="1"/>
  <c r="AB19" i="5"/>
  <c r="Q10" i="6" s="1"/>
  <c r="AA19" i="5"/>
  <c r="P10" i="6" s="1"/>
  <c r="Z19" i="5"/>
  <c r="O10" i="6" s="1"/>
  <c r="X19" i="5"/>
  <c r="M10" i="6" s="1"/>
  <c r="W19" i="5"/>
  <c r="L10" i="6" s="1"/>
  <c r="V19" i="5"/>
  <c r="K10" i="6" s="1"/>
  <c r="T19" i="5"/>
  <c r="I10" i="6" s="1"/>
  <c r="S19" i="5"/>
  <c r="H10" i="6" s="1"/>
  <c r="R19" i="5"/>
  <c r="G10" i="6" s="1"/>
  <c r="O19" i="5"/>
  <c r="F10" i="6" s="1"/>
  <c r="N19" i="5"/>
  <c r="E10" i="6" s="1"/>
  <c r="M19" i="5"/>
  <c r="D10" i="6" s="1"/>
  <c r="K19" i="5"/>
  <c r="C10" i="6" s="1"/>
  <c r="J19" i="5"/>
  <c r="B10" i="6" s="1"/>
  <c r="AG18" i="5"/>
  <c r="AC18" i="5"/>
  <c r="Y18" i="5"/>
  <c r="U18" i="5"/>
  <c r="AG17" i="5"/>
  <c r="AG19" i="5" s="1"/>
  <c r="V10" i="6" s="1"/>
  <c r="AC17" i="5"/>
  <c r="Y17" i="5"/>
  <c r="U17" i="5"/>
  <c r="AF15" i="5"/>
  <c r="U9" i="6" s="1"/>
  <c r="AE15" i="5"/>
  <c r="T9" i="6" s="1"/>
  <c r="AD15" i="5"/>
  <c r="S9" i="6" s="1"/>
  <c r="AB15" i="5"/>
  <c r="Q9" i="6" s="1"/>
  <c r="AA15" i="5"/>
  <c r="P9" i="6" s="1"/>
  <c r="Z15" i="5"/>
  <c r="O9" i="6" s="1"/>
  <c r="X15" i="5"/>
  <c r="M9" i="6" s="1"/>
  <c r="W15" i="5"/>
  <c r="L9" i="6" s="1"/>
  <c r="V15" i="5"/>
  <c r="K9" i="6" s="1"/>
  <c r="T15" i="5"/>
  <c r="I9" i="6" s="1"/>
  <c r="S15" i="5"/>
  <c r="H9" i="6" s="1"/>
  <c r="R15" i="5"/>
  <c r="G9" i="6" s="1"/>
  <c r="O15" i="5"/>
  <c r="F9" i="6" s="1"/>
  <c r="N15" i="5"/>
  <c r="E9" i="6" s="1"/>
  <c r="M15" i="5"/>
  <c r="D9" i="6" s="1"/>
  <c r="K15" i="5"/>
  <c r="C9" i="6" s="1"/>
  <c r="J15" i="5"/>
  <c r="B9" i="6" s="1"/>
  <c r="AG14" i="5"/>
  <c r="AC14" i="5"/>
  <c r="Y14" i="5"/>
  <c r="U14" i="5"/>
  <c r="AG13" i="5"/>
  <c r="AC13" i="5"/>
  <c r="AC15" i="5" s="1"/>
  <c r="R9" i="6" s="1"/>
  <c r="Y13" i="5"/>
  <c r="U13" i="5"/>
  <c r="AF11" i="5"/>
  <c r="U8" i="6" s="1"/>
  <c r="AE11" i="5"/>
  <c r="T8" i="6" s="1"/>
  <c r="AD11" i="5"/>
  <c r="S8" i="6" s="1"/>
  <c r="AB11" i="5"/>
  <c r="AA11" i="5"/>
  <c r="P8" i="6" s="1"/>
  <c r="Z11" i="5"/>
  <c r="O8" i="6" s="1"/>
  <c r="X11" i="5"/>
  <c r="M8" i="6" s="1"/>
  <c r="W11" i="5"/>
  <c r="L8" i="6" s="1"/>
  <c r="V11" i="5"/>
  <c r="K8" i="6" s="1"/>
  <c r="T11" i="5"/>
  <c r="S11" i="5"/>
  <c r="H8" i="6" s="1"/>
  <c r="R11" i="5"/>
  <c r="G8" i="6" s="1"/>
  <c r="O11" i="5"/>
  <c r="F8" i="6" s="1"/>
  <c r="N11" i="5"/>
  <c r="E8" i="6" s="1"/>
  <c r="M11" i="5"/>
  <c r="D8" i="6" s="1"/>
  <c r="K11" i="5"/>
  <c r="J11" i="5"/>
  <c r="B8" i="6" s="1"/>
  <c r="AG10" i="5"/>
  <c r="AC10" i="5"/>
  <c r="Y10" i="5"/>
  <c r="U10" i="5"/>
  <c r="AH10" i="5" s="1"/>
  <c r="AI10" i="5" s="1"/>
  <c r="AG9" i="5"/>
  <c r="AC9" i="5"/>
  <c r="Y9" i="5"/>
  <c r="U9" i="5"/>
  <c r="C18" i="4"/>
  <c r="Y17" i="4"/>
  <c r="A5" i="4"/>
  <c r="A24" i="4" s="1"/>
  <c r="A71" i="3"/>
  <c r="AF70" i="3"/>
  <c r="U23" i="4" s="1"/>
  <c r="AE70" i="3"/>
  <c r="T23" i="4" s="1"/>
  <c r="AD70" i="3"/>
  <c r="S23" i="4" s="1"/>
  <c r="AB70" i="3"/>
  <c r="Q23" i="4" s="1"/>
  <c r="AA70" i="3"/>
  <c r="P23" i="4" s="1"/>
  <c r="Z70" i="3"/>
  <c r="O23" i="4" s="1"/>
  <c r="X70" i="3"/>
  <c r="M23" i="4" s="1"/>
  <c r="W70" i="3"/>
  <c r="L23" i="4" s="1"/>
  <c r="V70" i="3"/>
  <c r="K23" i="4" s="1"/>
  <c r="T70" i="3"/>
  <c r="I23" i="4" s="1"/>
  <c r="S70" i="3"/>
  <c r="H23" i="4" s="1"/>
  <c r="R70" i="3"/>
  <c r="G23" i="4" s="1"/>
  <c r="O70" i="3"/>
  <c r="F23" i="4" s="1"/>
  <c r="N70" i="3"/>
  <c r="E23" i="4" s="1"/>
  <c r="M70" i="3"/>
  <c r="D23" i="4" s="1"/>
  <c r="K70" i="3"/>
  <c r="C23" i="4" s="1"/>
  <c r="J70" i="3"/>
  <c r="B23" i="4" s="1"/>
  <c r="AG69" i="3"/>
  <c r="AG70" i="3" s="1"/>
  <c r="V23" i="4" s="1"/>
  <c r="AC69" i="3"/>
  <c r="AC70" i="3" s="1"/>
  <c r="R23" i="4" s="1"/>
  <c r="Y69" i="3"/>
  <c r="Y70" i="3" s="1"/>
  <c r="N23" i="4" s="1"/>
  <c r="U69" i="3"/>
  <c r="U70" i="3" s="1"/>
  <c r="J23" i="4" s="1"/>
  <c r="AF67" i="3"/>
  <c r="U22" i="4" s="1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E22" i="4" s="1"/>
  <c r="M67" i="3"/>
  <c r="D22" i="4" s="1"/>
  <c r="K67" i="3"/>
  <c r="C22" i="4" s="1"/>
  <c r="J67" i="3"/>
  <c r="B22" i="4" s="1"/>
  <c r="AG66" i="3"/>
  <c r="AC66" i="3"/>
  <c r="Y66" i="3"/>
  <c r="U66" i="3"/>
  <c r="AG65" i="3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M20" i="4" s="1"/>
  <c r="W59" i="3"/>
  <c r="L20" i="4" s="1"/>
  <c r="V59" i="3"/>
  <c r="K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G58" i="3"/>
  <c r="AC58" i="3"/>
  <c r="Y58" i="3"/>
  <c r="U58" i="3"/>
  <c r="AG57" i="3"/>
  <c r="AC57" i="3"/>
  <c r="Y57" i="3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K19" i="4" s="1"/>
  <c r="T55" i="3"/>
  <c r="I19" i="4" s="1"/>
  <c r="S55" i="3"/>
  <c r="H19" i="4" s="1"/>
  <c r="R55" i="3"/>
  <c r="G19" i="4" s="1"/>
  <c r="O55" i="3"/>
  <c r="F19" i="4" s="1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G53" i="3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C49" i="3"/>
  <c r="Y49" i="3"/>
  <c r="U49" i="3"/>
  <c r="AF47" i="3"/>
  <c r="U17" i="4" s="1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C17" i="4" s="1"/>
  <c r="J47" i="3"/>
  <c r="B17" i="4" s="1"/>
  <c r="AG46" i="3"/>
  <c r="AC46" i="3"/>
  <c r="Y46" i="3"/>
  <c r="U46" i="3"/>
  <c r="AG45" i="3"/>
  <c r="AC45" i="3"/>
  <c r="Y45" i="3"/>
  <c r="U45" i="3"/>
  <c r="AF43" i="3"/>
  <c r="U16" i="4" s="1"/>
  <c r="AE43" i="3"/>
  <c r="T16" i="4" s="1"/>
  <c r="AD43" i="3"/>
  <c r="S16" i="4" s="1"/>
  <c r="AB43" i="3"/>
  <c r="Q16" i="4" s="1"/>
  <c r="AA43" i="3"/>
  <c r="P16" i="4" s="1"/>
  <c r="Z43" i="3"/>
  <c r="O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C16" i="4" s="1"/>
  <c r="J43" i="3"/>
  <c r="B16" i="4" s="1"/>
  <c r="AG42" i="3"/>
  <c r="AC42" i="3"/>
  <c r="Y42" i="3"/>
  <c r="U42" i="3"/>
  <c r="AG41" i="3"/>
  <c r="AC41" i="3"/>
  <c r="Y41" i="3"/>
  <c r="U41" i="3"/>
  <c r="AF39" i="3"/>
  <c r="U15" i="4" s="1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C37" i="3"/>
  <c r="Y37" i="3"/>
  <c r="U37" i="3"/>
  <c r="AF35" i="3"/>
  <c r="U14" i="4" s="1"/>
  <c r="AE35" i="3"/>
  <c r="T14" i="4" s="1"/>
  <c r="AD35" i="3"/>
  <c r="S14" i="4" s="1"/>
  <c r="AB35" i="3"/>
  <c r="Q14" i="4" s="1"/>
  <c r="AA35" i="3"/>
  <c r="P14" i="4" s="1"/>
  <c r="Z35" i="3"/>
  <c r="O14" i="4" s="1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C34" i="3"/>
  <c r="Y34" i="3"/>
  <c r="U34" i="3"/>
  <c r="AG33" i="3"/>
  <c r="AC33" i="3"/>
  <c r="Y33" i="3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G13" i="4" s="1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C29" i="3"/>
  <c r="Y29" i="3"/>
  <c r="U29" i="3"/>
  <c r="AF27" i="3"/>
  <c r="U12" i="4" s="1"/>
  <c r="AE27" i="3"/>
  <c r="T12" i="4" s="1"/>
  <c r="AD27" i="3"/>
  <c r="S12" i="4" s="1"/>
  <c r="AB27" i="3"/>
  <c r="Q12" i="4" s="1"/>
  <c r="AA27" i="3"/>
  <c r="P12" i="4" s="1"/>
  <c r="Z27" i="3"/>
  <c r="O12" i="4" s="1"/>
  <c r="X27" i="3"/>
  <c r="M12" i="4" s="1"/>
  <c r="W27" i="3"/>
  <c r="L12" i="4" s="1"/>
  <c r="V27" i="3"/>
  <c r="K12" i="4" s="1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C26" i="3"/>
  <c r="Y26" i="3"/>
  <c r="U26" i="3"/>
  <c r="AG25" i="3"/>
  <c r="AC25" i="3"/>
  <c r="Y25" i="3"/>
  <c r="U25" i="3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K11" i="4" s="1"/>
  <c r="T23" i="3"/>
  <c r="I11" i="4" s="1"/>
  <c r="S23" i="3"/>
  <c r="H11" i="4" s="1"/>
  <c r="R23" i="3"/>
  <c r="G11" i="4" s="1"/>
  <c r="O23" i="3"/>
  <c r="N23" i="3"/>
  <c r="M23" i="3"/>
  <c r="D11" i="4" s="1"/>
  <c r="K23" i="3"/>
  <c r="C11" i="4" s="1"/>
  <c r="J23" i="3"/>
  <c r="B11" i="4" s="1"/>
  <c r="AG22" i="3"/>
  <c r="AC22" i="3"/>
  <c r="Y22" i="3"/>
  <c r="U22" i="3"/>
  <c r="AG21" i="3"/>
  <c r="AC21" i="3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C10" i="4" s="1"/>
  <c r="J19" i="3"/>
  <c r="B10" i="4" s="1"/>
  <c r="AG18" i="3"/>
  <c r="AC18" i="3"/>
  <c r="Y18" i="3"/>
  <c r="U18" i="3"/>
  <c r="AG17" i="3"/>
  <c r="AC17" i="3"/>
  <c r="Y17" i="3"/>
  <c r="U17" i="3"/>
  <c r="AF15" i="3"/>
  <c r="U9" i="4" s="1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C13" i="3"/>
  <c r="Y13" i="3"/>
  <c r="U13" i="3"/>
  <c r="AF11" i="3"/>
  <c r="U8" i="4" s="1"/>
  <c r="AE11" i="3"/>
  <c r="T8" i="4" s="1"/>
  <c r="AD11" i="3"/>
  <c r="S8" i="4" s="1"/>
  <c r="AB11" i="3"/>
  <c r="AA11" i="3"/>
  <c r="Z11" i="3"/>
  <c r="O8" i="4" s="1"/>
  <c r="X11" i="3"/>
  <c r="W11" i="3"/>
  <c r="L8" i="4" s="1"/>
  <c r="V11" i="3"/>
  <c r="K8" i="4" s="1"/>
  <c r="T11" i="3"/>
  <c r="S11" i="3"/>
  <c r="R11" i="3"/>
  <c r="G8" i="4" s="1"/>
  <c r="O11" i="3"/>
  <c r="F8" i="4" s="1"/>
  <c r="N11" i="3"/>
  <c r="E8" i="4" s="1"/>
  <c r="M11" i="3"/>
  <c r="D8" i="4" s="1"/>
  <c r="K11" i="3"/>
  <c r="C8" i="4" s="1"/>
  <c r="J11" i="3"/>
  <c r="B8" i="4" s="1"/>
  <c r="AG10" i="3"/>
  <c r="AC10" i="3"/>
  <c r="Y10" i="3"/>
  <c r="U10" i="3"/>
  <c r="AG9" i="3"/>
  <c r="AC9" i="3"/>
  <c r="Y9" i="3"/>
  <c r="U9" i="3"/>
  <c r="J23" i="16" l="1"/>
  <c r="J24" i="27"/>
  <c r="U82" i="26"/>
  <c r="J22" i="27" s="1"/>
  <c r="AI73" i="26"/>
  <c r="U56" i="26"/>
  <c r="J17" i="27" s="1"/>
  <c r="AH55" i="26"/>
  <c r="AI55" i="26" s="1"/>
  <c r="AH48" i="26"/>
  <c r="AI48" i="26" s="1"/>
  <c r="AH45" i="26"/>
  <c r="AI45" i="26" s="1"/>
  <c r="AH47" i="26"/>
  <c r="AI47" i="26" s="1"/>
  <c r="AH46" i="26"/>
  <c r="AI46" i="26" s="1"/>
  <c r="AH44" i="26"/>
  <c r="AI44" i="26" s="1"/>
  <c r="AH24" i="26"/>
  <c r="AI24" i="26" s="1"/>
  <c r="AH26" i="26"/>
  <c r="AI26" i="26" s="1"/>
  <c r="U33" i="26"/>
  <c r="J12" i="27" s="1"/>
  <c r="AH30" i="26"/>
  <c r="AI30" i="26" s="1"/>
  <c r="AH25" i="26"/>
  <c r="AI25" i="26" s="1"/>
  <c r="Y33" i="26"/>
  <c r="N12" i="27" s="1"/>
  <c r="AH31" i="26"/>
  <c r="AI31" i="26" s="1"/>
  <c r="AH32" i="26"/>
  <c r="AI32" i="26" s="1"/>
  <c r="AH29" i="26"/>
  <c r="AI29" i="26" s="1"/>
  <c r="AH28" i="26"/>
  <c r="AI28" i="26" s="1"/>
  <c r="AH27" i="26"/>
  <c r="AI27" i="26" s="1"/>
  <c r="U14" i="26"/>
  <c r="J9" i="27" s="1"/>
  <c r="AG37" i="26"/>
  <c r="V13" i="27" s="1"/>
  <c r="AH72" i="26"/>
  <c r="Y21" i="26"/>
  <c r="N11" i="27" s="1"/>
  <c r="AI13" i="26"/>
  <c r="U21" i="26"/>
  <c r="J11" i="27" s="1"/>
  <c r="Y64" i="26"/>
  <c r="N19" i="27" s="1"/>
  <c r="U67" i="26"/>
  <c r="J20" i="27" s="1"/>
  <c r="AH89" i="26"/>
  <c r="AI89" i="26" s="1"/>
  <c r="Y14" i="26"/>
  <c r="N9" i="27" s="1"/>
  <c r="AC82" i="26"/>
  <c r="R22" i="27" s="1"/>
  <c r="AG82" i="26"/>
  <c r="V22" i="27" s="1"/>
  <c r="AG41" i="26"/>
  <c r="V14" i="27" s="1"/>
  <c r="Y52" i="26"/>
  <c r="N16" i="27" s="1"/>
  <c r="AC52" i="26"/>
  <c r="R16" i="27" s="1"/>
  <c r="Y56" i="26"/>
  <c r="N17" i="27" s="1"/>
  <c r="AC14" i="26"/>
  <c r="R9" i="27" s="1"/>
  <c r="AH40" i="26"/>
  <c r="AI40" i="26" s="1"/>
  <c r="AC21" i="26"/>
  <c r="R11" i="27" s="1"/>
  <c r="AH35" i="26"/>
  <c r="U49" i="26"/>
  <c r="J15" i="27" s="1"/>
  <c r="AH58" i="26"/>
  <c r="AI58" i="26" s="1"/>
  <c r="AG52" i="26"/>
  <c r="V16" i="27" s="1"/>
  <c r="AC56" i="26"/>
  <c r="R17" i="27" s="1"/>
  <c r="Y17" i="26"/>
  <c r="N10" i="27" s="1"/>
  <c r="AH39" i="26"/>
  <c r="AI39" i="26" s="1"/>
  <c r="AC49" i="26"/>
  <c r="R15" i="27" s="1"/>
  <c r="AC64" i="26"/>
  <c r="R19" i="27" s="1"/>
  <c r="Y67" i="26"/>
  <c r="N20" i="27" s="1"/>
  <c r="U70" i="26"/>
  <c r="J21" i="27" s="1"/>
  <c r="AC41" i="26"/>
  <c r="R14" i="27" s="1"/>
  <c r="AG49" i="26"/>
  <c r="V15" i="27" s="1"/>
  <c r="AG64" i="26"/>
  <c r="V19" i="27" s="1"/>
  <c r="AC67" i="26"/>
  <c r="R20" i="27" s="1"/>
  <c r="AH59" i="26"/>
  <c r="AI59" i="26" s="1"/>
  <c r="U64" i="26"/>
  <c r="J19" i="27" s="1"/>
  <c r="AC33" i="26"/>
  <c r="R12" i="27" s="1"/>
  <c r="Y37" i="26"/>
  <c r="N13" i="27" s="1"/>
  <c r="Y49" i="26"/>
  <c r="N15" i="27" s="1"/>
  <c r="AG56" i="26"/>
  <c r="V17" i="27" s="1"/>
  <c r="AH54" i="26"/>
  <c r="AH20" i="26"/>
  <c r="AI20" i="26" s="1"/>
  <c r="AH69" i="26"/>
  <c r="AH88" i="26"/>
  <c r="H25" i="27"/>
  <c r="AD91" i="26"/>
  <c r="AC17" i="26"/>
  <c r="R10" i="27" s="1"/>
  <c r="U37" i="26"/>
  <c r="J13" i="27" s="1"/>
  <c r="U60" i="26"/>
  <c r="J18" i="27" s="1"/>
  <c r="AG67" i="26"/>
  <c r="V20" i="27" s="1"/>
  <c r="AC70" i="26"/>
  <c r="R21" i="27" s="1"/>
  <c r="I25" i="27"/>
  <c r="AG17" i="26"/>
  <c r="V10" i="27" s="1"/>
  <c r="AG21" i="26"/>
  <c r="V11" i="27" s="1"/>
  <c r="AG33" i="26"/>
  <c r="V12" i="27" s="1"/>
  <c r="Y41" i="26"/>
  <c r="N14" i="27" s="1"/>
  <c r="AH43" i="26"/>
  <c r="AI43" i="26" s="1"/>
  <c r="Y60" i="26"/>
  <c r="N18" i="27" s="1"/>
  <c r="AG70" i="26"/>
  <c r="V21" i="27" s="1"/>
  <c r="V91" i="26"/>
  <c r="U25" i="27"/>
  <c r="V9" i="27"/>
  <c r="AH16" i="26"/>
  <c r="AI16" i="26" s="1"/>
  <c r="AC37" i="26"/>
  <c r="R13" i="27" s="1"/>
  <c r="AC60" i="26"/>
  <c r="R18" i="27" s="1"/>
  <c r="Y70" i="26"/>
  <c r="N21" i="27" s="1"/>
  <c r="Y82" i="26"/>
  <c r="N22" i="27" s="1"/>
  <c r="L25" i="27"/>
  <c r="AH12" i="26"/>
  <c r="AI12" i="26" s="1"/>
  <c r="U41" i="26"/>
  <c r="J14" i="27" s="1"/>
  <c r="U52" i="26"/>
  <c r="J16" i="27" s="1"/>
  <c r="AG60" i="26"/>
  <c r="V18" i="27" s="1"/>
  <c r="AH62" i="26"/>
  <c r="AI62" i="26" s="1"/>
  <c r="D25" i="27"/>
  <c r="M25" i="27"/>
  <c r="AH19" i="26"/>
  <c r="AI19" i="26" s="1"/>
  <c r="AH36" i="26"/>
  <c r="AI36" i="26" s="1"/>
  <c r="AH31" i="19"/>
  <c r="AI31" i="19" s="1"/>
  <c r="AH29" i="19"/>
  <c r="AI29" i="19" s="1"/>
  <c r="AG19" i="19"/>
  <c r="V10" i="20" s="1"/>
  <c r="AC23" i="19"/>
  <c r="R11" i="20" s="1"/>
  <c r="AH27" i="19"/>
  <c r="AI27" i="19" s="1"/>
  <c r="AH30" i="19"/>
  <c r="AI30" i="19" s="1"/>
  <c r="AH28" i="19"/>
  <c r="AI28" i="19" s="1"/>
  <c r="AH26" i="19"/>
  <c r="AI26" i="19" s="1"/>
  <c r="AG23" i="19"/>
  <c r="V11" i="20" s="1"/>
  <c r="Y36" i="19"/>
  <c r="N13" i="20" s="1"/>
  <c r="AC71" i="19"/>
  <c r="R21" i="20" s="1"/>
  <c r="U36" i="19"/>
  <c r="J13" i="20" s="1"/>
  <c r="AG59" i="19"/>
  <c r="V18" i="20" s="1"/>
  <c r="AG63" i="19"/>
  <c r="V19" i="20" s="1"/>
  <c r="U74" i="19"/>
  <c r="J22" i="20" s="1"/>
  <c r="U11" i="19"/>
  <c r="J8" i="20" s="1"/>
  <c r="AC74" i="19"/>
  <c r="R22" i="20" s="1"/>
  <c r="Y11" i="19"/>
  <c r="N8" i="20" s="1"/>
  <c r="U15" i="19"/>
  <c r="J9" i="20" s="1"/>
  <c r="AG44" i="19"/>
  <c r="V15" i="20" s="1"/>
  <c r="AH17" i="19"/>
  <c r="AI17" i="19" s="1"/>
  <c r="AC32" i="19"/>
  <c r="R12" i="20" s="1"/>
  <c r="Y32" i="19"/>
  <c r="N12" i="20" s="1"/>
  <c r="AH17" i="23"/>
  <c r="AI17" i="23" s="1"/>
  <c r="U35" i="23"/>
  <c r="J14" i="24" s="1"/>
  <c r="AH38" i="23"/>
  <c r="AH50" i="23"/>
  <c r="U55" i="23"/>
  <c r="J19" i="24" s="1"/>
  <c r="AG59" i="23"/>
  <c r="V20" i="24" s="1"/>
  <c r="T24" i="24"/>
  <c r="AC11" i="23"/>
  <c r="R8" i="24" s="1"/>
  <c r="R24" i="24" s="1"/>
  <c r="AG15" i="23"/>
  <c r="V9" i="24" s="1"/>
  <c r="AH18" i="23"/>
  <c r="AG27" i="23"/>
  <c r="V12" i="24" s="1"/>
  <c r="AH30" i="23"/>
  <c r="AH42" i="23"/>
  <c r="AC47" i="23"/>
  <c r="R17" i="24" s="1"/>
  <c r="AG67" i="23"/>
  <c r="V22" i="24" s="1"/>
  <c r="V71" i="23"/>
  <c r="U27" i="23"/>
  <c r="J12" i="24" s="1"/>
  <c r="AG35" i="23"/>
  <c r="V14" i="24" s="1"/>
  <c r="U51" i="23"/>
  <c r="J18" i="24" s="1"/>
  <c r="AC55" i="23"/>
  <c r="R19" i="24" s="1"/>
  <c r="AC63" i="23"/>
  <c r="R21" i="24" s="1"/>
  <c r="U67" i="23"/>
  <c r="J22" i="24" s="1"/>
  <c r="AH29" i="23"/>
  <c r="AH10" i="23"/>
  <c r="AI10" i="23" s="1"/>
  <c r="AC15" i="23"/>
  <c r="R9" i="24" s="1"/>
  <c r="AG23" i="23"/>
  <c r="V11" i="24" s="1"/>
  <c r="U39" i="23"/>
  <c r="J15" i="24" s="1"/>
  <c r="Y51" i="23"/>
  <c r="N18" i="24" s="1"/>
  <c r="AC59" i="23"/>
  <c r="R20" i="24" s="1"/>
  <c r="AG63" i="23"/>
  <c r="V21" i="24" s="1"/>
  <c r="AH65" i="23"/>
  <c r="K8" i="24"/>
  <c r="K24" i="24" s="1"/>
  <c r="G24" i="24"/>
  <c r="P24" i="24"/>
  <c r="AC27" i="23"/>
  <c r="R12" i="24" s="1"/>
  <c r="AG31" i="23"/>
  <c r="V13" i="24" s="1"/>
  <c r="AG43" i="23"/>
  <c r="V16" i="24" s="1"/>
  <c r="AH46" i="23"/>
  <c r="S8" i="24"/>
  <c r="AH22" i="23"/>
  <c r="AI22" i="23" s="1"/>
  <c r="AH34" i="23"/>
  <c r="AH53" i="23"/>
  <c r="AH57" i="23"/>
  <c r="AC59" i="19"/>
  <c r="R18" i="20" s="1"/>
  <c r="AC63" i="19"/>
  <c r="R19" i="20" s="1"/>
  <c r="Y67" i="19"/>
  <c r="N20" i="20" s="1"/>
  <c r="AH69" i="19"/>
  <c r="AH38" i="19"/>
  <c r="AI38" i="19" s="1"/>
  <c r="AG11" i="11"/>
  <c r="AH30" i="11"/>
  <c r="AG35" i="11"/>
  <c r="V14" i="12" s="1"/>
  <c r="AG43" i="11"/>
  <c r="V16" i="12" s="1"/>
  <c r="AH65" i="11"/>
  <c r="AI65" i="11" s="1"/>
  <c r="G24" i="12"/>
  <c r="AH18" i="11"/>
  <c r="AI18" i="11" s="1"/>
  <c r="AG31" i="11"/>
  <c r="V13" i="12" s="1"/>
  <c r="Y51" i="11"/>
  <c r="N18" i="12" s="1"/>
  <c r="D24" i="12"/>
  <c r="AH33" i="11"/>
  <c r="AI33" i="11" s="1"/>
  <c r="U31" i="11"/>
  <c r="J13" i="12" s="1"/>
  <c r="AG55" i="11"/>
  <c r="V19" i="12" s="1"/>
  <c r="AH58" i="11"/>
  <c r="AI58" i="11" s="1"/>
  <c r="AG63" i="11"/>
  <c r="V21" i="12" s="1"/>
  <c r="AH66" i="11"/>
  <c r="AD71" i="11"/>
  <c r="AH14" i="11"/>
  <c r="AG19" i="11"/>
  <c r="V10" i="12" s="1"/>
  <c r="AH46" i="11"/>
  <c r="AG51" i="11"/>
  <c r="V18" i="12" s="1"/>
  <c r="AH53" i="11"/>
  <c r="AI53" i="11" s="1"/>
  <c r="U11" i="11"/>
  <c r="B24" i="12"/>
  <c r="V71" i="11"/>
  <c r="T24" i="12"/>
  <c r="AH17" i="11"/>
  <c r="AI17" i="11" s="1"/>
  <c r="AG23" i="11"/>
  <c r="V11" i="12" s="1"/>
  <c r="AH26" i="11"/>
  <c r="AI26" i="11" s="1"/>
  <c r="AC31" i="11"/>
  <c r="R13" i="12" s="1"/>
  <c r="R24" i="12" s="1"/>
  <c r="U43" i="11"/>
  <c r="J16" i="12" s="1"/>
  <c r="AH49" i="11"/>
  <c r="AI49" i="11" s="1"/>
  <c r="Y63" i="11"/>
  <c r="N21" i="12" s="1"/>
  <c r="K71" i="11"/>
  <c r="L24" i="12"/>
  <c r="AG15" i="11"/>
  <c r="V9" i="12" s="1"/>
  <c r="AH38" i="11"/>
  <c r="AI38" i="11" s="1"/>
  <c r="AG47" i="11"/>
  <c r="V17" i="12" s="1"/>
  <c r="AG59" i="11"/>
  <c r="V20" i="12" s="1"/>
  <c r="V71" i="5"/>
  <c r="AH34" i="5"/>
  <c r="AI34" i="5" s="1"/>
  <c r="Y47" i="5"/>
  <c r="N17" i="6" s="1"/>
  <c r="AG15" i="5"/>
  <c r="V9" i="6" s="1"/>
  <c r="Y23" i="5"/>
  <c r="N11" i="6" s="1"/>
  <c r="U27" i="5"/>
  <c r="J12" i="6" s="1"/>
  <c r="AG43" i="5"/>
  <c r="V16" i="6" s="1"/>
  <c r="AC47" i="5"/>
  <c r="R17" i="6" s="1"/>
  <c r="U51" i="5"/>
  <c r="J18" i="6" s="1"/>
  <c r="U55" i="5"/>
  <c r="J19" i="6" s="1"/>
  <c r="AH14" i="5"/>
  <c r="Y67" i="5"/>
  <c r="N22" i="6" s="1"/>
  <c r="AH29" i="5"/>
  <c r="AC67" i="5"/>
  <c r="R22" i="6" s="1"/>
  <c r="AH50" i="5"/>
  <c r="AI50" i="5" s="1"/>
  <c r="AG31" i="5"/>
  <c r="V13" i="6" s="1"/>
  <c r="U43" i="5"/>
  <c r="J16" i="6" s="1"/>
  <c r="U51" i="3"/>
  <c r="J18" i="4" s="1"/>
  <c r="AC63" i="3"/>
  <c r="R21" i="4" s="1"/>
  <c r="AG11" i="3"/>
  <c r="V8" i="4" s="1"/>
  <c r="AC15" i="3"/>
  <c r="R9" i="4" s="1"/>
  <c r="Y51" i="3"/>
  <c r="N18" i="4" s="1"/>
  <c r="U59" i="3"/>
  <c r="J20" i="4" s="1"/>
  <c r="Y23" i="3"/>
  <c r="N11" i="4" s="1"/>
  <c r="U27" i="3"/>
  <c r="J12" i="4" s="1"/>
  <c r="AC35" i="3"/>
  <c r="R14" i="4" s="1"/>
  <c r="AC51" i="3"/>
  <c r="R18" i="4" s="1"/>
  <c r="Y59" i="3"/>
  <c r="N20" i="4" s="1"/>
  <c r="AG19" i="3"/>
  <c r="V10" i="4" s="1"/>
  <c r="AG55" i="3"/>
  <c r="V19" i="4" s="1"/>
  <c r="AH30" i="30"/>
  <c r="AI30" i="30" s="1"/>
  <c r="AH49" i="30"/>
  <c r="AI49" i="30" s="1"/>
  <c r="AH13" i="30"/>
  <c r="Y19" i="30"/>
  <c r="N10" i="31" s="1"/>
  <c r="AG35" i="30"/>
  <c r="V14" i="31" s="1"/>
  <c r="U35" i="30"/>
  <c r="J14" i="31" s="1"/>
  <c r="AH38" i="30"/>
  <c r="AI38" i="30" s="1"/>
  <c r="AH65" i="30"/>
  <c r="AI65" i="30" s="1"/>
  <c r="P24" i="31"/>
  <c r="AG11" i="30"/>
  <c r="I24" i="31"/>
  <c r="AD71" i="30"/>
  <c r="AC27" i="30"/>
  <c r="R12" i="31" s="1"/>
  <c r="U31" i="30"/>
  <c r="J13" i="31" s="1"/>
  <c r="AC47" i="30"/>
  <c r="R17" i="31" s="1"/>
  <c r="AG55" i="30"/>
  <c r="V19" i="31" s="1"/>
  <c r="S8" i="31"/>
  <c r="U11" i="30"/>
  <c r="V71" i="30"/>
  <c r="AG19" i="30"/>
  <c r="V10" i="31" s="1"/>
  <c r="U19" i="30"/>
  <c r="J10" i="31" s="1"/>
  <c r="AH22" i="30"/>
  <c r="U55" i="30"/>
  <c r="J19" i="31" s="1"/>
  <c r="AG59" i="30"/>
  <c r="V20" i="31" s="1"/>
  <c r="U67" i="30"/>
  <c r="J22" i="31" s="1"/>
  <c r="K71" i="30"/>
  <c r="U24" i="31"/>
  <c r="AH26" i="30"/>
  <c r="AC31" i="30"/>
  <c r="R13" i="31" s="1"/>
  <c r="AH45" i="30"/>
  <c r="Y51" i="30"/>
  <c r="N18" i="31" s="1"/>
  <c r="AC63" i="30"/>
  <c r="R21" i="31" s="1"/>
  <c r="G24" i="31"/>
  <c r="AH58" i="30"/>
  <c r="AC11" i="30"/>
  <c r="U15" i="30"/>
  <c r="J9" i="31" s="1"/>
  <c r="AG15" i="30"/>
  <c r="V9" i="31" s="1"/>
  <c r="AG43" i="30"/>
  <c r="V16" i="31" s="1"/>
  <c r="AH46" i="30"/>
  <c r="AI46" i="30" s="1"/>
  <c r="AC55" i="30"/>
  <c r="R19" i="31" s="1"/>
  <c r="AG63" i="30"/>
  <c r="V21" i="31" s="1"/>
  <c r="B24" i="29"/>
  <c r="V72" i="28"/>
  <c r="U24" i="29"/>
  <c r="AH69" i="28"/>
  <c r="AI69" i="28" s="1"/>
  <c r="Q24" i="29"/>
  <c r="AH70" i="28"/>
  <c r="AD72" i="28"/>
  <c r="K71" i="23"/>
  <c r="S24" i="24"/>
  <c r="AH69" i="23"/>
  <c r="AI69" i="23" s="1"/>
  <c r="AH13" i="21"/>
  <c r="K72" i="21"/>
  <c r="AH14" i="21"/>
  <c r="AI14" i="21" s="1"/>
  <c r="U19" i="21"/>
  <c r="J10" i="22" s="1"/>
  <c r="AG19" i="21"/>
  <c r="V10" i="22" s="1"/>
  <c r="AH18" i="21"/>
  <c r="AH19" i="21" s="1"/>
  <c r="G24" i="22"/>
  <c r="AH70" i="21"/>
  <c r="P24" i="22"/>
  <c r="AH22" i="19"/>
  <c r="AH58" i="19"/>
  <c r="AI58" i="19" s="1"/>
  <c r="AG67" i="19"/>
  <c r="V20" i="20" s="1"/>
  <c r="AC11" i="19"/>
  <c r="R8" i="20" s="1"/>
  <c r="Y15" i="19"/>
  <c r="N9" i="20" s="1"/>
  <c r="AG40" i="19"/>
  <c r="V14" i="20" s="1"/>
  <c r="Y44" i="19"/>
  <c r="N15" i="20" s="1"/>
  <c r="U51" i="19"/>
  <c r="J16" i="20" s="1"/>
  <c r="AG74" i="19"/>
  <c r="V22" i="20" s="1"/>
  <c r="AC44" i="19"/>
  <c r="R15" i="20" s="1"/>
  <c r="Y51" i="19"/>
  <c r="N16" i="20" s="1"/>
  <c r="U55" i="19"/>
  <c r="J17" i="20" s="1"/>
  <c r="Y71" i="19"/>
  <c r="N21" i="20" s="1"/>
  <c r="AH57" i="19"/>
  <c r="AI57" i="19" s="1"/>
  <c r="U32" i="19"/>
  <c r="J12" i="20" s="1"/>
  <c r="AH43" i="19"/>
  <c r="AI43" i="19" s="1"/>
  <c r="AC55" i="19"/>
  <c r="R17" i="20" s="1"/>
  <c r="U67" i="19"/>
  <c r="J20" i="20" s="1"/>
  <c r="AH14" i="19"/>
  <c r="AI14" i="19" s="1"/>
  <c r="AH18" i="19"/>
  <c r="AI18" i="19" s="1"/>
  <c r="AH35" i="19"/>
  <c r="AI35" i="19" s="1"/>
  <c r="AH39" i="19"/>
  <c r="AI39" i="19" s="1"/>
  <c r="AH61" i="19"/>
  <c r="AI61" i="19" s="1"/>
  <c r="L24" i="20"/>
  <c r="AH42" i="19"/>
  <c r="AI42" i="19" s="1"/>
  <c r="AH54" i="19"/>
  <c r="AI54" i="19" s="1"/>
  <c r="AH73" i="19"/>
  <c r="AH70" i="19"/>
  <c r="AI70" i="19" s="1"/>
  <c r="AG11" i="19"/>
  <c r="V8" i="20" s="1"/>
  <c r="AC15" i="19"/>
  <c r="R9" i="20" s="1"/>
  <c r="U19" i="19"/>
  <c r="J10" i="20" s="1"/>
  <c r="AG32" i="19"/>
  <c r="V12" i="20" s="1"/>
  <c r="AC36" i="19"/>
  <c r="R13" i="20" s="1"/>
  <c r="U40" i="19"/>
  <c r="J14" i="20" s="1"/>
  <c r="AC51" i="19"/>
  <c r="R16" i="20" s="1"/>
  <c r="AH53" i="19"/>
  <c r="AI53" i="19" s="1"/>
  <c r="U63" i="19"/>
  <c r="J19" i="20" s="1"/>
  <c r="AC67" i="19"/>
  <c r="R20" i="20" s="1"/>
  <c r="F24" i="20"/>
  <c r="P24" i="20"/>
  <c r="Y19" i="19"/>
  <c r="N10" i="20" s="1"/>
  <c r="Y40" i="19"/>
  <c r="N14" i="20" s="1"/>
  <c r="AG51" i="19"/>
  <c r="V16" i="20" s="1"/>
  <c r="U59" i="19"/>
  <c r="J18" i="20" s="1"/>
  <c r="AH10" i="19"/>
  <c r="AI10" i="19" s="1"/>
  <c r="G24" i="20"/>
  <c r="Q24" i="20"/>
  <c r="AC19" i="19"/>
  <c r="R10" i="20" s="1"/>
  <c r="AH21" i="19"/>
  <c r="AH23" i="19" s="1"/>
  <c r="U23" i="19"/>
  <c r="J11" i="20" s="1"/>
  <c r="AC40" i="19"/>
  <c r="R14" i="20" s="1"/>
  <c r="Y55" i="19"/>
  <c r="N17" i="20" s="1"/>
  <c r="Y59" i="19"/>
  <c r="N18" i="20" s="1"/>
  <c r="AH66" i="19"/>
  <c r="AI66" i="19" s="1"/>
  <c r="AG71" i="19"/>
  <c r="V21" i="20" s="1"/>
  <c r="H24" i="20"/>
  <c r="AD78" i="19"/>
  <c r="Y23" i="19"/>
  <c r="N11" i="20" s="1"/>
  <c r="U44" i="19"/>
  <c r="J15" i="20" s="1"/>
  <c r="AH50" i="19"/>
  <c r="AI50" i="19" s="1"/>
  <c r="Y74" i="19"/>
  <c r="N22" i="20" s="1"/>
  <c r="AH76" i="19"/>
  <c r="AI76" i="19" s="1"/>
  <c r="V78" i="19"/>
  <c r="K78" i="19"/>
  <c r="K72" i="17"/>
  <c r="K24" i="18"/>
  <c r="AH70" i="15"/>
  <c r="U72" i="13"/>
  <c r="J23" i="14" s="1"/>
  <c r="R23" i="14"/>
  <c r="N23" i="14"/>
  <c r="Y35" i="13"/>
  <c r="N14" i="14" s="1"/>
  <c r="U39" i="13"/>
  <c r="J15" i="14" s="1"/>
  <c r="AH65" i="13"/>
  <c r="AI65" i="13" s="1"/>
  <c r="AC43" i="13"/>
  <c r="R16" i="14" s="1"/>
  <c r="Y47" i="13"/>
  <c r="N17" i="14" s="1"/>
  <c r="AH14" i="13"/>
  <c r="Y23" i="13"/>
  <c r="N11" i="14" s="1"/>
  <c r="AG19" i="13"/>
  <c r="V10" i="14" s="1"/>
  <c r="AC23" i="13"/>
  <c r="R11" i="14" s="1"/>
  <c r="AH46" i="13"/>
  <c r="U67" i="13"/>
  <c r="J22" i="14" s="1"/>
  <c r="AH62" i="13"/>
  <c r="AI62" i="13" s="1"/>
  <c r="AC47" i="13"/>
  <c r="R17" i="14" s="1"/>
  <c r="U11" i="13"/>
  <c r="AG15" i="13"/>
  <c r="V9" i="14" s="1"/>
  <c r="AC27" i="13"/>
  <c r="R12" i="14" s="1"/>
  <c r="AC55" i="13"/>
  <c r="R19" i="14" s="1"/>
  <c r="Y59" i="13"/>
  <c r="N20" i="14" s="1"/>
  <c r="AH13" i="13"/>
  <c r="AH15" i="13" s="1"/>
  <c r="AG27" i="13"/>
  <c r="V12" i="14" s="1"/>
  <c r="AC31" i="13"/>
  <c r="R13" i="14" s="1"/>
  <c r="AH33" i="13"/>
  <c r="AI33" i="13" s="1"/>
  <c r="AG51" i="13"/>
  <c r="V18" i="14" s="1"/>
  <c r="Y63" i="13"/>
  <c r="N21" i="14" s="1"/>
  <c r="AH50" i="13"/>
  <c r="AI50" i="13" s="1"/>
  <c r="Y67" i="13"/>
  <c r="N22" i="14" s="1"/>
  <c r="AH22" i="13"/>
  <c r="AH23" i="13" s="1"/>
  <c r="AH30" i="13"/>
  <c r="Y39" i="13"/>
  <c r="N15" i="14" s="1"/>
  <c r="U43" i="13"/>
  <c r="J16" i="14" s="1"/>
  <c r="AG47" i="13"/>
  <c r="V17" i="14" s="1"/>
  <c r="AH58" i="13"/>
  <c r="AI58" i="13" s="1"/>
  <c r="Y11" i="13"/>
  <c r="N8" i="14" s="1"/>
  <c r="K73" i="13"/>
  <c r="U15" i="13"/>
  <c r="J9" i="14" s="1"/>
  <c r="AG63" i="13"/>
  <c r="V21" i="14" s="1"/>
  <c r="AH66" i="13"/>
  <c r="AC11" i="13"/>
  <c r="AH18" i="13"/>
  <c r="U27" i="13"/>
  <c r="J12" i="14" s="1"/>
  <c r="AG31" i="13"/>
  <c r="V13" i="14" s="1"/>
  <c r="AH37" i="13"/>
  <c r="AH39" i="13" s="1"/>
  <c r="AC51" i="13"/>
  <c r="R18" i="14" s="1"/>
  <c r="AG67" i="13"/>
  <c r="V22" i="14" s="1"/>
  <c r="AG11" i="13"/>
  <c r="O24" i="14"/>
  <c r="AC15" i="13"/>
  <c r="R9" i="14" s="1"/>
  <c r="Y27" i="13"/>
  <c r="N12" i="14" s="1"/>
  <c r="AH29" i="13"/>
  <c r="U31" i="13"/>
  <c r="J13" i="14" s="1"/>
  <c r="AC59" i="13"/>
  <c r="R20" i="14" s="1"/>
  <c r="AC67" i="13"/>
  <c r="R22" i="14" s="1"/>
  <c r="AH10" i="13"/>
  <c r="P24" i="14"/>
  <c r="U19" i="13"/>
  <c r="J10" i="14" s="1"/>
  <c r="AH34" i="13"/>
  <c r="AH35" i="13" s="1"/>
  <c r="AH49" i="13"/>
  <c r="AI49" i="13" s="1"/>
  <c r="AG59" i="13"/>
  <c r="V20" i="14" s="1"/>
  <c r="U47" i="13"/>
  <c r="J17" i="14" s="1"/>
  <c r="AD73" i="13"/>
  <c r="AC19" i="13"/>
  <c r="R10" i="14" s="1"/>
  <c r="AH21" i="13"/>
  <c r="U23" i="13"/>
  <c r="J11" i="14" s="1"/>
  <c r="AH26" i="13"/>
  <c r="AI26" i="13" s="1"/>
  <c r="U35" i="13"/>
  <c r="J14" i="14" s="1"/>
  <c r="AH53" i="13"/>
  <c r="AI53" i="13" s="1"/>
  <c r="AH61" i="13"/>
  <c r="AH38" i="13"/>
  <c r="V73" i="13"/>
  <c r="AH17" i="13"/>
  <c r="AI17" i="13" s="1"/>
  <c r="AC35" i="13"/>
  <c r="R14" i="14" s="1"/>
  <c r="AC39" i="13"/>
  <c r="R15" i="14" s="1"/>
  <c r="AH42" i="13"/>
  <c r="U51" i="13"/>
  <c r="J18" i="14" s="1"/>
  <c r="F24" i="14"/>
  <c r="AH69" i="13"/>
  <c r="AH72" i="13" s="1"/>
  <c r="M24" i="12"/>
  <c r="AH69" i="11"/>
  <c r="AI69" i="11" s="1"/>
  <c r="U70" i="11"/>
  <c r="J23" i="12" s="1"/>
  <c r="Y71" i="9"/>
  <c r="N23" i="10" s="1"/>
  <c r="O24" i="10"/>
  <c r="E24" i="8"/>
  <c r="AH69" i="7"/>
  <c r="AD72" i="7"/>
  <c r="I24" i="8"/>
  <c r="Y15" i="3"/>
  <c r="N9" i="4" s="1"/>
  <c r="Y31" i="3"/>
  <c r="N13" i="4" s="1"/>
  <c r="AG39" i="3"/>
  <c r="V15" i="4" s="1"/>
  <c r="AH42" i="3"/>
  <c r="AI42" i="3" s="1"/>
  <c r="AH22" i="3"/>
  <c r="AG27" i="3"/>
  <c r="V12" i="4" s="1"/>
  <c r="AC31" i="3"/>
  <c r="R13" i="4" s="1"/>
  <c r="U15" i="3"/>
  <c r="J9" i="4" s="1"/>
  <c r="Y39" i="3"/>
  <c r="N15" i="4" s="1"/>
  <c r="U43" i="3"/>
  <c r="J16" i="4" s="1"/>
  <c r="AC39" i="3"/>
  <c r="R15" i="4" s="1"/>
  <c r="Y43" i="3"/>
  <c r="N16" i="4" s="1"/>
  <c r="U47" i="3"/>
  <c r="J17" i="4" s="1"/>
  <c r="AG51" i="3"/>
  <c r="V18" i="4" s="1"/>
  <c r="AC59" i="3"/>
  <c r="R20" i="4" s="1"/>
  <c r="V8" i="31"/>
  <c r="E24" i="31"/>
  <c r="N8" i="31"/>
  <c r="AH10" i="30"/>
  <c r="F8" i="31"/>
  <c r="F24" i="31" s="1"/>
  <c r="O71" i="30"/>
  <c r="O24" i="31"/>
  <c r="AI22" i="30"/>
  <c r="AI26" i="30"/>
  <c r="H24" i="31"/>
  <c r="Q24" i="31"/>
  <c r="AH42" i="30"/>
  <c r="C24" i="31"/>
  <c r="AH15" i="30"/>
  <c r="AI13" i="30"/>
  <c r="U23" i="30"/>
  <c r="J11" i="31" s="1"/>
  <c r="AH21" i="30"/>
  <c r="T11" i="31"/>
  <c r="AE71" i="30"/>
  <c r="K24" i="31"/>
  <c r="J8" i="31"/>
  <c r="B24" i="31"/>
  <c r="T24" i="31"/>
  <c r="W71" i="30"/>
  <c r="L11" i="31"/>
  <c r="L24" i="31" s="1"/>
  <c r="AH31" i="30"/>
  <c r="AI29" i="30"/>
  <c r="U39" i="30"/>
  <c r="J15" i="31" s="1"/>
  <c r="AH37" i="30"/>
  <c r="AH53" i="30"/>
  <c r="Y55" i="30"/>
  <c r="N19" i="31" s="1"/>
  <c r="AI58" i="30"/>
  <c r="S24" i="31"/>
  <c r="M71" i="30"/>
  <c r="D11" i="31"/>
  <c r="D24" i="31" s="1"/>
  <c r="Y39" i="30"/>
  <c r="N15" i="31" s="1"/>
  <c r="AH47" i="30"/>
  <c r="AI45" i="30"/>
  <c r="R8" i="31"/>
  <c r="M24" i="31"/>
  <c r="AH63" i="30"/>
  <c r="AI61" i="30"/>
  <c r="AI69" i="30"/>
  <c r="AH70" i="30"/>
  <c r="AH57" i="30"/>
  <c r="U63" i="30"/>
  <c r="J21" i="31" s="1"/>
  <c r="Y70" i="30"/>
  <c r="N23" i="31" s="1"/>
  <c r="N71" i="30"/>
  <c r="X71" i="30"/>
  <c r="AF71" i="30"/>
  <c r="AH9" i="30"/>
  <c r="AH25" i="30"/>
  <c r="AH41" i="30"/>
  <c r="AH54" i="30"/>
  <c r="R71" i="30"/>
  <c r="Z71" i="30"/>
  <c r="AH51" i="30"/>
  <c r="AH66" i="30"/>
  <c r="S71" i="30"/>
  <c r="AA71" i="30"/>
  <c r="AH19" i="30"/>
  <c r="AH35" i="30"/>
  <c r="T71" i="30"/>
  <c r="AB71" i="30"/>
  <c r="J71" i="30"/>
  <c r="V8" i="29"/>
  <c r="V24" i="29" s="1"/>
  <c r="AG72" i="28"/>
  <c r="E24" i="29"/>
  <c r="O24" i="29"/>
  <c r="AI30" i="28"/>
  <c r="AH63" i="28"/>
  <c r="AI61" i="28"/>
  <c r="AI10" i="28"/>
  <c r="F24" i="29"/>
  <c r="P24" i="29"/>
  <c r="AI22" i="28"/>
  <c r="AI37" i="28"/>
  <c r="AH39" i="28"/>
  <c r="AI42" i="28"/>
  <c r="AI14" i="28"/>
  <c r="AI46" i="28"/>
  <c r="AI66" i="28"/>
  <c r="AI70" i="28"/>
  <c r="H24" i="29"/>
  <c r="AH31" i="28"/>
  <c r="AI29" i="28"/>
  <c r="AI58" i="28"/>
  <c r="I24" i="29"/>
  <c r="T24" i="29"/>
  <c r="J8" i="29"/>
  <c r="J24" i="29" s="1"/>
  <c r="U72" i="28"/>
  <c r="AI21" i="28"/>
  <c r="AH23" i="28"/>
  <c r="AI26" i="28"/>
  <c r="AI38" i="28"/>
  <c r="N8" i="29"/>
  <c r="N24" i="29" s="1"/>
  <c r="Y72" i="28"/>
  <c r="L24" i="29"/>
  <c r="AH15" i="28"/>
  <c r="AI13" i="28"/>
  <c r="AH47" i="28"/>
  <c r="AI45" i="28"/>
  <c r="AI53" i="28"/>
  <c r="R8" i="29"/>
  <c r="R24" i="29" s="1"/>
  <c r="AC72" i="28"/>
  <c r="D24" i="29"/>
  <c r="M24" i="29"/>
  <c r="M72" i="28"/>
  <c r="W72" i="28"/>
  <c r="AE72" i="28"/>
  <c r="C8" i="29"/>
  <c r="C24" i="29" s="1"/>
  <c r="K8" i="29"/>
  <c r="K24" i="29" s="1"/>
  <c r="S8" i="29"/>
  <c r="S24" i="29" s="1"/>
  <c r="AH57" i="28"/>
  <c r="N72" i="28"/>
  <c r="X72" i="28"/>
  <c r="AF72" i="28"/>
  <c r="AH9" i="28"/>
  <c r="AH25" i="28"/>
  <c r="AH41" i="28"/>
  <c r="AH54" i="28"/>
  <c r="AH55" i="28" s="1"/>
  <c r="O72" i="28"/>
  <c r="R72" i="28"/>
  <c r="Z72" i="28"/>
  <c r="AH51" i="28"/>
  <c r="AH67" i="28"/>
  <c r="S72" i="28"/>
  <c r="AA72" i="28"/>
  <c r="AH19" i="28"/>
  <c r="AH35" i="28"/>
  <c r="T72" i="28"/>
  <c r="AB72" i="28"/>
  <c r="J72" i="28"/>
  <c r="F25" i="27"/>
  <c r="P25" i="27"/>
  <c r="G25" i="27"/>
  <c r="Q25" i="27"/>
  <c r="J8" i="27"/>
  <c r="B25" i="27"/>
  <c r="T25" i="27"/>
  <c r="N8" i="27"/>
  <c r="V8" i="27"/>
  <c r="E25" i="27"/>
  <c r="O25" i="27"/>
  <c r="M91" i="26"/>
  <c r="W91" i="26"/>
  <c r="AE91" i="26"/>
  <c r="C8" i="27"/>
  <c r="C25" i="27" s="1"/>
  <c r="K8" i="27"/>
  <c r="K25" i="27" s="1"/>
  <c r="S8" i="27"/>
  <c r="S25" i="27" s="1"/>
  <c r="AH66" i="26"/>
  <c r="AG90" i="26"/>
  <c r="V24" i="27" s="1"/>
  <c r="N91" i="26"/>
  <c r="X91" i="26"/>
  <c r="AF91" i="26"/>
  <c r="AH9" i="26"/>
  <c r="AI9" i="26" s="1"/>
  <c r="AH23" i="26"/>
  <c r="AH51" i="26"/>
  <c r="AH63" i="26"/>
  <c r="O91" i="26"/>
  <c r="Z91" i="26"/>
  <c r="AA91" i="26"/>
  <c r="AB91" i="26"/>
  <c r="AI46" i="23"/>
  <c r="H24" i="24"/>
  <c r="Q24" i="24"/>
  <c r="AH15" i="23"/>
  <c r="AI34" i="23"/>
  <c r="AI53" i="23"/>
  <c r="AI57" i="23"/>
  <c r="AH59" i="23"/>
  <c r="V8" i="24"/>
  <c r="V24" i="24" s="1"/>
  <c r="AG71" i="23"/>
  <c r="I24" i="24"/>
  <c r="AI14" i="23"/>
  <c r="AI26" i="23"/>
  <c r="AI66" i="23"/>
  <c r="J8" i="24"/>
  <c r="B24" i="24"/>
  <c r="L24" i="24"/>
  <c r="U24" i="24"/>
  <c r="AH31" i="23"/>
  <c r="AI38" i="23"/>
  <c r="AI50" i="23"/>
  <c r="AH63" i="23"/>
  <c r="AI61" i="23"/>
  <c r="C24" i="24"/>
  <c r="D24" i="24"/>
  <c r="M24" i="24"/>
  <c r="AI18" i="23"/>
  <c r="AI30" i="23"/>
  <c r="AI42" i="23"/>
  <c r="E24" i="24"/>
  <c r="F24" i="24"/>
  <c r="O24" i="24"/>
  <c r="AH47" i="23"/>
  <c r="AI65" i="23"/>
  <c r="AH67" i="23"/>
  <c r="M71" i="23"/>
  <c r="W71" i="23"/>
  <c r="AE71" i="23"/>
  <c r="AI13" i="23"/>
  <c r="AI29" i="23"/>
  <c r="AI45" i="23"/>
  <c r="Y55" i="23"/>
  <c r="N19" i="24" s="1"/>
  <c r="AI58" i="23"/>
  <c r="U63" i="23"/>
  <c r="J21" i="24" s="1"/>
  <c r="Y70" i="23"/>
  <c r="N23" i="24" s="1"/>
  <c r="N71" i="23"/>
  <c r="X71" i="23"/>
  <c r="AF71" i="23"/>
  <c r="AH9" i="23"/>
  <c r="U15" i="23"/>
  <c r="J9" i="24" s="1"/>
  <c r="Y23" i="23"/>
  <c r="N11" i="24" s="1"/>
  <c r="AH25" i="23"/>
  <c r="U31" i="23"/>
  <c r="J13" i="24" s="1"/>
  <c r="Y39" i="23"/>
  <c r="N15" i="24" s="1"/>
  <c r="AH41" i="23"/>
  <c r="U47" i="23"/>
  <c r="J17" i="24" s="1"/>
  <c r="AH54" i="23"/>
  <c r="AH55" i="23" s="1"/>
  <c r="O71" i="23"/>
  <c r="Y67" i="23"/>
  <c r="N22" i="24" s="1"/>
  <c r="R71" i="23"/>
  <c r="Z71" i="23"/>
  <c r="AH21" i="23"/>
  <c r="AH37" i="23"/>
  <c r="AH51" i="23"/>
  <c r="S71" i="23"/>
  <c r="AA71" i="23"/>
  <c r="AH19" i="23"/>
  <c r="AH35" i="23"/>
  <c r="T71" i="23"/>
  <c r="AB71" i="23"/>
  <c r="J71" i="23"/>
  <c r="V8" i="22"/>
  <c r="V24" i="22" s="1"/>
  <c r="W20" i="22"/>
  <c r="AI59" i="21"/>
  <c r="X20" i="22" s="1"/>
  <c r="U39" i="21"/>
  <c r="J15" i="22" s="1"/>
  <c r="AH37" i="21"/>
  <c r="AH47" i="21"/>
  <c r="AI45" i="21"/>
  <c r="AH69" i="21"/>
  <c r="Y71" i="21"/>
  <c r="N23" i="22" s="1"/>
  <c r="K24" i="22"/>
  <c r="H24" i="22"/>
  <c r="Q24" i="22"/>
  <c r="U23" i="21"/>
  <c r="J11" i="22" s="1"/>
  <c r="AH21" i="21"/>
  <c r="AH31" i="21"/>
  <c r="AI29" i="21"/>
  <c r="AI50" i="21"/>
  <c r="M24" i="22"/>
  <c r="I24" i="22"/>
  <c r="AI13" i="21"/>
  <c r="AI34" i="21"/>
  <c r="AH63" i="21"/>
  <c r="U67" i="21"/>
  <c r="J22" i="22" s="1"/>
  <c r="AH66" i="21"/>
  <c r="M72" i="21"/>
  <c r="S24" i="22"/>
  <c r="J8" i="22"/>
  <c r="B24" i="22"/>
  <c r="T24" i="22"/>
  <c r="AI18" i="21"/>
  <c r="AC43" i="21"/>
  <c r="R16" i="22" s="1"/>
  <c r="AH41" i="21"/>
  <c r="AC55" i="21"/>
  <c r="R19" i="22" s="1"/>
  <c r="AH54" i="21"/>
  <c r="W72" i="21"/>
  <c r="U24" i="22"/>
  <c r="L24" i="22"/>
  <c r="AF72" i="21"/>
  <c r="AC27" i="21"/>
  <c r="R12" i="22" s="1"/>
  <c r="AH25" i="21"/>
  <c r="AI33" i="21"/>
  <c r="AH35" i="21"/>
  <c r="AE72" i="21"/>
  <c r="AC11" i="21"/>
  <c r="AH9" i="21"/>
  <c r="D24" i="22"/>
  <c r="AI17" i="21"/>
  <c r="AH38" i="21"/>
  <c r="Y39" i="21"/>
  <c r="N15" i="22" s="1"/>
  <c r="AH42" i="21"/>
  <c r="N72" i="21"/>
  <c r="N8" i="22"/>
  <c r="Y72" i="21"/>
  <c r="AH22" i="21"/>
  <c r="Y23" i="21"/>
  <c r="N11" i="22" s="1"/>
  <c r="AH26" i="21"/>
  <c r="AI30" i="21"/>
  <c r="AH53" i="21"/>
  <c r="Y55" i="21"/>
  <c r="N19" i="22" s="1"/>
  <c r="AI57" i="21"/>
  <c r="AI58" i="21"/>
  <c r="AI61" i="21"/>
  <c r="C24" i="22"/>
  <c r="AH10" i="21"/>
  <c r="F8" i="22"/>
  <c r="F24" i="22" s="1"/>
  <c r="O72" i="21"/>
  <c r="O24" i="22"/>
  <c r="AI65" i="21"/>
  <c r="AH67" i="21"/>
  <c r="E24" i="22"/>
  <c r="U63" i="21"/>
  <c r="J21" i="22" s="1"/>
  <c r="Y67" i="21"/>
  <c r="N22" i="22" s="1"/>
  <c r="R72" i="21"/>
  <c r="Z72" i="21"/>
  <c r="S72" i="21"/>
  <c r="AA72" i="21"/>
  <c r="T72" i="21"/>
  <c r="AB72" i="21"/>
  <c r="AH49" i="21"/>
  <c r="J72" i="21"/>
  <c r="B24" i="20"/>
  <c r="U24" i="20"/>
  <c r="AI22" i="19"/>
  <c r="D24" i="20"/>
  <c r="M24" i="20"/>
  <c r="E24" i="20"/>
  <c r="O24" i="20"/>
  <c r="AI21" i="19"/>
  <c r="I24" i="20"/>
  <c r="T24" i="20"/>
  <c r="AH13" i="19"/>
  <c r="AH34" i="19"/>
  <c r="M78" i="19"/>
  <c r="W78" i="19"/>
  <c r="AE78" i="19"/>
  <c r="C8" i="20"/>
  <c r="C24" i="20" s="1"/>
  <c r="K8" i="20"/>
  <c r="K24" i="20" s="1"/>
  <c r="S8" i="20"/>
  <c r="S24" i="20" s="1"/>
  <c r="Y63" i="19"/>
  <c r="N19" i="20" s="1"/>
  <c r="AH65" i="19"/>
  <c r="U71" i="19"/>
  <c r="J21" i="20" s="1"/>
  <c r="N78" i="19"/>
  <c r="X78" i="19"/>
  <c r="AF78" i="19"/>
  <c r="AH9" i="19"/>
  <c r="AH25" i="19"/>
  <c r="AI25" i="19" s="1"/>
  <c r="AH46" i="19"/>
  <c r="AI46" i="19" s="1"/>
  <c r="AH62" i="19"/>
  <c r="O78" i="19"/>
  <c r="R78" i="19"/>
  <c r="Z78" i="19"/>
  <c r="S78" i="19"/>
  <c r="AA78" i="19"/>
  <c r="T78" i="19"/>
  <c r="AB78" i="19"/>
  <c r="AG15" i="19"/>
  <c r="V9" i="20" s="1"/>
  <c r="AG36" i="19"/>
  <c r="V13" i="20" s="1"/>
  <c r="AG55" i="19"/>
  <c r="V17" i="20" s="1"/>
  <c r="J78" i="19"/>
  <c r="G24" i="18"/>
  <c r="P24" i="18"/>
  <c r="U23" i="17"/>
  <c r="J11" i="18" s="1"/>
  <c r="AH21" i="17"/>
  <c r="AI26" i="17"/>
  <c r="AH31" i="17"/>
  <c r="AI29" i="17"/>
  <c r="AI66" i="17"/>
  <c r="L24" i="18"/>
  <c r="AH47" i="17"/>
  <c r="AI45" i="17"/>
  <c r="H24" i="18"/>
  <c r="Q24" i="18"/>
  <c r="AI18" i="17"/>
  <c r="Y23" i="17"/>
  <c r="N11" i="18" s="1"/>
  <c r="AG43" i="17"/>
  <c r="V16" i="18" s="1"/>
  <c r="M72" i="17"/>
  <c r="S24" i="18"/>
  <c r="U39" i="17"/>
  <c r="J15" i="18" s="1"/>
  <c r="AH37" i="17"/>
  <c r="AH63" i="17"/>
  <c r="F8" i="18"/>
  <c r="F24" i="18" s="1"/>
  <c r="O72" i="17"/>
  <c r="AI34" i="17"/>
  <c r="AI10" i="17"/>
  <c r="I24" i="18"/>
  <c r="AD72" i="17"/>
  <c r="AH15" i="17"/>
  <c r="AI13" i="17"/>
  <c r="AI38" i="17"/>
  <c r="AI58" i="17"/>
  <c r="AI70" i="17"/>
  <c r="W72" i="17"/>
  <c r="T24" i="18"/>
  <c r="N8" i="18"/>
  <c r="O24" i="18"/>
  <c r="J8" i="18"/>
  <c r="J24" i="18" s="1"/>
  <c r="U72" i="17"/>
  <c r="B24" i="18"/>
  <c r="AI46" i="17"/>
  <c r="AC55" i="17"/>
  <c r="R19" i="18" s="1"/>
  <c r="AE72" i="17"/>
  <c r="AI42" i="17"/>
  <c r="U24" i="18"/>
  <c r="D24" i="18"/>
  <c r="R8" i="18"/>
  <c r="R24" i="18" s="1"/>
  <c r="AC72" i="17"/>
  <c r="M24" i="18"/>
  <c r="V8" i="18"/>
  <c r="AI22" i="17"/>
  <c r="AH54" i="17"/>
  <c r="AG59" i="17"/>
  <c r="V20" i="18" s="1"/>
  <c r="AH57" i="17"/>
  <c r="C24" i="18"/>
  <c r="N72" i="17"/>
  <c r="X72" i="17"/>
  <c r="AF72" i="17"/>
  <c r="AH9" i="17"/>
  <c r="AH25" i="17"/>
  <c r="AH41" i="17"/>
  <c r="AH53" i="17"/>
  <c r="AH69" i="17"/>
  <c r="R72" i="17"/>
  <c r="Z72" i="17"/>
  <c r="AH51" i="17"/>
  <c r="S72" i="17"/>
  <c r="AA72" i="17"/>
  <c r="AH19" i="17"/>
  <c r="AH35" i="17"/>
  <c r="AH50" i="17"/>
  <c r="Y63" i="17"/>
  <c r="N21" i="18" s="1"/>
  <c r="AH65" i="17"/>
  <c r="T72" i="17"/>
  <c r="AB72" i="17"/>
  <c r="AG47" i="17"/>
  <c r="V17" i="18" s="1"/>
  <c r="J72" i="17"/>
  <c r="AH53" i="15"/>
  <c r="Y55" i="15"/>
  <c r="N19" i="16" s="1"/>
  <c r="U24" i="16"/>
  <c r="AI9" i="15"/>
  <c r="AH11" i="15"/>
  <c r="D24" i="16"/>
  <c r="X72" i="15"/>
  <c r="V24" i="16"/>
  <c r="AI18" i="15"/>
  <c r="U35" i="15"/>
  <c r="J14" i="16" s="1"/>
  <c r="AI38" i="15"/>
  <c r="AH47" i="15"/>
  <c r="AI45" i="15"/>
  <c r="AH63" i="15"/>
  <c r="AI66" i="15"/>
  <c r="AG72" i="15"/>
  <c r="F24" i="16"/>
  <c r="O24" i="16"/>
  <c r="AI17" i="15"/>
  <c r="AH19" i="15"/>
  <c r="AH41" i="15"/>
  <c r="AI50" i="15"/>
  <c r="C24" i="16"/>
  <c r="AI33" i="15"/>
  <c r="AH35" i="15"/>
  <c r="N72" i="15"/>
  <c r="G24" i="16"/>
  <c r="P8" i="16"/>
  <c r="P24" i="16" s="1"/>
  <c r="AA72" i="15"/>
  <c r="Y19" i="15"/>
  <c r="N10" i="16" s="1"/>
  <c r="U19" i="15"/>
  <c r="J10" i="16" s="1"/>
  <c r="AH22" i="15"/>
  <c r="AH31" i="15"/>
  <c r="AI29" i="15"/>
  <c r="U39" i="15"/>
  <c r="J15" i="16" s="1"/>
  <c r="AH37" i="15"/>
  <c r="AH42" i="15"/>
  <c r="M72" i="15"/>
  <c r="E24" i="16"/>
  <c r="J8" i="16"/>
  <c r="H8" i="16"/>
  <c r="H24" i="16" s="1"/>
  <c r="S72" i="15"/>
  <c r="Q24" i="16"/>
  <c r="AI14" i="15"/>
  <c r="U51" i="15"/>
  <c r="J18" i="16" s="1"/>
  <c r="AH49" i="15"/>
  <c r="AI61" i="15"/>
  <c r="U67" i="15"/>
  <c r="J22" i="16" s="1"/>
  <c r="O72" i="15"/>
  <c r="K24" i="16"/>
  <c r="AI10" i="15"/>
  <c r="I24" i="16"/>
  <c r="AD72" i="15"/>
  <c r="AI25" i="15"/>
  <c r="AH27" i="15"/>
  <c r="AI34" i="15"/>
  <c r="Y51" i="15"/>
  <c r="N18" i="16" s="1"/>
  <c r="AI57" i="15"/>
  <c r="AH65" i="15"/>
  <c r="Y67" i="15"/>
  <c r="N22" i="16" s="1"/>
  <c r="W72" i="15"/>
  <c r="M24" i="16"/>
  <c r="R8" i="16"/>
  <c r="T24" i="16"/>
  <c r="AH15" i="15"/>
  <c r="AI13" i="15"/>
  <c r="U23" i="15"/>
  <c r="J11" i="16" s="1"/>
  <c r="AH21" i="15"/>
  <c r="AH26" i="15"/>
  <c r="Y39" i="15"/>
  <c r="N15" i="16" s="1"/>
  <c r="AI46" i="15"/>
  <c r="AH54" i="15"/>
  <c r="AH59" i="15"/>
  <c r="AC67" i="15"/>
  <c r="R22" i="16" s="1"/>
  <c r="AH69" i="15"/>
  <c r="Y71" i="15"/>
  <c r="N23" i="16" s="1"/>
  <c r="S24" i="16"/>
  <c r="U63" i="15"/>
  <c r="J21" i="16" s="1"/>
  <c r="R72" i="15"/>
  <c r="Z72" i="15"/>
  <c r="T72" i="15"/>
  <c r="AB72" i="15"/>
  <c r="J72" i="15"/>
  <c r="H24" i="14"/>
  <c r="AI21" i="13"/>
  <c r="AI61" i="13"/>
  <c r="I24" i="14"/>
  <c r="T24" i="14"/>
  <c r="AI30" i="13"/>
  <c r="AI38" i="13"/>
  <c r="J8" i="14"/>
  <c r="B24" i="14"/>
  <c r="U24" i="14"/>
  <c r="AI42" i="13"/>
  <c r="AI10" i="13"/>
  <c r="AI46" i="13"/>
  <c r="AI66" i="13"/>
  <c r="AI71" i="13"/>
  <c r="L24" i="14"/>
  <c r="R8" i="14"/>
  <c r="D24" i="14"/>
  <c r="M24" i="14"/>
  <c r="AI18" i="13"/>
  <c r="AI37" i="13"/>
  <c r="V8" i="14"/>
  <c r="E24" i="14"/>
  <c r="G24" i="14"/>
  <c r="Q24" i="14"/>
  <c r="AI14" i="13"/>
  <c r="AI22" i="13"/>
  <c r="AH47" i="13"/>
  <c r="AI45" i="13"/>
  <c r="M73" i="13"/>
  <c r="W73" i="13"/>
  <c r="AE73" i="13"/>
  <c r="C8" i="14"/>
  <c r="C24" i="14" s="1"/>
  <c r="K8" i="14"/>
  <c r="K24" i="14" s="1"/>
  <c r="S8" i="14"/>
  <c r="S24" i="14" s="1"/>
  <c r="AG55" i="13"/>
  <c r="V19" i="14" s="1"/>
  <c r="AH57" i="13"/>
  <c r="U63" i="13"/>
  <c r="J21" i="14" s="1"/>
  <c r="V23" i="14"/>
  <c r="N73" i="13"/>
  <c r="X73" i="13"/>
  <c r="AF73" i="13"/>
  <c r="AH9" i="13"/>
  <c r="AG23" i="13"/>
  <c r="V11" i="14" s="1"/>
  <c r="AH25" i="13"/>
  <c r="AG39" i="13"/>
  <c r="V15" i="14" s="1"/>
  <c r="AH41" i="13"/>
  <c r="AH54" i="13"/>
  <c r="O73" i="13"/>
  <c r="R73" i="13"/>
  <c r="Z73" i="13"/>
  <c r="AH67" i="13"/>
  <c r="S73" i="13"/>
  <c r="AA73" i="13"/>
  <c r="T73" i="13"/>
  <c r="AB73" i="13"/>
  <c r="J73" i="13"/>
  <c r="AI10" i="11"/>
  <c r="F24" i="12"/>
  <c r="P24" i="12"/>
  <c r="AI42" i="11"/>
  <c r="AH63" i="11"/>
  <c r="AI61" i="11"/>
  <c r="Q24" i="12"/>
  <c r="AI22" i="11"/>
  <c r="H24" i="12"/>
  <c r="AI37" i="11"/>
  <c r="AH39" i="11"/>
  <c r="AI66" i="11"/>
  <c r="I24" i="12"/>
  <c r="AI14" i="11"/>
  <c r="AI46" i="11"/>
  <c r="J8" i="12"/>
  <c r="J24" i="12" s="1"/>
  <c r="U71" i="11"/>
  <c r="N8" i="12"/>
  <c r="U24" i="12"/>
  <c r="AI21" i="11"/>
  <c r="AH23" i="11"/>
  <c r="V8" i="12"/>
  <c r="E24" i="12"/>
  <c r="O24" i="12"/>
  <c r="AI30" i="11"/>
  <c r="AH13" i="11"/>
  <c r="AH29" i="11"/>
  <c r="AH45" i="11"/>
  <c r="M71" i="11"/>
  <c r="W71" i="11"/>
  <c r="AE71" i="11"/>
  <c r="C8" i="12"/>
  <c r="C24" i="12" s="1"/>
  <c r="K8" i="12"/>
  <c r="K24" i="12" s="1"/>
  <c r="S8" i="12"/>
  <c r="S24" i="12" s="1"/>
  <c r="AH57" i="11"/>
  <c r="N71" i="11"/>
  <c r="X71" i="11"/>
  <c r="AF71" i="11"/>
  <c r="AH9" i="11"/>
  <c r="Y23" i="11"/>
  <c r="N11" i="12" s="1"/>
  <c r="AH25" i="11"/>
  <c r="Y39" i="11"/>
  <c r="N15" i="12" s="1"/>
  <c r="AH41" i="11"/>
  <c r="AH54" i="11"/>
  <c r="O71" i="11"/>
  <c r="R71" i="11"/>
  <c r="Z71" i="11"/>
  <c r="AH51" i="11"/>
  <c r="AH67" i="11"/>
  <c r="S71" i="11"/>
  <c r="AA71" i="11"/>
  <c r="AH19" i="11"/>
  <c r="AH35" i="11"/>
  <c r="T71" i="11"/>
  <c r="AB71" i="11"/>
  <c r="J71" i="11"/>
  <c r="AI22" i="9"/>
  <c r="AI38" i="9"/>
  <c r="Z72" i="9"/>
  <c r="N8" i="10"/>
  <c r="O72" i="9"/>
  <c r="AH50" i="9"/>
  <c r="W20" i="10"/>
  <c r="AI59" i="9"/>
  <c r="X20" i="10" s="1"/>
  <c r="AI66" i="9"/>
  <c r="T24" i="10"/>
  <c r="F11" i="10"/>
  <c r="G24" i="10"/>
  <c r="P8" i="10"/>
  <c r="P24" i="10" s="1"/>
  <c r="AA72" i="9"/>
  <c r="AH17" i="9"/>
  <c r="U19" i="9"/>
  <c r="J10" i="10" s="1"/>
  <c r="U10" i="10"/>
  <c r="U24" i="10" s="1"/>
  <c r="AF72" i="9"/>
  <c r="AH53" i="9"/>
  <c r="AH61" i="9"/>
  <c r="U63" i="9"/>
  <c r="J21" i="10" s="1"/>
  <c r="D24" i="10"/>
  <c r="AH33" i="9"/>
  <c r="U35" i="9"/>
  <c r="J14" i="10" s="1"/>
  <c r="AG72" i="9"/>
  <c r="AI10" i="9"/>
  <c r="H8" i="10"/>
  <c r="H24" i="10" s="1"/>
  <c r="S72" i="9"/>
  <c r="Q8" i="10"/>
  <c r="Q24" i="10" s="1"/>
  <c r="AB72" i="9"/>
  <c r="AH15" i="9"/>
  <c r="Y19" i="9"/>
  <c r="N10" i="10" s="1"/>
  <c r="AI26" i="9"/>
  <c r="AH31" i="9"/>
  <c r="AH43" i="9"/>
  <c r="AI69" i="9"/>
  <c r="AH71" i="9"/>
  <c r="AH47" i="9"/>
  <c r="AI45" i="9"/>
  <c r="AH9" i="9"/>
  <c r="I8" i="10"/>
  <c r="I24" i="10" s="1"/>
  <c r="T72" i="9"/>
  <c r="AC19" i="9"/>
  <c r="R10" i="10" s="1"/>
  <c r="M10" i="10"/>
  <c r="M24" i="10" s="1"/>
  <c r="X72" i="9"/>
  <c r="AH21" i="9"/>
  <c r="AH25" i="9"/>
  <c r="U31" i="9"/>
  <c r="J13" i="10" s="1"/>
  <c r="AI41" i="9"/>
  <c r="AI46" i="9"/>
  <c r="U51" i="9"/>
  <c r="J18" i="10" s="1"/>
  <c r="AH49" i="9"/>
  <c r="F24" i="10"/>
  <c r="B24" i="10"/>
  <c r="AD72" i="9"/>
  <c r="E10" i="10"/>
  <c r="E24" i="10" s="1"/>
  <c r="N72" i="9"/>
  <c r="AC23" i="9"/>
  <c r="R11" i="10" s="1"/>
  <c r="R24" i="10" s="1"/>
  <c r="AH34" i="9"/>
  <c r="AI58" i="9"/>
  <c r="L24" i="10"/>
  <c r="K72" i="9"/>
  <c r="V72" i="9"/>
  <c r="AE72" i="9"/>
  <c r="U15" i="9"/>
  <c r="J9" i="10" s="1"/>
  <c r="J24" i="10" s="1"/>
  <c r="AH18" i="9"/>
  <c r="AH62" i="9"/>
  <c r="R72" i="9"/>
  <c r="C8" i="10"/>
  <c r="C24" i="10" s="1"/>
  <c r="K8" i="10"/>
  <c r="K24" i="10" s="1"/>
  <c r="S8" i="10"/>
  <c r="S24" i="10" s="1"/>
  <c r="AH37" i="9"/>
  <c r="AH65" i="9"/>
  <c r="J72" i="9"/>
  <c r="AC72" i="9"/>
  <c r="AI42" i="7"/>
  <c r="AI58" i="7"/>
  <c r="L24" i="8"/>
  <c r="AI18" i="7"/>
  <c r="AI53" i="7"/>
  <c r="R8" i="8"/>
  <c r="R24" i="8" s="1"/>
  <c r="AC72" i="7"/>
  <c r="D24" i="8"/>
  <c r="M24" i="8"/>
  <c r="AI22" i="7"/>
  <c r="V8" i="8"/>
  <c r="AI69" i="7"/>
  <c r="AH71" i="7"/>
  <c r="O24" i="8"/>
  <c r="AH31" i="7"/>
  <c r="AI29" i="7"/>
  <c r="F24" i="8"/>
  <c r="AI70" i="7"/>
  <c r="Q24" i="8"/>
  <c r="P24" i="8"/>
  <c r="AI34" i="7"/>
  <c r="AH63" i="7"/>
  <c r="AI61" i="7"/>
  <c r="AI10" i="7"/>
  <c r="G24" i="8"/>
  <c r="AI14" i="7"/>
  <c r="AI38" i="7"/>
  <c r="AI66" i="7"/>
  <c r="H24" i="8"/>
  <c r="AI21" i="7"/>
  <c r="AH23" i="7"/>
  <c r="AH47" i="7"/>
  <c r="AI45" i="7"/>
  <c r="AI50" i="7"/>
  <c r="AI30" i="7"/>
  <c r="B24" i="8"/>
  <c r="AI26" i="7"/>
  <c r="J8" i="8"/>
  <c r="U24" i="8"/>
  <c r="AI37" i="7"/>
  <c r="AH39" i="7"/>
  <c r="AI65" i="7"/>
  <c r="AH67" i="7"/>
  <c r="N8" i="8"/>
  <c r="N24" i="8" s="1"/>
  <c r="Y72" i="7"/>
  <c r="AH15" i="7"/>
  <c r="AI13" i="7"/>
  <c r="AI46" i="7"/>
  <c r="M72" i="7"/>
  <c r="W72" i="7"/>
  <c r="AE72" i="7"/>
  <c r="C8" i="8"/>
  <c r="C24" i="8" s="1"/>
  <c r="K8" i="8"/>
  <c r="K24" i="8" s="1"/>
  <c r="S8" i="8"/>
  <c r="S24" i="8" s="1"/>
  <c r="AH57" i="7"/>
  <c r="U63" i="7"/>
  <c r="J21" i="8" s="1"/>
  <c r="AG71" i="7"/>
  <c r="V23" i="8" s="1"/>
  <c r="N72" i="7"/>
  <c r="X72" i="7"/>
  <c r="AF72" i="7"/>
  <c r="AH9" i="7"/>
  <c r="AH25" i="7"/>
  <c r="AH41" i="7"/>
  <c r="AH54" i="7"/>
  <c r="O72" i="7"/>
  <c r="Y67" i="7"/>
  <c r="N22" i="8" s="1"/>
  <c r="R72" i="7"/>
  <c r="Z72" i="7"/>
  <c r="AH51" i="7"/>
  <c r="S72" i="7"/>
  <c r="AA72" i="7"/>
  <c r="AH19" i="7"/>
  <c r="AH35" i="7"/>
  <c r="T72" i="7"/>
  <c r="AB72" i="7"/>
  <c r="J72" i="7"/>
  <c r="Y67" i="3"/>
  <c r="N22" i="4" s="1"/>
  <c r="AC67" i="3"/>
  <c r="R22" i="4" s="1"/>
  <c r="Y63" i="3"/>
  <c r="N21" i="4" s="1"/>
  <c r="AH57" i="3"/>
  <c r="U55" i="3"/>
  <c r="J19" i="4" s="1"/>
  <c r="AC47" i="3"/>
  <c r="R17" i="4" s="1"/>
  <c r="AH46" i="3"/>
  <c r="AI46" i="3" s="1"/>
  <c r="AC43" i="3"/>
  <c r="R16" i="4" s="1"/>
  <c r="AH38" i="3"/>
  <c r="AI38" i="3" s="1"/>
  <c r="AG35" i="3"/>
  <c r="V14" i="4" s="1"/>
  <c r="Y27" i="3"/>
  <c r="N12" i="4" s="1"/>
  <c r="AC27" i="3"/>
  <c r="R12" i="4" s="1"/>
  <c r="AH26" i="3"/>
  <c r="AG23" i="3"/>
  <c r="V11" i="4" s="1"/>
  <c r="AC19" i="3"/>
  <c r="R10" i="4" s="1"/>
  <c r="X71" i="3"/>
  <c r="AH14" i="3"/>
  <c r="AI14" i="3" s="1"/>
  <c r="AH10" i="3"/>
  <c r="AI10" i="3" s="1"/>
  <c r="N71" i="3"/>
  <c r="C24" i="4"/>
  <c r="AH54" i="3"/>
  <c r="C24" i="6"/>
  <c r="AE71" i="5"/>
  <c r="AH26" i="5"/>
  <c r="Y51" i="5"/>
  <c r="N18" i="6" s="1"/>
  <c r="AH57" i="5"/>
  <c r="AI57" i="5" s="1"/>
  <c r="O71" i="3"/>
  <c r="AI57" i="3"/>
  <c r="M8" i="4"/>
  <c r="M24" i="4" s="1"/>
  <c r="H24" i="6"/>
  <c r="M71" i="5"/>
  <c r="AG43" i="3"/>
  <c r="V16" i="4" s="1"/>
  <c r="AH50" i="3"/>
  <c r="AI50" i="3" s="1"/>
  <c r="AH61" i="3"/>
  <c r="AI61" i="3" s="1"/>
  <c r="U63" i="3"/>
  <c r="J21" i="4" s="1"/>
  <c r="AH69" i="3"/>
  <c r="AI69" i="3" s="1"/>
  <c r="U11" i="5"/>
  <c r="J8" i="6" s="1"/>
  <c r="U19" i="5"/>
  <c r="J10" i="6" s="1"/>
  <c r="AG23" i="5"/>
  <c r="V11" i="6" s="1"/>
  <c r="AC35" i="5"/>
  <c r="R14" i="6" s="1"/>
  <c r="AG47" i="5"/>
  <c r="V17" i="6" s="1"/>
  <c r="AH58" i="5"/>
  <c r="AH65" i="5"/>
  <c r="AI65" i="5" s="1"/>
  <c r="U11" i="3"/>
  <c r="J8" i="4" s="1"/>
  <c r="S24" i="4"/>
  <c r="Y47" i="3"/>
  <c r="N17" i="4" s="1"/>
  <c r="AC55" i="3"/>
  <c r="R19" i="4" s="1"/>
  <c r="Y11" i="5"/>
  <c r="N8" i="6" s="1"/>
  <c r="Y31" i="5"/>
  <c r="N13" i="6" s="1"/>
  <c r="AC39" i="5"/>
  <c r="R15" i="6" s="1"/>
  <c r="U47" i="5"/>
  <c r="J17" i="6" s="1"/>
  <c r="AH53" i="5"/>
  <c r="AI53" i="5" s="1"/>
  <c r="AH61" i="5"/>
  <c r="AI61" i="5" s="1"/>
  <c r="Y11" i="3"/>
  <c r="N8" i="4" s="1"/>
  <c r="Y19" i="3"/>
  <c r="N10" i="4" s="1"/>
  <c r="U31" i="3"/>
  <c r="J13" i="4" s="1"/>
  <c r="U39" i="3"/>
  <c r="J15" i="4" s="1"/>
  <c r="AH53" i="3"/>
  <c r="AI53" i="3" s="1"/>
  <c r="AH58" i="3"/>
  <c r="AI58" i="3" s="1"/>
  <c r="AG67" i="3"/>
  <c r="V22" i="4" s="1"/>
  <c r="E11" i="4"/>
  <c r="E24" i="4" s="1"/>
  <c r="AC11" i="5"/>
  <c r="R8" i="6" s="1"/>
  <c r="U15" i="5"/>
  <c r="J9" i="6" s="1"/>
  <c r="AC19" i="5"/>
  <c r="R10" i="6" s="1"/>
  <c r="AH22" i="5"/>
  <c r="AC31" i="5"/>
  <c r="R13" i="6" s="1"/>
  <c r="AH42" i="5"/>
  <c r="AH54" i="5"/>
  <c r="D11" i="6"/>
  <c r="D24" i="6" s="1"/>
  <c r="AC11" i="3"/>
  <c r="R8" i="4" s="1"/>
  <c r="J71" i="3"/>
  <c r="K24" i="4"/>
  <c r="AG63" i="3"/>
  <c r="V21" i="4" s="1"/>
  <c r="F11" i="4"/>
  <c r="F24" i="4" s="1"/>
  <c r="AG11" i="5"/>
  <c r="Y15" i="5"/>
  <c r="N9" i="6" s="1"/>
  <c r="AC23" i="5"/>
  <c r="R11" i="6" s="1"/>
  <c r="AI58" i="5"/>
  <c r="B24" i="6"/>
  <c r="AH59" i="5"/>
  <c r="F24" i="6"/>
  <c r="AI22" i="5"/>
  <c r="AI42" i="5"/>
  <c r="AI26" i="5"/>
  <c r="AI30" i="5"/>
  <c r="AH31" i="5"/>
  <c r="S24" i="6"/>
  <c r="AH17" i="5"/>
  <c r="Y19" i="5"/>
  <c r="N10" i="6" s="1"/>
  <c r="J71" i="5"/>
  <c r="AI14" i="5"/>
  <c r="U31" i="5"/>
  <c r="J13" i="6" s="1"/>
  <c r="U39" i="5"/>
  <c r="J15" i="6" s="1"/>
  <c r="AH37" i="5"/>
  <c r="AH38" i="5"/>
  <c r="AH69" i="5"/>
  <c r="W71" i="5"/>
  <c r="U24" i="6"/>
  <c r="AH13" i="5"/>
  <c r="Y39" i="5"/>
  <c r="N15" i="6" s="1"/>
  <c r="AG59" i="5"/>
  <c r="V20" i="6" s="1"/>
  <c r="X71" i="5"/>
  <c r="K11" i="6"/>
  <c r="K24" i="6" s="1"/>
  <c r="L24" i="6"/>
  <c r="AH45" i="5"/>
  <c r="U67" i="5"/>
  <c r="J22" i="6" s="1"/>
  <c r="M24" i="6"/>
  <c r="AC27" i="5"/>
  <c r="R12" i="6" s="1"/>
  <c r="AH33" i="5"/>
  <c r="Y35" i="5"/>
  <c r="N14" i="6" s="1"/>
  <c r="Z71" i="5"/>
  <c r="T24" i="6"/>
  <c r="E24" i="6"/>
  <c r="AH66" i="5"/>
  <c r="K71" i="5"/>
  <c r="AD71" i="5"/>
  <c r="O71" i="5"/>
  <c r="O24" i="6"/>
  <c r="AH18" i="5"/>
  <c r="U35" i="5"/>
  <c r="J14" i="6" s="1"/>
  <c r="AI54" i="5"/>
  <c r="AH62" i="5"/>
  <c r="Y63" i="5"/>
  <c r="N21" i="6" s="1"/>
  <c r="Q8" i="6"/>
  <c r="Q24" i="6" s="1"/>
  <c r="AB71" i="5"/>
  <c r="R71" i="5"/>
  <c r="I8" i="6"/>
  <c r="I24" i="6" s="1"/>
  <c r="T71" i="5"/>
  <c r="G24" i="6"/>
  <c r="P24" i="6"/>
  <c r="U23" i="5"/>
  <c r="J11" i="6" s="1"/>
  <c r="AH21" i="5"/>
  <c r="AI29" i="5"/>
  <c r="AC43" i="5"/>
  <c r="R16" i="6" s="1"/>
  <c r="AH51" i="5"/>
  <c r="AC55" i="5"/>
  <c r="R19" i="6" s="1"/>
  <c r="N71" i="5"/>
  <c r="AF71" i="5"/>
  <c r="AH9" i="5"/>
  <c r="AH25" i="5"/>
  <c r="AH41" i="5"/>
  <c r="S71" i="5"/>
  <c r="AA71" i="5"/>
  <c r="L24" i="4"/>
  <c r="T24" i="4"/>
  <c r="U24" i="4"/>
  <c r="D24" i="4"/>
  <c r="AI54" i="3"/>
  <c r="AI22" i="3"/>
  <c r="R71" i="3"/>
  <c r="H8" i="4"/>
  <c r="H24" i="4" s="1"/>
  <c r="S71" i="3"/>
  <c r="AH17" i="3"/>
  <c r="U19" i="3"/>
  <c r="J10" i="4" s="1"/>
  <c r="AH65" i="3"/>
  <c r="AF71" i="3"/>
  <c r="AH9" i="3"/>
  <c r="I8" i="4"/>
  <c r="I24" i="4" s="1"/>
  <c r="T71" i="3"/>
  <c r="AE71" i="3"/>
  <c r="AG15" i="3"/>
  <c r="V9" i="4" s="1"/>
  <c r="AH13" i="3"/>
  <c r="AH34" i="3"/>
  <c r="AH41" i="3"/>
  <c r="AG47" i="3"/>
  <c r="V17" i="4" s="1"/>
  <c r="AH45" i="3"/>
  <c r="U67" i="3"/>
  <c r="J22" i="4" s="1"/>
  <c r="W71" i="3"/>
  <c r="Y55" i="3"/>
  <c r="N19" i="4" s="1"/>
  <c r="M71" i="3"/>
  <c r="U23" i="3"/>
  <c r="J11" i="4" s="1"/>
  <c r="AI26" i="3"/>
  <c r="AH30" i="3"/>
  <c r="O24" i="4"/>
  <c r="AH18" i="3"/>
  <c r="AH25" i="3"/>
  <c r="AG31" i="3"/>
  <c r="V13" i="4" s="1"/>
  <c r="AH29" i="3"/>
  <c r="Y35" i="3"/>
  <c r="N14" i="4" s="1"/>
  <c r="AH66" i="3"/>
  <c r="AH33" i="3"/>
  <c r="U35" i="3"/>
  <c r="J14" i="4" s="1"/>
  <c r="P8" i="4"/>
  <c r="P24" i="4" s="1"/>
  <c r="AA71" i="3"/>
  <c r="AC23" i="3"/>
  <c r="R11" i="4" s="1"/>
  <c r="AG59" i="3"/>
  <c r="V20" i="4" s="1"/>
  <c r="Z71" i="3"/>
  <c r="V71" i="3"/>
  <c r="B24" i="4"/>
  <c r="G24" i="4"/>
  <c r="Q8" i="4"/>
  <c r="Q24" i="4" s="1"/>
  <c r="AB71" i="3"/>
  <c r="AH49" i="3"/>
  <c r="AH62" i="3"/>
  <c r="AH63" i="3" s="1"/>
  <c r="K71" i="3"/>
  <c r="AD71" i="3"/>
  <c r="AH21" i="3"/>
  <c r="AH37" i="3"/>
  <c r="AI70" i="15" l="1"/>
  <c r="AH71" i="15"/>
  <c r="AI88" i="26"/>
  <c r="AH90" i="26"/>
  <c r="W24" i="27" s="1"/>
  <c r="AI72" i="26"/>
  <c r="AH82" i="26"/>
  <c r="W22" i="27" s="1"/>
  <c r="AH56" i="26"/>
  <c r="AI56" i="26" s="1"/>
  <c r="X17" i="27" s="1"/>
  <c r="AI54" i="26"/>
  <c r="AH33" i="26"/>
  <c r="AI33" i="26" s="1"/>
  <c r="AI23" i="26"/>
  <c r="AH41" i="26"/>
  <c r="AI41" i="26" s="1"/>
  <c r="X14" i="27" s="1"/>
  <c r="AH37" i="26"/>
  <c r="W13" i="27" s="1"/>
  <c r="AH60" i="26"/>
  <c r="AI60" i="26" s="1"/>
  <c r="X18" i="27" s="1"/>
  <c r="AI35" i="26"/>
  <c r="AH49" i="26"/>
  <c r="W15" i="27" s="1"/>
  <c r="N25" i="27"/>
  <c r="AH70" i="26"/>
  <c r="AI70" i="26" s="1"/>
  <c r="X21" i="27" s="1"/>
  <c r="AH64" i="26"/>
  <c r="W19" i="27" s="1"/>
  <c r="AH14" i="26"/>
  <c r="AI14" i="26" s="1"/>
  <c r="X9" i="27" s="1"/>
  <c r="AI69" i="26"/>
  <c r="R25" i="27"/>
  <c r="AH21" i="26"/>
  <c r="W11" i="27" s="1"/>
  <c r="AH17" i="26"/>
  <c r="AI17" i="26" s="1"/>
  <c r="X10" i="27" s="1"/>
  <c r="J25" i="27"/>
  <c r="AC91" i="26"/>
  <c r="Y91" i="26"/>
  <c r="AH71" i="19"/>
  <c r="AI71" i="19" s="1"/>
  <c r="X21" i="20" s="1"/>
  <c r="AH74" i="19"/>
  <c r="W22" i="20" s="1"/>
  <c r="AH77" i="19"/>
  <c r="AH19" i="19"/>
  <c r="AI19" i="19" s="1"/>
  <c r="X10" i="20" s="1"/>
  <c r="AI69" i="19"/>
  <c r="AH40" i="19"/>
  <c r="AI40" i="19" s="1"/>
  <c r="X14" i="20" s="1"/>
  <c r="AC71" i="23"/>
  <c r="AH70" i="23"/>
  <c r="AI70" i="23" s="1"/>
  <c r="X23" i="24" s="1"/>
  <c r="N24" i="24"/>
  <c r="AC78" i="19"/>
  <c r="AH44" i="19"/>
  <c r="W15" i="20" s="1"/>
  <c r="R24" i="20"/>
  <c r="AH59" i="19"/>
  <c r="AI59" i="19" s="1"/>
  <c r="X18" i="20" s="1"/>
  <c r="AG71" i="11"/>
  <c r="V24" i="12"/>
  <c r="AC71" i="11"/>
  <c r="AG71" i="5"/>
  <c r="AH70" i="3"/>
  <c r="AH67" i="30"/>
  <c r="AI67" i="30" s="1"/>
  <c r="X22" i="31" s="1"/>
  <c r="AC71" i="30"/>
  <c r="AG71" i="30"/>
  <c r="R24" i="31"/>
  <c r="V24" i="31"/>
  <c r="AH71" i="28"/>
  <c r="AH15" i="21"/>
  <c r="W9" i="22" s="1"/>
  <c r="U72" i="21"/>
  <c r="AG72" i="21"/>
  <c r="Y78" i="19"/>
  <c r="J24" i="20"/>
  <c r="AH55" i="19"/>
  <c r="W17" i="20" s="1"/>
  <c r="AH63" i="19"/>
  <c r="AI63" i="19" s="1"/>
  <c r="X19" i="20" s="1"/>
  <c r="N24" i="16"/>
  <c r="AH63" i="13"/>
  <c r="AI69" i="13"/>
  <c r="AH31" i="13"/>
  <c r="N24" i="14"/>
  <c r="AH55" i="13"/>
  <c r="AI29" i="13"/>
  <c r="AI13" i="13"/>
  <c r="AH19" i="13"/>
  <c r="AI19" i="13" s="1"/>
  <c r="X10" i="14" s="1"/>
  <c r="AH51" i="13"/>
  <c r="AI34" i="13"/>
  <c r="AC73" i="13"/>
  <c r="U73" i="13"/>
  <c r="R24" i="14"/>
  <c r="J24" i="14"/>
  <c r="Y73" i="13"/>
  <c r="AH70" i="11"/>
  <c r="W23" i="12" s="1"/>
  <c r="AG72" i="7"/>
  <c r="V24" i="8"/>
  <c r="W22" i="31"/>
  <c r="AI35" i="30"/>
  <c r="X14" i="31" s="1"/>
  <c r="W14" i="31"/>
  <c r="AI63" i="30"/>
  <c r="X21" i="31" s="1"/>
  <c r="W21" i="31"/>
  <c r="J24" i="31"/>
  <c r="W9" i="31"/>
  <c r="AI15" i="30"/>
  <c r="X9" i="31" s="1"/>
  <c r="AI19" i="30"/>
  <c r="X10" i="31" s="1"/>
  <c r="W10" i="31"/>
  <c r="AI54" i="30"/>
  <c r="W13" i="31"/>
  <c r="AI31" i="30"/>
  <c r="X13" i="31" s="1"/>
  <c r="AI10" i="30"/>
  <c r="AI41" i="30"/>
  <c r="AH43" i="30"/>
  <c r="AH59" i="30"/>
  <c r="AI57" i="30"/>
  <c r="W17" i="31"/>
  <c r="AI47" i="30"/>
  <c r="X17" i="31" s="1"/>
  <c r="AI42" i="30"/>
  <c r="AI25" i="30"/>
  <c r="AH27" i="30"/>
  <c r="Y71" i="30"/>
  <c r="W23" i="31"/>
  <c r="AI70" i="30"/>
  <c r="X23" i="31" s="1"/>
  <c r="AI9" i="30"/>
  <c r="AH11" i="30"/>
  <c r="AI53" i="30"/>
  <c r="AH55" i="30"/>
  <c r="AI21" i="30"/>
  <c r="AH23" i="30"/>
  <c r="N24" i="31"/>
  <c r="AI66" i="30"/>
  <c r="AI37" i="30"/>
  <c r="AH39" i="30"/>
  <c r="AI51" i="30"/>
  <c r="X18" i="31" s="1"/>
  <c r="W18" i="31"/>
  <c r="U71" i="30"/>
  <c r="W19" i="29"/>
  <c r="AI55" i="28"/>
  <c r="X19" i="29" s="1"/>
  <c r="AI9" i="28"/>
  <c r="AH11" i="28"/>
  <c r="W13" i="29"/>
  <c r="AI31" i="28"/>
  <c r="X13" i="29" s="1"/>
  <c r="AI35" i="28"/>
  <c r="X14" i="29" s="1"/>
  <c r="W14" i="29"/>
  <c r="AI57" i="28"/>
  <c r="AH59" i="28"/>
  <c r="AI63" i="28"/>
  <c r="X21" i="29" s="1"/>
  <c r="W21" i="29"/>
  <c r="AI19" i="28"/>
  <c r="X10" i="29" s="1"/>
  <c r="W10" i="29"/>
  <c r="AI54" i="28"/>
  <c r="W11" i="29"/>
  <c r="AI23" i="28"/>
  <c r="X11" i="29" s="1"/>
  <c r="AI41" i="28"/>
  <c r="AH43" i="28"/>
  <c r="W15" i="29"/>
  <c r="AI39" i="28"/>
  <c r="X15" i="29" s="1"/>
  <c r="W9" i="29"/>
  <c r="AI15" i="28"/>
  <c r="X9" i="29" s="1"/>
  <c r="AI25" i="28"/>
  <c r="AH27" i="28"/>
  <c r="W23" i="29"/>
  <c r="AI71" i="28"/>
  <c r="X23" i="29" s="1"/>
  <c r="AI51" i="28"/>
  <c r="X18" i="29" s="1"/>
  <c r="W18" i="29"/>
  <c r="W17" i="29"/>
  <c r="AI47" i="28"/>
  <c r="X17" i="29" s="1"/>
  <c r="AI67" i="28"/>
  <c r="X22" i="29" s="1"/>
  <c r="W22" i="29"/>
  <c r="AG91" i="26"/>
  <c r="V25" i="27"/>
  <c r="AI63" i="26"/>
  <c r="AI66" i="26"/>
  <c r="AH67" i="26"/>
  <c r="AI51" i="26"/>
  <c r="AH52" i="26"/>
  <c r="AH10" i="26"/>
  <c r="W19" i="24"/>
  <c r="AI55" i="23"/>
  <c r="X19" i="24" s="1"/>
  <c r="AI21" i="23"/>
  <c r="AH23" i="23"/>
  <c r="W9" i="24"/>
  <c r="AI15" i="23"/>
  <c r="X9" i="24" s="1"/>
  <c r="AI41" i="23"/>
  <c r="AH43" i="23"/>
  <c r="AI9" i="23"/>
  <c r="AH11" i="23"/>
  <c r="AI37" i="23"/>
  <c r="AH39" i="23"/>
  <c r="AI63" i="23"/>
  <c r="X21" i="24" s="1"/>
  <c r="W21" i="24"/>
  <c r="AI35" i="23"/>
  <c r="X14" i="24" s="1"/>
  <c r="W14" i="24"/>
  <c r="W17" i="24"/>
  <c r="AI47" i="23"/>
  <c r="X17" i="24" s="1"/>
  <c r="U71" i="23"/>
  <c r="AI19" i="23"/>
  <c r="X10" i="24" s="1"/>
  <c r="W10" i="24"/>
  <c r="W23" i="24"/>
  <c r="J24" i="24"/>
  <c r="Y71" i="23"/>
  <c r="W13" i="24"/>
  <c r="AI31" i="23"/>
  <c r="X13" i="24" s="1"/>
  <c r="AI25" i="23"/>
  <c r="AH27" i="23"/>
  <c r="AI51" i="23"/>
  <c r="X18" i="24" s="1"/>
  <c r="W18" i="24"/>
  <c r="AI54" i="23"/>
  <c r="W20" i="24"/>
  <c r="AI59" i="23"/>
  <c r="X20" i="24" s="1"/>
  <c r="AI67" i="23"/>
  <c r="X22" i="24" s="1"/>
  <c r="W22" i="24"/>
  <c r="N24" i="22"/>
  <c r="AI41" i="21"/>
  <c r="AH43" i="21"/>
  <c r="J24" i="22"/>
  <c r="AI37" i="21"/>
  <c r="AH39" i="21"/>
  <c r="AI49" i="21"/>
  <c r="AH51" i="21"/>
  <c r="AI10" i="21"/>
  <c r="AI53" i="21"/>
  <c r="AH55" i="21"/>
  <c r="AI9" i="21"/>
  <c r="AH11" i="21"/>
  <c r="R8" i="22"/>
  <c r="R24" i="22" s="1"/>
  <c r="AC72" i="21"/>
  <c r="AI66" i="21"/>
  <c r="AI69" i="21"/>
  <c r="AI25" i="21"/>
  <c r="AH27" i="21"/>
  <c r="AI67" i="21"/>
  <c r="X22" i="22" s="1"/>
  <c r="W22" i="22"/>
  <c r="AI26" i="21"/>
  <c r="AI42" i="21"/>
  <c r="W13" i="22"/>
  <c r="AI31" i="21"/>
  <c r="X13" i="22" s="1"/>
  <c r="AI19" i="21"/>
  <c r="X10" i="22" s="1"/>
  <c r="W10" i="22"/>
  <c r="AI35" i="21"/>
  <c r="X14" i="22" s="1"/>
  <c r="W14" i="22"/>
  <c r="AI21" i="21"/>
  <c r="AH23" i="21"/>
  <c r="AI22" i="21"/>
  <c r="AI38" i="21"/>
  <c r="AI54" i="21"/>
  <c r="AI63" i="21"/>
  <c r="X21" i="22" s="1"/>
  <c r="W21" i="22"/>
  <c r="W17" i="22"/>
  <c r="AI47" i="21"/>
  <c r="X17" i="22" s="1"/>
  <c r="V24" i="20"/>
  <c r="N24" i="20"/>
  <c r="W23" i="20"/>
  <c r="AI77" i="19"/>
  <c r="X23" i="20" s="1"/>
  <c r="AI62" i="19"/>
  <c r="AI65" i="19"/>
  <c r="AH67" i="19"/>
  <c r="AH51" i="19"/>
  <c r="AH32" i="19"/>
  <c r="AI32" i="19" s="1"/>
  <c r="AI9" i="19"/>
  <c r="AH11" i="19"/>
  <c r="AH36" i="19"/>
  <c r="AI34" i="19"/>
  <c r="W11" i="20"/>
  <c r="AI23" i="19"/>
  <c r="X11" i="20" s="1"/>
  <c r="U78" i="19"/>
  <c r="AH15" i="19"/>
  <c r="AI13" i="19"/>
  <c r="AG78" i="19"/>
  <c r="AI35" i="17"/>
  <c r="X14" i="18" s="1"/>
  <c r="W14" i="18"/>
  <c r="AI19" i="17"/>
  <c r="X10" i="18" s="1"/>
  <c r="W10" i="18"/>
  <c r="W13" i="18"/>
  <c r="AI31" i="17"/>
  <c r="X13" i="18" s="1"/>
  <c r="AI25" i="17"/>
  <c r="AH27" i="17"/>
  <c r="AI54" i="17"/>
  <c r="AI9" i="17"/>
  <c r="AH11" i="17"/>
  <c r="W9" i="18"/>
  <c r="AI15" i="17"/>
  <c r="X9" i="18" s="1"/>
  <c r="W17" i="18"/>
  <c r="AI47" i="17"/>
  <c r="X17" i="18" s="1"/>
  <c r="AI53" i="17"/>
  <c r="AH55" i="17"/>
  <c r="AI41" i="17"/>
  <c r="AH43" i="17"/>
  <c r="AI51" i="17"/>
  <c r="X18" i="18" s="1"/>
  <c r="W18" i="18"/>
  <c r="AI21" i="17"/>
  <c r="AH23" i="17"/>
  <c r="AI65" i="17"/>
  <c r="AH67" i="17"/>
  <c r="AG72" i="17"/>
  <c r="AI63" i="17"/>
  <c r="X21" i="18" s="1"/>
  <c r="W21" i="18"/>
  <c r="AI57" i="17"/>
  <c r="AH59" i="17"/>
  <c r="V24" i="18"/>
  <c r="Y72" i="17"/>
  <c r="AI37" i="17"/>
  <c r="AH39" i="17"/>
  <c r="AI50" i="17"/>
  <c r="AI69" i="17"/>
  <c r="AH71" i="17"/>
  <c r="N24" i="18"/>
  <c r="W20" i="16"/>
  <c r="AI59" i="15"/>
  <c r="X20" i="16" s="1"/>
  <c r="W12" i="16"/>
  <c r="AI27" i="15"/>
  <c r="X12" i="16" s="1"/>
  <c r="AI54" i="15"/>
  <c r="W9" i="16"/>
  <c r="AI15" i="15"/>
  <c r="X9" i="16" s="1"/>
  <c r="U72" i="15"/>
  <c r="AI37" i="15"/>
  <c r="AH39" i="15"/>
  <c r="W8" i="16"/>
  <c r="AI11" i="15"/>
  <c r="X8" i="16" s="1"/>
  <c r="AI65" i="15"/>
  <c r="AH67" i="15"/>
  <c r="AI49" i="15"/>
  <c r="AH51" i="15"/>
  <c r="J24" i="16"/>
  <c r="AI42" i="15"/>
  <c r="AC72" i="15"/>
  <c r="AI41" i="15"/>
  <c r="AH43" i="15"/>
  <c r="Y72" i="15"/>
  <c r="AI26" i="15"/>
  <c r="R24" i="16"/>
  <c r="AI19" i="15"/>
  <c r="X10" i="16" s="1"/>
  <c r="W10" i="16"/>
  <c r="W17" i="16"/>
  <c r="AI47" i="15"/>
  <c r="X17" i="16" s="1"/>
  <c r="AI21" i="15"/>
  <c r="AH23" i="15"/>
  <c r="W13" i="16"/>
  <c r="AI31" i="15"/>
  <c r="X13" i="16" s="1"/>
  <c r="AI35" i="15"/>
  <c r="X14" i="16" s="1"/>
  <c r="W14" i="16"/>
  <c r="AI63" i="15"/>
  <c r="X21" i="16" s="1"/>
  <c r="W21" i="16"/>
  <c r="AI69" i="15"/>
  <c r="AI22" i="15"/>
  <c r="AI53" i="15"/>
  <c r="AH55" i="15"/>
  <c r="AI57" i="13"/>
  <c r="AH59" i="13"/>
  <c r="W13" i="14"/>
  <c r="AI31" i="13"/>
  <c r="X13" i="14" s="1"/>
  <c r="W19" i="14"/>
  <c r="AI55" i="13"/>
  <c r="X19" i="14" s="1"/>
  <c r="AI51" i="13"/>
  <c r="X18" i="14" s="1"/>
  <c r="W18" i="14"/>
  <c r="AI9" i="13"/>
  <c r="AH11" i="13"/>
  <c r="V24" i="14"/>
  <c r="W9" i="14"/>
  <c r="AI15" i="13"/>
  <c r="X9" i="14" s="1"/>
  <c r="AI35" i="13"/>
  <c r="X14" i="14" s="1"/>
  <c r="W14" i="14"/>
  <c r="W23" i="14"/>
  <c r="AI72" i="13"/>
  <c r="X23" i="14" s="1"/>
  <c r="W15" i="14"/>
  <c r="AI39" i="13"/>
  <c r="X15" i="14" s="1"/>
  <c r="AI54" i="13"/>
  <c r="W11" i="14"/>
  <c r="AI23" i="13"/>
  <c r="X11" i="14" s="1"/>
  <c r="AI41" i="13"/>
  <c r="AH43" i="13"/>
  <c r="W17" i="14"/>
  <c r="AI47" i="13"/>
  <c r="X17" i="14" s="1"/>
  <c r="AI63" i="13"/>
  <c r="X21" i="14" s="1"/>
  <c r="W21" i="14"/>
  <c r="AI67" i="13"/>
  <c r="X22" i="14" s="1"/>
  <c r="W22" i="14"/>
  <c r="AI25" i="13"/>
  <c r="AH27" i="13"/>
  <c r="AG73" i="13"/>
  <c r="AI25" i="11"/>
  <c r="AH27" i="11"/>
  <c r="AH31" i="11"/>
  <c r="AI29" i="11"/>
  <c r="AI35" i="11"/>
  <c r="X14" i="12" s="1"/>
  <c r="W14" i="12"/>
  <c r="AI19" i="11"/>
  <c r="X10" i="12" s="1"/>
  <c r="W10" i="12"/>
  <c r="AI54" i="11"/>
  <c r="Y71" i="11"/>
  <c r="AI63" i="11"/>
  <c r="X21" i="12" s="1"/>
  <c r="W21" i="12"/>
  <c r="W15" i="12"/>
  <c r="AI39" i="11"/>
  <c r="X15" i="12" s="1"/>
  <c r="AI57" i="11"/>
  <c r="AH59" i="11"/>
  <c r="N24" i="12"/>
  <c r="AI51" i="11"/>
  <c r="X18" i="12" s="1"/>
  <c r="W18" i="12"/>
  <c r="AI41" i="11"/>
  <c r="AH43" i="11"/>
  <c r="W11" i="12"/>
  <c r="AI23" i="11"/>
  <c r="X11" i="12" s="1"/>
  <c r="AH47" i="11"/>
  <c r="AI45" i="11"/>
  <c r="AI67" i="11"/>
  <c r="X22" i="12" s="1"/>
  <c r="W22" i="12"/>
  <c r="AI9" i="11"/>
  <c r="AH11" i="11"/>
  <c r="AH15" i="11"/>
  <c r="AI13" i="11"/>
  <c r="AH55" i="11"/>
  <c r="W16" i="10"/>
  <c r="AI43" i="9"/>
  <c r="X16" i="10" s="1"/>
  <c r="U72" i="9"/>
  <c r="AI62" i="9"/>
  <c r="AH63" i="9"/>
  <c r="AI61" i="9"/>
  <c r="AH27" i="9"/>
  <c r="AI25" i="9"/>
  <c r="AI9" i="9"/>
  <c r="AH11" i="9"/>
  <c r="AI53" i="9"/>
  <c r="AH55" i="9"/>
  <c r="AI50" i="9"/>
  <c r="AI65" i="9"/>
  <c r="AH67" i="9"/>
  <c r="AI18" i="9"/>
  <c r="AI34" i="9"/>
  <c r="AI21" i="9"/>
  <c r="AH23" i="9"/>
  <c r="W13" i="10"/>
  <c r="AI31" i="9"/>
  <c r="X13" i="10" s="1"/>
  <c r="AI37" i="9"/>
  <c r="AH39" i="9"/>
  <c r="AI49" i="9"/>
  <c r="AH51" i="9"/>
  <c r="W17" i="10"/>
  <c r="AI47" i="9"/>
  <c r="X17" i="10" s="1"/>
  <c r="N24" i="10"/>
  <c r="W23" i="10"/>
  <c r="AI71" i="9"/>
  <c r="X23" i="10" s="1"/>
  <c r="W9" i="10"/>
  <c r="AI15" i="9"/>
  <c r="X9" i="10" s="1"/>
  <c r="AI33" i="9"/>
  <c r="AH35" i="9"/>
  <c r="AI17" i="9"/>
  <c r="AH19" i="9"/>
  <c r="Y72" i="9"/>
  <c r="AI54" i="7"/>
  <c r="W9" i="8"/>
  <c r="AI15" i="7"/>
  <c r="X9" i="8" s="1"/>
  <c r="W23" i="8"/>
  <c r="AI71" i="7"/>
  <c r="X23" i="8" s="1"/>
  <c r="AI25" i="7"/>
  <c r="AH27" i="7"/>
  <c r="AI51" i="7"/>
  <c r="X18" i="8" s="1"/>
  <c r="W18" i="8"/>
  <c r="AI67" i="7"/>
  <c r="X22" i="8" s="1"/>
  <c r="W22" i="8"/>
  <c r="AH55" i="7"/>
  <c r="W15" i="8"/>
  <c r="AI39" i="7"/>
  <c r="X15" i="8" s="1"/>
  <c r="W11" i="8"/>
  <c r="AI23" i="7"/>
  <c r="X11" i="8" s="1"/>
  <c r="AI19" i="7"/>
  <c r="X10" i="8" s="1"/>
  <c r="W10" i="8"/>
  <c r="AI41" i="7"/>
  <c r="AH43" i="7"/>
  <c r="AI57" i="7"/>
  <c r="AH59" i="7"/>
  <c r="U72" i="7"/>
  <c r="AI9" i="7"/>
  <c r="AH11" i="7"/>
  <c r="J24" i="8"/>
  <c r="W17" i="8"/>
  <c r="AI47" i="7"/>
  <c r="X17" i="8" s="1"/>
  <c r="AI63" i="7"/>
  <c r="X21" i="8" s="1"/>
  <c r="W21" i="8"/>
  <c r="AI35" i="7"/>
  <c r="X14" i="8" s="1"/>
  <c r="W14" i="8"/>
  <c r="W13" i="8"/>
  <c r="AI31" i="7"/>
  <c r="X13" i="8" s="1"/>
  <c r="AH55" i="3"/>
  <c r="W19" i="4" s="1"/>
  <c r="V24" i="4"/>
  <c r="J24" i="4"/>
  <c r="AH59" i="3"/>
  <c r="J24" i="6"/>
  <c r="V8" i="6"/>
  <c r="V24" i="6" s="1"/>
  <c r="N24" i="4"/>
  <c r="AH55" i="5"/>
  <c r="AI55" i="5" s="1"/>
  <c r="X19" i="6" s="1"/>
  <c r="R24" i="4"/>
  <c r="AH67" i="5"/>
  <c r="W22" i="6" s="1"/>
  <c r="R24" i="6"/>
  <c r="AC71" i="5"/>
  <c r="AH15" i="5"/>
  <c r="AI13" i="5"/>
  <c r="AH11" i="5"/>
  <c r="AI9" i="5"/>
  <c r="AH35" i="5"/>
  <c r="AI33" i="5"/>
  <c r="W19" i="6"/>
  <c r="AI69" i="5"/>
  <c r="AH70" i="5"/>
  <c r="W13" i="6"/>
  <c r="AI31" i="5"/>
  <c r="X13" i="6" s="1"/>
  <c r="AI41" i="5"/>
  <c r="AH43" i="5"/>
  <c r="AI67" i="5"/>
  <c r="X22" i="6" s="1"/>
  <c r="W20" i="6"/>
  <c r="AI59" i="5"/>
  <c r="X20" i="6" s="1"/>
  <c r="AI62" i="5"/>
  <c r="AH63" i="5"/>
  <c r="N24" i="6"/>
  <c r="U71" i="5"/>
  <c r="AH19" i="5"/>
  <c r="AI17" i="5"/>
  <c r="Y71" i="5"/>
  <c r="AI25" i="5"/>
  <c r="AH27" i="5"/>
  <c r="AI66" i="5"/>
  <c r="AI51" i="5"/>
  <c r="X18" i="6" s="1"/>
  <c r="W18" i="6"/>
  <c r="AH47" i="5"/>
  <c r="AI45" i="5"/>
  <c r="AI38" i="5"/>
  <c r="AI18" i="5"/>
  <c r="AI21" i="5"/>
  <c r="AH23" i="5"/>
  <c r="AI37" i="5"/>
  <c r="AH39" i="5"/>
  <c r="AI62" i="3"/>
  <c r="AH35" i="3"/>
  <c r="AI33" i="3"/>
  <c r="AH19" i="3"/>
  <c r="AI17" i="3"/>
  <c r="U71" i="3"/>
  <c r="AH43" i="3"/>
  <c r="AI41" i="3"/>
  <c r="AH11" i="3"/>
  <c r="AI9" i="3"/>
  <c r="AH51" i="3"/>
  <c r="AI49" i="3"/>
  <c r="AI66" i="3"/>
  <c r="AI34" i="3"/>
  <c r="AI37" i="3"/>
  <c r="AH39" i="3"/>
  <c r="AI30" i="3"/>
  <c r="AI21" i="3"/>
  <c r="AH23" i="3"/>
  <c r="AH31" i="3"/>
  <c r="AI29" i="3"/>
  <c r="AG71" i="3"/>
  <c r="AH15" i="3"/>
  <c r="AI13" i="3"/>
  <c r="AI65" i="3"/>
  <c r="AH67" i="3"/>
  <c r="Y71" i="3"/>
  <c r="AH47" i="3"/>
  <c r="AI45" i="3"/>
  <c r="W21" i="4"/>
  <c r="AI63" i="3"/>
  <c r="X21" i="4" s="1"/>
  <c r="AI18" i="3"/>
  <c r="AC71" i="3"/>
  <c r="W23" i="4"/>
  <c r="AI70" i="3"/>
  <c r="X23" i="4" s="1"/>
  <c r="AH27" i="3"/>
  <c r="AI25" i="3"/>
  <c r="AI82" i="26" l="1"/>
  <c r="X22" i="27" s="1"/>
  <c r="AI49" i="26"/>
  <c r="X15" i="27" s="1"/>
  <c r="W14" i="27"/>
  <c r="W21" i="27"/>
  <c r="W9" i="27"/>
  <c r="AI37" i="26"/>
  <c r="X13" i="27" s="1"/>
  <c r="W17" i="27"/>
  <c r="AI64" i="26"/>
  <c r="X19" i="27" s="1"/>
  <c r="W18" i="27"/>
  <c r="AI21" i="26"/>
  <c r="X11" i="27" s="1"/>
  <c r="W10" i="27"/>
  <c r="AI90" i="26"/>
  <c r="X24" i="27" s="1"/>
  <c r="AI74" i="19"/>
  <c r="X22" i="20" s="1"/>
  <c r="W21" i="20"/>
  <c r="W10" i="20"/>
  <c r="AI44" i="19"/>
  <c r="X15" i="20" s="1"/>
  <c r="W14" i="20"/>
  <c r="W19" i="20"/>
  <c r="W18" i="20"/>
  <c r="AI55" i="19"/>
  <c r="X17" i="20" s="1"/>
  <c r="AI15" i="21"/>
  <c r="X9" i="22" s="1"/>
  <c r="W10" i="14"/>
  <c r="AI70" i="11"/>
  <c r="X23" i="12" s="1"/>
  <c r="W11" i="31"/>
  <c r="AI23" i="30"/>
  <c r="X11" i="31" s="1"/>
  <c r="W16" i="31"/>
  <c r="AI43" i="30"/>
  <c r="X16" i="31" s="1"/>
  <c r="W15" i="31"/>
  <c r="AI39" i="30"/>
  <c r="X15" i="31" s="1"/>
  <c r="W19" i="31"/>
  <c r="AI55" i="30"/>
  <c r="X19" i="31" s="1"/>
  <c r="W12" i="31"/>
  <c r="AI27" i="30"/>
  <c r="X12" i="31" s="1"/>
  <c r="W8" i="31"/>
  <c r="AH71" i="30"/>
  <c r="AJ55" i="30" s="1"/>
  <c r="Y19" i="31" s="1"/>
  <c r="AJ11" i="30"/>
  <c r="Y8" i="31" s="1"/>
  <c r="AI11" i="30"/>
  <c r="X8" i="31" s="1"/>
  <c r="W20" i="31"/>
  <c r="AI59" i="30"/>
  <c r="X20" i="31" s="1"/>
  <c r="W20" i="29"/>
  <c r="AJ59" i="28"/>
  <c r="Y20" i="29" s="1"/>
  <c r="AI59" i="28"/>
  <c r="X20" i="29" s="1"/>
  <c r="W12" i="29"/>
  <c r="AI27" i="28"/>
  <c r="X12" i="29" s="1"/>
  <c r="W8" i="29"/>
  <c r="AH72" i="28"/>
  <c r="AI11" i="28"/>
  <c r="X8" i="29" s="1"/>
  <c r="W16" i="29"/>
  <c r="AI43" i="28"/>
  <c r="X16" i="29" s="1"/>
  <c r="W16" i="27"/>
  <c r="AI52" i="26"/>
  <c r="X16" i="27" s="1"/>
  <c r="W12" i="27"/>
  <c r="X12" i="27"/>
  <c r="W8" i="27"/>
  <c r="AI10" i="26"/>
  <c r="X8" i="27" s="1"/>
  <c r="W20" i="27"/>
  <c r="AI67" i="26"/>
  <c r="X20" i="27" s="1"/>
  <c r="W12" i="24"/>
  <c r="AI27" i="23"/>
  <c r="X12" i="24" s="1"/>
  <c r="W15" i="24"/>
  <c r="AI39" i="23"/>
  <c r="X15" i="24" s="1"/>
  <c r="W8" i="24"/>
  <c r="W24" i="24" s="1"/>
  <c r="AH71" i="23"/>
  <c r="AJ23" i="23" s="1"/>
  <c r="Y11" i="24" s="1"/>
  <c r="AI11" i="23"/>
  <c r="X8" i="24" s="1"/>
  <c r="W11" i="24"/>
  <c r="AI23" i="23"/>
  <c r="X11" i="24" s="1"/>
  <c r="W16" i="24"/>
  <c r="AI43" i="23"/>
  <c r="X16" i="24" s="1"/>
  <c r="W19" i="22"/>
  <c r="AI55" i="21"/>
  <c r="X19" i="22" s="1"/>
  <c r="W15" i="22"/>
  <c r="AI39" i="21"/>
  <c r="X15" i="22" s="1"/>
  <c r="W23" i="22"/>
  <c r="AI71" i="21"/>
  <c r="X23" i="22" s="1"/>
  <c r="AI51" i="21"/>
  <c r="X18" i="22" s="1"/>
  <c r="W18" i="22"/>
  <c r="W16" i="22"/>
  <c r="AI43" i="21"/>
  <c r="X16" i="22" s="1"/>
  <c r="W12" i="22"/>
  <c r="AI27" i="21"/>
  <c r="X12" i="22" s="1"/>
  <c r="W11" i="22"/>
  <c r="AI23" i="21"/>
  <c r="X11" i="22" s="1"/>
  <c r="W8" i="22"/>
  <c r="AH72" i="21"/>
  <c r="AJ11" i="21" s="1"/>
  <c r="Y8" i="22" s="1"/>
  <c r="AI11" i="21"/>
  <c r="X8" i="22" s="1"/>
  <c r="W9" i="20"/>
  <c r="AI15" i="19"/>
  <c r="X9" i="20" s="1"/>
  <c r="W20" i="20"/>
  <c r="AI67" i="19"/>
  <c r="X20" i="20" s="1"/>
  <c r="W12" i="20"/>
  <c r="X12" i="20"/>
  <c r="W13" i="20"/>
  <c r="AI36" i="19"/>
  <c r="X13" i="20" s="1"/>
  <c r="W16" i="20"/>
  <c r="AI51" i="19"/>
  <c r="X16" i="20" s="1"/>
  <c r="W8" i="20"/>
  <c r="AH78" i="19"/>
  <c r="AI11" i="19"/>
  <c r="X8" i="20" s="1"/>
  <c r="W23" i="18"/>
  <c r="AI71" i="17"/>
  <c r="X23" i="18" s="1"/>
  <c r="W20" i="18"/>
  <c r="AI59" i="17"/>
  <c r="X20" i="18" s="1"/>
  <c r="W12" i="18"/>
  <c r="AJ27" i="17"/>
  <c r="Y12" i="18" s="1"/>
  <c r="AI27" i="17"/>
  <c r="X12" i="18" s="1"/>
  <c r="AI67" i="17"/>
  <c r="X22" i="18" s="1"/>
  <c r="W22" i="18"/>
  <c r="W11" i="18"/>
  <c r="AI23" i="17"/>
  <c r="X11" i="18" s="1"/>
  <c r="W16" i="18"/>
  <c r="AI43" i="17"/>
  <c r="X16" i="18" s="1"/>
  <c r="W15" i="18"/>
  <c r="AI39" i="17"/>
  <c r="X15" i="18" s="1"/>
  <c r="W19" i="18"/>
  <c r="AI55" i="17"/>
  <c r="X19" i="18" s="1"/>
  <c r="W8" i="18"/>
  <c r="AH72" i="17"/>
  <c r="AJ39" i="17" s="1"/>
  <c r="Y15" i="18" s="1"/>
  <c r="AI11" i="17"/>
  <c r="X8" i="18" s="1"/>
  <c r="W19" i="16"/>
  <c r="AI55" i="15"/>
  <c r="X19" i="16" s="1"/>
  <c r="AI67" i="15"/>
  <c r="X22" i="16" s="1"/>
  <c r="W22" i="16"/>
  <c r="AI51" i="15"/>
  <c r="X18" i="16" s="1"/>
  <c r="W18" i="16"/>
  <c r="W15" i="16"/>
  <c r="AI39" i="15"/>
  <c r="X15" i="16" s="1"/>
  <c r="AJ23" i="15"/>
  <c r="Y11" i="16" s="1"/>
  <c r="W11" i="16"/>
  <c r="AI23" i="15"/>
  <c r="X11" i="16" s="1"/>
  <c r="W16" i="16"/>
  <c r="AI43" i="15"/>
  <c r="X16" i="16" s="1"/>
  <c r="W23" i="16"/>
  <c r="AI71" i="15"/>
  <c r="X23" i="16" s="1"/>
  <c r="AH72" i="15"/>
  <c r="AJ51" i="15" s="1"/>
  <c r="Y18" i="16" s="1"/>
  <c r="W20" i="14"/>
  <c r="AI59" i="13"/>
  <c r="X20" i="14" s="1"/>
  <c r="W12" i="14"/>
  <c r="AI27" i="13"/>
  <c r="X12" i="14" s="1"/>
  <c r="W16" i="14"/>
  <c r="AI43" i="13"/>
  <c r="X16" i="14" s="1"/>
  <c r="W8" i="14"/>
  <c r="AH73" i="13"/>
  <c r="AI11" i="13"/>
  <c r="X8" i="14" s="1"/>
  <c r="W20" i="12"/>
  <c r="AI59" i="11"/>
  <c r="X20" i="12" s="1"/>
  <c r="W16" i="12"/>
  <c r="AI43" i="11"/>
  <c r="X16" i="12" s="1"/>
  <c r="W9" i="12"/>
  <c r="AI15" i="11"/>
  <c r="X9" i="12" s="1"/>
  <c r="W13" i="12"/>
  <c r="AI31" i="11"/>
  <c r="X13" i="12" s="1"/>
  <c r="W8" i="12"/>
  <c r="AH71" i="11"/>
  <c r="AJ15" i="11" s="1"/>
  <c r="Y9" i="12" s="1"/>
  <c r="AI11" i="11"/>
  <c r="X8" i="12" s="1"/>
  <c r="W17" i="12"/>
  <c r="AI47" i="11"/>
  <c r="X17" i="12" s="1"/>
  <c r="W12" i="12"/>
  <c r="AI27" i="11"/>
  <c r="X12" i="12" s="1"/>
  <c r="W19" i="12"/>
  <c r="AI55" i="11"/>
  <c r="X19" i="12" s="1"/>
  <c r="AI67" i="9"/>
  <c r="X22" i="10" s="1"/>
  <c r="W22" i="10"/>
  <c r="W8" i="10"/>
  <c r="AI11" i="9"/>
  <c r="X8" i="10" s="1"/>
  <c r="AH72" i="9"/>
  <c r="AJ67" i="9" s="1"/>
  <c r="Y22" i="10" s="1"/>
  <c r="AI63" i="9"/>
  <c r="X21" i="10" s="1"/>
  <c r="W21" i="10"/>
  <c r="AI19" i="9"/>
  <c r="X10" i="10" s="1"/>
  <c r="W10" i="10"/>
  <c r="AI51" i="9"/>
  <c r="X18" i="10" s="1"/>
  <c r="W18" i="10"/>
  <c r="W11" i="10"/>
  <c r="AI23" i="9"/>
  <c r="X11" i="10" s="1"/>
  <c r="W15" i="10"/>
  <c r="AI39" i="9"/>
  <c r="X15" i="10" s="1"/>
  <c r="AI35" i="9"/>
  <c r="X14" i="10" s="1"/>
  <c r="W14" i="10"/>
  <c r="W12" i="10"/>
  <c r="AI27" i="9"/>
  <c r="X12" i="10" s="1"/>
  <c r="W19" i="10"/>
  <c r="AI55" i="9"/>
  <c r="X19" i="10" s="1"/>
  <c r="W19" i="8"/>
  <c r="AI55" i="7"/>
  <c r="X19" i="8" s="1"/>
  <c r="W20" i="8"/>
  <c r="AI59" i="7"/>
  <c r="X20" i="8" s="1"/>
  <c r="W12" i="8"/>
  <c r="AI27" i="7"/>
  <c r="X12" i="8" s="1"/>
  <c r="W16" i="8"/>
  <c r="AI43" i="7"/>
  <c r="X16" i="8" s="1"/>
  <c r="W8" i="8"/>
  <c r="AH72" i="7"/>
  <c r="AJ27" i="7" s="1"/>
  <c r="Y12" i="8" s="1"/>
  <c r="AJ11" i="7"/>
  <c r="Y8" i="8" s="1"/>
  <c r="AI11" i="7"/>
  <c r="X8" i="8" s="1"/>
  <c r="AI55" i="3"/>
  <c r="X19" i="4" s="1"/>
  <c r="W20" i="4"/>
  <c r="AI59" i="3"/>
  <c r="X20" i="4" s="1"/>
  <c r="W8" i="6"/>
  <c r="AI11" i="5"/>
  <c r="X8" i="6" s="1"/>
  <c r="AH71" i="5"/>
  <c r="AJ35" i="5" s="1"/>
  <c r="Y14" i="6" s="1"/>
  <c r="W12" i="6"/>
  <c r="AI27" i="5"/>
  <c r="X12" i="6" s="1"/>
  <c r="W11" i="6"/>
  <c r="AI23" i="5"/>
  <c r="X11" i="6" s="1"/>
  <c r="W17" i="6"/>
  <c r="AI47" i="5"/>
  <c r="X17" i="6" s="1"/>
  <c r="W21" i="6"/>
  <c r="AI63" i="5"/>
  <c r="X21" i="6" s="1"/>
  <c r="W23" i="6"/>
  <c r="AI70" i="5"/>
  <c r="X23" i="6" s="1"/>
  <c r="AI35" i="5"/>
  <c r="X14" i="6" s="1"/>
  <c r="W14" i="6"/>
  <c r="W16" i="6"/>
  <c r="AI43" i="5"/>
  <c r="X16" i="6" s="1"/>
  <c r="W15" i="6"/>
  <c r="AI39" i="5"/>
  <c r="X15" i="6" s="1"/>
  <c r="AI19" i="5"/>
  <c r="X10" i="6" s="1"/>
  <c r="W10" i="6"/>
  <c r="W9" i="6"/>
  <c r="AI15" i="5"/>
  <c r="X9" i="6" s="1"/>
  <c r="W11" i="4"/>
  <c r="AI23" i="3"/>
  <c r="X11" i="4" s="1"/>
  <c r="W8" i="4"/>
  <c r="AH71" i="3"/>
  <c r="AJ11" i="3" s="1"/>
  <c r="Y8" i="4" s="1"/>
  <c r="AI11" i="3"/>
  <c r="X8" i="4" s="1"/>
  <c r="W17" i="4"/>
  <c r="AI47" i="3"/>
  <c r="X17" i="4" s="1"/>
  <c r="W9" i="4"/>
  <c r="AI15" i="3"/>
  <c r="X9" i="4" s="1"/>
  <c r="W16" i="4"/>
  <c r="AI43" i="3"/>
  <c r="X16" i="4" s="1"/>
  <c r="AI19" i="3"/>
  <c r="X10" i="4" s="1"/>
  <c r="W10" i="4"/>
  <c r="W15" i="4"/>
  <c r="AI39" i="3"/>
  <c r="X15" i="4" s="1"/>
  <c r="W13" i="4"/>
  <c r="AI31" i="3"/>
  <c r="X13" i="4" s="1"/>
  <c r="AI51" i="3"/>
  <c r="X18" i="4" s="1"/>
  <c r="W18" i="4"/>
  <c r="AI35" i="3"/>
  <c r="X14" i="4" s="1"/>
  <c r="W14" i="4"/>
  <c r="W12" i="4"/>
  <c r="AI27" i="3"/>
  <c r="X12" i="4" s="1"/>
  <c r="AI67" i="3"/>
  <c r="X22" i="4" s="1"/>
  <c r="W22" i="4"/>
  <c r="AJ85" i="26" l="1"/>
  <c r="AJ84" i="26"/>
  <c r="AJ86" i="26"/>
  <c r="AJ55" i="26"/>
  <c r="AJ80" i="26"/>
  <c r="AJ81" i="26"/>
  <c r="AJ74" i="26"/>
  <c r="AJ78" i="26"/>
  <c r="AJ76" i="26"/>
  <c r="AJ79" i="26"/>
  <c r="AJ75" i="26"/>
  <c r="AJ77" i="26"/>
  <c r="AJ73" i="26"/>
  <c r="AJ44" i="26"/>
  <c r="AJ48" i="26"/>
  <c r="AJ45" i="26"/>
  <c r="AJ46" i="26"/>
  <c r="AJ47" i="26"/>
  <c r="AJ24" i="26"/>
  <c r="AJ28" i="26"/>
  <c r="AJ32" i="26"/>
  <c r="AJ25" i="26"/>
  <c r="AJ29" i="26"/>
  <c r="AJ27" i="26"/>
  <c r="AJ26" i="26"/>
  <c r="AJ30" i="26"/>
  <c r="AJ31" i="26"/>
  <c r="AJ33" i="26"/>
  <c r="Y12" i="27" s="1"/>
  <c r="AJ13" i="26"/>
  <c r="AJ52" i="26"/>
  <c r="Y16" i="27" s="1"/>
  <c r="AJ10" i="26"/>
  <c r="AJ47" i="19"/>
  <c r="AJ48" i="19"/>
  <c r="AJ49" i="19"/>
  <c r="AJ50" i="19"/>
  <c r="AJ36" i="19"/>
  <c r="Y13" i="20" s="1"/>
  <c r="AJ29" i="19"/>
  <c r="AJ26" i="19"/>
  <c r="AJ30" i="19"/>
  <c r="AJ27" i="19"/>
  <c r="AJ31" i="19"/>
  <c r="AJ28" i="19"/>
  <c r="W24" i="22"/>
  <c r="AJ43" i="21"/>
  <c r="Y16" i="22" s="1"/>
  <c r="AJ55" i="21"/>
  <c r="Y19" i="22" s="1"/>
  <c r="AJ27" i="21"/>
  <c r="Y12" i="22" s="1"/>
  <c r="AJ51" i="21"/>
  <c r="Y18" i="22" s="1"/>
  <c r="AJ71" i="21"/>
  <c r="Y23" i="22" s="1"/>
  <c r="AJ11" i="19"/>
  <c r="Y8" i="20" s="1"/>
  <c r="AJ15" i="19"/>
  <c r="Y9" i="20" s="1"/>
  <c r="W24" i="16"/>
  <c r="AJ27" i="13"/>
  <c r="Y12" i="14" s="1"/>
  <c r="AJ70" i="13"/>
  <c r="W24" i="14"/>
  <c r="AJ31" i="11"/>
  <c r="Y13" i="12" s="1"/>
  <c r="AJ11" i="11"/>
  <c r="Y8" i="12" s="1"/>
  <c r="AJ11" i="9"/>
  <c r="Y8" i="10" s="1"/>
  <c r="AJ35" i="9"/>
  <c r="Y14" i="10" s="1"/>
  <c r="AJ51" i="9"/>
  <c r="Y18" i="10" s="1"/>
  <c r="AJ55" i="9"/>
  <c r="Y19" i="10" s="1"/>
  <c r="AJ23" i="9"/>
  <c r="Y11" i="10" s="1"/>
  <c r="AJ39" i="9"/>
  <c r="Y15" i="10" s="1"/>
  <c r="W24" i="31"/>
  <c r="AJ23" i="30"/>
  <c r="Y11" i="31" s="1"/>
  <c r="AJ39" i="30"/>
  <c r="Y15" i="31" s="1"/>
  <c r="AJ27" i="30"/>
  <c r="Y12" i="31" s="1"/>
  <c r="AJ43" i="30"/>
  <c r="Y16" i="31" s="1"/>
  <c r="AJ59" i="30"/>
  <c r="Y20" i="31" s="1"/>
  <c r="AJ71" i="30"/>
  <c r="Y24" i="31" s="1"/>
  <c r="AJ62" i="30"/>
  <c r="AI71" i="30"/>
  <c r="X24" i="31" s="1"/>
  <c r="AJ49" i="30"/>
  <c r="AJ33" i="30"/>
  <c r="AJ17" i="30"/>
  <c r="AJ13" i="30"/>
  <c r="AJ65" i="30"/>
  <c r="AJ61" i="30"/>
  <c r="AJ22" i="30"/>
  <c r="AJ69" i="30"/>
  <c r="AJ14" i="30"/>
  <c r="AJ30" i="30"/>
  <c r="AJ50" i="30"/>
  <c r="AJ34" i="30"/>
  <c r="AJ26" i="30"/>
  <c r="AJ58" i="30"/>
  <c r="AJ18" i="30"/>
  <c r="AJ45" i="30"/>
  <c r="AJ46" i="30"/>
  <c r="AJ38" i="30"/>
  <c r="AJ29" i="30"/>
  <c r="AJ67" i="30"/>
  <c r="Y22" i="31" s="1"/>
  <c r="AJ54" i="30"/>
  <c r="AJ42" i="30"/>
  <c r="AJ51" i="30"/>
  <c r="Y18" i="31" s="1"/>
  <c r="AJ25" i="30"/>
  <c r="AJ35" i="30"/>
  <c r="Y14" i="31" s="1"/>
  <c r="AJ15" i="30"/>
  <c r="Y9" i="31" s="1"/>
  <c r="AJ31" i="30"/>
  <c r="Y13" i="31" s="1"/>
  <c r="AJ57" i="30"/>
  <c r="AJ66" i="30"/>
  <c r="AJ53" i="30"/>
  <c r="AJ19" i="30"/>
  <c r="Y10" i="31" s="1"/>
  <c r="AJ10" i="30"/>
  <c r="AJ37" i="30"/>
  <c r="AJ47" i="30"/>
  <c r="AJ41" i="30"/>
  <c r="AJ70" i="30"/>
  <c r="Y23" i="31" s="1"/>
  <c r="AJ21" i="30"/>
  <c r="AJ63" i="30"/>
  <c r="Y21" i="31" s="1"/>
  <c r="AJ9" i="30"/>
  <c r="AJ72" i="28"/>
  <c r="Y24" i="29" s="1"/>
  <c r="AI72" i="28"/>
  <c r="X24" i="29" s="1"/>
  <c r="AJ22" i="28"/>
  <c r="AJ38" i="28"/>
  <c r="AJ34" i="28"/>
  <c r="AJ69" i="28"/>
  <c r="AJ18" i="28"/>
  <c r="AJ45" i="28"/>
  <c r="AJ29" i="28"/>
  <c r="AJ21" i="28"/>
  <c r="AJ65" i="28"/>
  <c r="AJ66" i="28"/>
  <c r="AJ58" i="28"/>
  <c r="AJ30" i="28"/>
  <c r="AJ10" i="28"/>
  <c r="AJ50" i="28"/>
  <c r="AJ53" i="28"/>
  <c r="AJ17" i="28"/>
  <c r="AJ42" i="28"/>
  <c r="AJ33" i="28"/>
  <c r="AJ26" i="28"/>
  <c r="AJ13" i="28"/>
  <c r="AJ49" i="28"/>
  <c r="AJ37" i="28"/>
  <c r="AJ61" i="28"/>
  <c r="AJ14" i="28"/>
  <c r="AJ70" i="28"/>
  <c r="AJ62" i="28"/>
  <c r="AJ46" i="28"/>
  <c r="AJ55" i="28"/>
  <c r="Y19" i="29" s="1"/>
  <c r="AJ35" i="28"/>
  <c r="Y14" i="29" s="1"/>
  <c r="AJ63" i="28"/>
  <c r="Y21" i="29" s="1"/>
  <c r="AJ15" i="28"/>
  <c r="Y9" i="29" s="1"/>
  <c r="AJ51" i="28"/>
  <c r="Y18" i="29" s="1"/>
  <c r="AJ9" i="28"/>
  <c r="AJ25" i="28"/>
  <c r="AJ19" i="28"/>
  <c r="Y10" i="29" s="1"/>
  <c r="AJ57" i="28"/>
  <c r="AJ31" i="28"/>
  <c r="Y13" i="29" s="1"/>
  <c r="AJ71" i="28"/>
  <c r="Y23" i="29" s="1"/>
  <c r="AJ67" i="28"/>
  <c r="Y22" i="29" s="1"/>
  <c r="AJ54" i="28"/>
  <c r="AJ39" i="28"/>
  <c r="Y15" i="29" s="1"/>
  <c r="AJ47" i="28"/>
  <c r="AJ41" i="28"/>
  <c r="AJ23" i="28"/>
  <c r="Y11" i="29" s="1"/>
  <c r="W24" i="29"/>
  <c r="AJ27" i="28"/>
  <c r="Y12" i="29" s="1"/>
  <c r="AJ43" i="28"/>
  <c r="Y16" i="29" s="1"/>
  <c r="AJ11" i="28"/>
  <c r="Y8" i="29" s="1"/>
  <c r="X25" i="27"/>
  <c r="AJ35" i="26"/>
  <c r="AJ43" i="26"/>
  <c r="AJ19" i="26"/>
  <c r="AJ16" i="26"/>
  <c r="AJ62" i="26"/>
  <c r="AJ39" i="26"/>
  <c r="AJ69" i="26"/>
  <c r="AJ89" i="26"/>
  <c r="AJ58" i="26"/>
  <c r="AJ36" i="26"/>
  <c r="AJ54" i="26"/>
  <c r="AJ88" i="26"/>
  <c r="AJ20" i="26"/>
  <c r="AJ59" i="26"/>
  <c r="AJ40" i="26"/>
  <c r="AJ72" i="26"/>
  <c r="AJ12" i="26"/>
  <c r="AJ41" i="26"/>
  <c r="Y14" i="27" s="1"/>
  <c r="AJ9" i="26"/>
  <c r="AJ21" i="26"/>
  <c r="Y11" i="27" s="1"/>
  <c r="AJ37" i="26"/>
  <c r="Y13" i="27" s="1"/>
  <c r="AJ90" i="26"/>
  <c r="Y24" i="27" s="1"/>
  <c r="AJ64" i="26"/>
  <c r="Y19" i="27" s="1"/>
  <c r="AJ63" i="26"/>
  <c r="AJ49" i="26"/>
  <c r="Y15" i="27" s="1"/>
  <c r="AJ70" i="26"/>
  <c r="Y21" i="27" s="1"/>
  <c r="AJ51" i="26"/>
  <c r="AJ60" i="26"/>
  <c r="Y18" i="27" s="1"/>
  <c r="AJ23" i="26"/>
  <c r="AJ14" i="26"/>
  <c r="Y9" i="27" s="1"/>
  <c r="AJ66" i="26"/>
  <c r="AJ82" i="26"/>
  <c r="Y22" i="27" s="1"/>
  <c r="AJ56" i="26"/>
  <c r="AJ17" i="26"/>
  <c r="Y10" i="27" s="1"/>
  <c r="W25" i="27"/>
  <c r="AJ67" i="26"/>
  <c r="Y20" i="27" s="1"/>
  <c r="AJ43" i="23"/>
  <c r="Y16" i="24" s="1"/>
  <c r="AJ39" i="23"/>
  <c r="Y15" i="24" s="1"/>
  <c r="AJ71" i="23"/>
  <c r="Y24" i="24" s="1"/>
  <c r="AI71" i="23"/>
  <c r="X24" i="24" s="1"/>
  <c r="AJ62" i="23"/>
  <c r="AJ49" i="23"/>
  <c r="AJ33" i="23"/>
  <c r="AJ17" i="23"/>
  <c r="AJ46" i="23"/>
  <c r="AJ22" i="23"/>
  <c r="AJ18" i="23"/>
  <c r="AJ61" i="23"/>
  <c r="AJ10" i="23"/>
  <c r="AJ69" i="23"/>
  <c r="AJ34" i="23"/>
  <c r="AJ58" i="23"/>
  <c r="AJ66" i="23"/>
  <c r="AJ30" i="23"/>
  <c r="AJ29" i="23"/>
  <c r="AJ53" i="23"/>
  <c r="AJ38" i="23"/>
  <c r="AJ42" i="23"/>
  <c r="AJ14" i="23"/>
  <c r="AJ50" i="23"/>
  <c r="AJ65" i="23"/>
  <c r="AJ26" i="23"/>
  <c r="AJ57" i="23"/>
  <c r="AJ13" i="23"/>
  <c r="AJ45" i="23"/>
  <c r="AJ55" i="23"/>
  <c r="Y19" i="24" s="1"/>
  <c r="AJ41" i="23"/>
  <c r="AJ51" i="23"/>
  <c r="Y18" i="24" s="1"/>
  <c r="AJ67" i="23"/>
  <c r="Y22" i="24" s="1"/>
  <c r="AJ19" i="23"/>
  <c r="Y10" i="24" s="1"/>
  <c r="AJ21" i="23"/>
  <c r="AJ9" i="23"/>
  <c r="AJ63" i="23"/>
  <c r="Y21" i="24" s="1"/>
  <c r="AJ35" i="23"/>
  <c r="Y14" i="24" s="1"/>
  <c r="AJ31" i="23"/>
  <c r="Y13" i="24" s="1"/>
  <c r="AJ54" i="23"/>
  <c r="AJ47" i="23"/>
  <c r="AJ15" i="23"/>
  <c r="Y9" i="24" s="1"/>
  <c r="AJ37" i="23"/>
  <c r="AJ25" i="23"/>
  <c r="AJ70" i="23"/>
  <c r="Y23" i="24" s="1"/>
  <c r="AJ59" i="23"/>
  <c r="Y20" i="24" s="1"/>
  <c r="AJ27" i="23"/>
  <c r="Y12" i="24" s="1"/>
  <c r="AJ11" i="23"/>
  <c r="Y8" i="24" s="1"/>
  <c r="AJ72" i="21"/>
  <c r="Y24" i="22" s="1"/>
  <c r="AI72" i="21"/>
  <c r="X24" i="22" s="1"/>
  <c r="AJ33" i="21"/>
  <c r="AJ58" i="21"/>
  <c r="AJ65" i="21"/>
  <c r="AJ45" i="21"/>
  <c r="AJ61" i="21"/>
  <c r="AJ62" i="21"/>
  <c r="AJ17" i="21"/>
  <c r="AJ14" i="21"/>
  <c r="AJ29" i="21"/>
  <c r="AJ13" i="21"/>
  <c r="AJ18" i="21"/>
  <c r="AJ70" i="21"/>
  <c r="AJ59" i="21"/>
  <c r="Y20" i="22" s="1"/>
  <c r="AJ46" i="21"/>
  <c r="AJ30" i="21"/>
  <c r="AJ50" i="21"/>
  <c r="AJ34" i="21"/>
  <c r="AJ57" i="21"/>
  <c r="AJ9" i="21"/>
  <c r="AJ26" i="21"/>
  <c r="AJ31" i="21"/>
  <c r="Y13" i="22" s="1"/>
  <c r="AJ49" i="21"/>
  <c r="AJ25" i="21"/>
  <c r="AJ42" i="21"/>
  <c r="AJ19" i="21"/>
  <c r="Y10" i="22" s="1"/>
  <c r="AJ53" i="21"/>
  <c r="AJ38" i="21"/>
  <c r="AJ10" i="21"/>
  <c r="AJ22" i="21"/>
  <c r="AJ63" i="21"/>
  <c r="Y21" i="22" s="1"/>
  <c r="AJ37" i="21"/>
  <c r="AJ66" i="21"/>
  <c r="AJ67" i="21"/>
  <c r="Y22" i="22" s="1"/>
  <c r="AJ15" i="21"/>
  <c r="Y9" i="22" s="1"/>
  <c r="AJ35" i="21"/>
  <c r="Y14" i="22" s="1"/>
  <c r="AJ47" i="21"/>
  <c r="AJ69" i="21"/>
  <c r="AJ54" i="21"/>
  <c r="AJ21" i="21"/>
  <c r="AJ41" i="21"/>
  <c r="AJ39" i="21"/>
  <c r="Y15" i="22" s="1"/>
  <c r="AJ23" i="21"/>
  <c r="Y11" i="22" s="1"/>
  <c r="AJ42" i="19"/>
  <c r="AJ78" i="19"/>
  <c r="Y24" i="20" s="1"/>
  <c r="AJ76" i="19"/>
  <c r="AI78" i="19"/>
  <c r="X24" i="20" s="1"/>
  <c r="AJ35" i="19"/>
  <c r="AJ21" i="19"/>
  <c r="AJ22" i="19"/>
  <c r="AJ17" i="19"/>
  <c r="AJ39" i="19"/>
  <c r="AJ43" i="19"/>
  <c r="AJ54" i="19"/>
  <c r="AJ38" i="19"/>
  <c r="AJ14" i="19"/>
  <c r="AJ61" i="19"/>
  <c r="AJ53" i="19"/>
  <c r="AJ57" i="19"/>
  <c r="AJ73" i="19"/>
  <c r="AJ69" i="19"/>
  <c r="AJ58" i="19"/>
  <c r="AJ70" i="19"/>
  <c r="AJ18" i="19"/>
  <c r="AJ10" i="19"/>
  <c r="AJ66" i="19"/>
  <c r="AJ44" i="19"/>
  <c r="Y15" i="20" s="1"/>
  <c r="AJ74" i="19"/>
  <c r="Y22" i="20" s="1"/>
  <c r="AJ71" i="19"/>
  <c r="Y21" i="20" s="1"/>
  <c r="AJ55" i="19"/>
  <c r="AJ23" i="19"/>
  <c r="Y11" i="20" s="1"/>
  <c r="AJ13" i="19"/>
  <c r="AJ77" i="19"/>
  <c r="Y23" i="20" s="1"/>
  <c r="AJ59" i="19"/>
  <c r="Y18" i="20" s="1"/>
  <c r="AJ9" i="19"/>
  <c r="AJ19" i="19"/>
  <c r="Y10" i="20" s="1"/>
  <c r="AJ62" i="19"/>
  <c r="AJ46" i="19"/>
  <c r="AJ25" i="19"/>
  <c r="AJ40" i="19"/>
  <c r="Y14" i="20" s="1"/>
  <c r="AJ65" i="19"/>
  <c r="AJ63" i="19"/>
  <c r="Y19" i="20" s="1"/>
  <c r="AJ34" i="19"/>
  <c r="W24" i="20"/>
  <c r="AJ32" i="19"/>
  <c r="Y12" i="20" s="1"/>
  <c r="AJ51" i="19"/>
  <c r="Y16" i="20" s="1"/>
  <c r="AJ67" i="19"/>
  <c r="Y20" i="20" s="1"/>
  <c r="AJ55" i="17"/>
  <c r="Y19" i="18" s="1"/>
  <c r="AJ23" i="17"/>
  <c r="Y11" i="18" s="1"/>
  <c r="AJ59" i="17"/>
  <c r="Y20" i="18" s="1"/>
  <c r="AJ11" i="17"/>
  <c r="Y8" i="18" s="1"/>
  <c r="AJ72" i="17"/>
  <c r="Y24" i="18" s="1"/>
  <c r="AI72" i="17"/>
  <c r="X24" i="18" s="1"/>
  <c r="AJ62" i="17"/>
  <c r="AJ33" i="17"/>
  <c r="AJ49" i="17"/>
  <c r="AJ17" i="17"/>
  <c r="AJ10" i="17"/>
  <c r="AJ29" i="17"/>
  <c r="AJ66" i="17"/>
  <c r="AJ18" i="17"/>
  <c r="AJ46" i="17"/>
  <c r="AJ58" i="17"/>
  <c r="AJ42" i="17"/>
  <c r="AJ38" i="17"/>
  <c r="AJ61" i="17"/>
  <c r="AJ22" i="17"/>
  <c r="AJ34" i="17"/>
  <c r="AJ26" i="17"/>
  <c r="AJ30" i="17"/>
  <c r="AJ70" i="17"/>
  <c r="AJ45" i="17"/>
  <c r="AJ13" i="17"/>
  <c r="AJ14" i="17"/>
  <c r="AJ35" i="17"/>
  <c r="Y14" i="18" s="1"/>
  <c r="AJ21" i="17"/>
  <c r="AJ54" i="17"/>
  <c r="AJ69" i="17"/>
  <c r="AJ25" i="17"/>
  <c r="AJ63" i="17"/>
  <c r="Y21" i="18" s="1"/>
  <c r="AJ51" i="17"/>
  <c r="Y18" i="18" s="1"/>
  <c r="AJ15" i="17"/>
  <c r="Y9" i="18" s="1"/>
  <c r="AJ41" i="17"/>
  <c r="AJ57" i="17"/>
  <c r="AJ50" i="17"/>
  <c r="AJ19" i="17"/>
  <c r="Y10" i="18" s="1"/>
  <c r="AJ65" i="17"/>
  <c r="AJ9" i="17"/>
  <c r="AJ31" i="17"/>
  <c r="Y13" i="18" s="1"/>
  <c r="AJ53" i="17"/>
  <c r="AJ37" i="17"/>
  <c r="AJ47" i="17"/>
  <c r="AJ67" i="17"/>
  <c r="Y22" i="18" s="1"/>
  <c r="AJ71" i="17"/>
  <c r="Y23" i="18" s="1"/>
  <c r="W24" i="18"/>
  <c r="AJ43" i="17"/>
  <c r="Y16" i="18" s="1"/>
  <c r="AJ72" i="15"/>
  <c r="Y24" i="16" s="1"/>
  <c r="AI72" i="15"/>
  <c r="X24" i="16" s="1"/>
  <c r="AJ45" i="15"/>
  <c r="AJ13" i="15"/>
  <c r="AJ62" i="15"/>
  <c r="AJ34" i="15"/>
  <c r="AJ14" i="15"/>
  <c r="AJ70" i="15"/>
  <c r="AJ18" i="15"/>
  <c r="AJ61" i="15"/>
  <c r="AJ29" i="15"/>
  <c r="AJ10" i="15"/>
  <c r="AJ9" i="15"/>
  <c r="AJ66" i="15"/>
  <c r="AJ33" i="15"/>
  <c r="AJ57" i="15"/>
  <c r="AJ58" i="15"/>
  <c r="AJ46" i="15"/>
  <c r="AJ25" i="15"/>
  <c r="AJ17" i="15"/>
  <c r="AJ38" i="15"/>
  <c r="AJ50" i="15"/>
  <c r="AJ30" i="15"/>
  <c r="AJ49" i="15"/>
  <c r="AJ47" i="15"/>
  <c r="AJ35" i="15"/>
  <c r="Y14" i="16" s="1"/>
  <c r="AJ15" i="15"/>
  <c r="Y9" i="16" s="1"/>
  <c r="AJ11" i="15"/>
  <c r="Y8" i="16" s="1"/>
  <c r="AJ26" i="15"/>
  <c r="AJ22" i="15"/>
  <c r="AJ31" i="15"/>
  <c r="Y13" i="16" s="1"/>
  <c r="AJ59" i="15"/>
  <c r="Y20" i="16" s="1"/>
  <c r="AJ42" i="15"/>
  <c r="AJ21" i="15"/>
  <c r="AJ69" i="15"/>
  <c r="AJ65" i="15"/>
  <c r="AJ53" i="15"/>
  <c r="AJ27" i="15"/>
  <c r="Y12" i="16" s="1"/>
  <c r="AJ37" i="15"/>
  <c r="AJ19" i="15"/>
  <c r="Y10" i="16" s="1"/>
  <c r="AJ41" i="15"/>
  <c r="AJ63" i="15"/>
  <c r="Y21" i="16" s="1"/>
  <c r="AJ54" i="15"/>
  <c r="AJ71" i="15"/>
  <c r="Y23" i="16" s="1"/>
  <c r="AJ67" i="15"/>
  <c r="Y22" i="16" s="1"/>
  <c r="AJ39" i="15"/>
  <c r="Y15" i="16" s="1"/>
  <c r="AJ55" i="15"/>
  <c r="Y19" i="16" s="1"/>
  <c r="AJ43" i="15"/>
  <c r="Y16" i="16" s="1"/>
  <c r="AJ43" i="13"/>
  <c r="Y16" i="14" s="1"/>
  <c r="AJ73" i="13"/>
  <c r="Y24" i="14" s="1"/>
  <c r="AI73" i="13"/>
  <c r="X24" i="14" s="1"/>
  <c r="AJ34" i="13"/>
  <c r="AJ53" i="13"/>
  <c r="AJ30" i="13"/>
  <c r="AJ42" i="13"/>
  <c r="AJ13" i="13"/>
  <c r="AJ33" i="13"/>
  <c r="AJ38" i="13"/>
  <c r="AJ18" i="13"/>
  <c r="AJ69" i="13"/>
  <c r="AJ46" i="13"/>
  <c r="AJ21" i="13"/>
  <c r="AJ29" i="13"/>
  <c r="AJ45" i="13"/>
  <c r="AJ10" i="13"/>
  <c r="AJ58" i="13"/>
  <c r="AJ65" i="13"/>
  <c r="AJ61" i="13"/>
  <c r="AJ50" i="13"/>
  <c r="AJ37" i="13"/>
  <c r="AJ26" i="13"/>
  <c r="AJ66" i="13"/>
  <c r="AJ14" i="13"/>
  <c r="AJ17" i="13"/>
  <c r="AJ71" i="13"/>
  <c r="AJ22" i="13"/>
  <c r="AJ49" i="13"/>
  <c r="AJ62" i="13"/>
  <c r="AJ35" i="13"/>
  <c r="Y14" i="14" s="1"/>
  <c r="AJ31" i="13"/>
  <c r="Y13" i="14" s="1"/>
  <c r="AJ9" i="13"/>
  <c r="AJ19" i="13"/>
  <c r="Y10" i="14" s="1"/>
  <c r="AJ41" i="13"/>
  <c r="AJ63" i="13"/>
  <c r="Y21" i="14" s="1"/>
  <c r="AJ67" i="13"/>
  <c r="Y22" i="14" s="1"/>
  <c r="AJ55" i="13"/>
  <c r="Y19" i="14" s="1"/>
  <c r="AJ72" i="13"/>
  <c r="Y23" i="14" s="1"/>
  <c r="AJ54" i="13"/>
  <c r="AJ57" i="13"/>
  <c r="AJ47" i="13"/>
  <c r="AJ25" i="13"/>
  <c r="AJ51" i="13"/>
  <c r="Y18" i="14" s="1"/>
  <c r="AJ15" i="13"/>
  <c r="Y9" i="14" s="1"/>
  <c r="AJ39" i="13"/>
  <c r="Y15" i="14" s="1"/>
  <c r="AJ23" i="13"/>
  <c r="Y11" i="14" s="1"/>
  <c r="AJ59" i="13"/>
  <c r="Y20" i="14" s="1"/>
  <c r="AJ11" i="13"/>
  <c r="Y8" i="14" s="1"/>
  <c r="AJ47" i="11"/>
  <c r="AJ59" i="11"/>
  <c r="Y20" i="12" s="1"/>
  <c r="AJ55" i="11"/>
  <c r="Y19" i="12" s="1"/>
  <c r="AJ71" i="11"/>
  <c r="Y24" i="12" s="1"/>
  <c r="AI71" i="11"/>
  <c r="X24" i="12" s="1"/>
  <c r="AJ10" i="11"/>
  <c r="AJ37" i="11"/>
  <c r="AJ34" i="11"/>
  <c r="AJ18" i="11"/>
  <c r="AJ21" i="11"/>
  <c r="AJ38" i="11"/>
  <c r="AJ17" i="11"/>
  <c r="AJ22" i="11"/>
  <c r="AJ58" i="11"/>
  <c r="AJ42" i="11"/>
  <c r="AJ46" i="11"/>
  <c r="AJ66" i="11"/>
  <c r="AJ30" i="11"/>
  <c r="AJ49" i="11"/>
  <c r="AJ50" i="11"/>
  <c r="AJ26" i="11"/>
  <c r="AJ53" i="11"/>
  <c r="AJ69" i="11"/>
  <c r="AJ62" i="11"/>
  <c r="AJ33" i="11"/>
  <c r="AJ61" i="11"/>
  <c r="AJ65" i="11"/>
  <c r="AJ14" i="11"/>
  <c r="AJ19" i="11"/>
  <c r="Y10" i="12" s="1"/>
  <c r="AJ63" i="11"/>
  <c r="Y21" i="12" s="1"/>
  <c r="AJ51" i="11"/>
  <c r="Y18" i="12" s="1"/>
  <c r="AJ67" i="11"/>
  <c r="Y22" i="12" s="1"/>
  <c r="AJ39" i="11"/>
  <c r="Y15" i="12" s="1"/>
  <c r="AJ45" i="11"/>
  <c r="AJ41" i="11"/>
  <c r="AJ13" i="11"/>
  <c r="AJ57" i="11"/>
  <c r="AJ29" i="11"/>
  <c r="AJ54" i="11"/>
  <c r="AJ35" i="11"/>
  <c r="Y14" i="12" s="1"/>
  <c r="AJ23" i="11"/>
  <c r="Y11" i="12" s="1"/>
  <c r="AJ70" i="11"/>
  <c r="Y23" i="12" s="1"/>
  <c r="AJ25" i="11"/>
  <c r="AJ9" i="11"/>
  <c r="AJ27" i="11"/>
  <c r="Y12" i="12" s="1"/>
  <c r="W24" i="12"/>
  <c r="AJ43" i="11"/>
  <c r="Y16" i="12" s="1"/>
  <c r="AJ72" i="9"/>
  <c r="Y24" i="10" s="1"/>
  <c r="AI72" i="9"/>
  <c r="X24" i="10" s="1"/>
  <c r="AJ42" i="9"/>
  <c r="AJ57" i="9"/>
  <c r="AJ45" i="9"/>
  <c r="AJ69" i="9"/>
  <c r="AJ46" i="9"/>
  <c r="AJ14" i="9"/>
  <c r="AJ26" i="9"/>
  <c r="AJ54" i="9"/>
  <c r="AJ66" i="9"/>
  <c r="AJ13" i="9"/>
  <c r="AJ22" i="9"/>
  <c r="AJ70" i="9"/>
  <c r="AJ59" i="9"/>
  <c r="Y20" i="10" s="1"/>
  <c r="AJ10" i="9"/>
  <c r="AJ30" i="9"/>
  <c r="AJ58" i="9"/>
  <c r="AJ29" i="9"/>
  <c r="AJ38" i="9"/>
  <c r="AJ41" i="9"/>
  <c r="AJ43" i="9"/>
  <c r="Y16" i="10" s="1"/>
  <c r="AJ25" i="9"/>
  <c r="AJ34" i="9"/>
  <c r="AJ37" i="9"/>
  <c r="AJ65" i="9"/>
  <c r="AJ71" i="9"/>
  <c r="Y23" i="10" s="1"/>
  <c r="AJ50" i="9"/>
  <c r="AJ9" i="9"/>
  <c r="AJ15" i="9"/>
  <c r="Y9" i="10" s="1"/>
  <c r="AJ21" i="9"/>
  <c r="AJ33" i="9"/>
  <c r="AJ47" i="9"/>
  <c r="AJ62" i="9"/>
  <c r="AJ18" i="9"/>
  <c r="AJ49" i="9"/>
  <c r="AJ17" i="9"/>
  <c r="AJ61" i="9"/>
  <c r="AJ53" i="9"/>
  <c r="AJ31" i="9"/>
  <c r="Y13" i="10" s="1"/>
  <c r="W24" i="10"/>
  <c r="AJ27" i="9"/>
  <c r="Y12" i="10" s="1"/>
  <c r="AJ19" i="9"/>
  <c r="Y10" i="10" s="1"/>
  <c r="AJ63" i="9"/>
  <c r="Y21" i="10" s="1"/>
  <c r="AJ43" i="7"/>
  <c r="Y16" i="8" s="1"/>
  <c r="AJ55" i="7"/>
  <c r="Y19" i="8" s="1"/>
  <c r="AJ72" i="7"/>
  <c r="Y24" i="8" s="1"/>
  <c r="AI72" i="7"/>
  <c r="X24" i="8" s="1"/>
  <c r="AJ22" i="7"/>
  <c r="AJ34" i="7"/>
  <c r="AJ14" i="7"/>
  <c r="AJ13" i="7"/>
  <c r="AJ65" i="7"/>
  <c r="AJ45" i="7"/>
  <c r="AJ58" i="7"/>
  <c r="AJ69" i="7"/>
  <c r="AJ70" i="7"/>
  <c r="AJ10" i="7"/>
  <c r="AJ50" i="7"/>
  <c r="AJ33" i="7"/>
  <c r="AJ49" i="7"/>
  <c r="AJ18" i="7"/>
  <c r="AJ30" i="7"/>
  <c r="AJ62" i="7"/>
  <c r="AJ53" i="7"/>
  <c r="AJ29" i="7"/>
  <c r="AJ42" i="7"/>
  <c r="AJ38" i="7"/>
  <c r="AJ26" i="7"/>
  <c r="AJ46" i="7"/>
  <c r="AJ61" i="7"/>
  <c r="AJ66" i="7"/>
  <c r="AJ17" i="7"/>
  <c r="AJ21" i="7"/>
  <c r="AJ37" i="7"/>
  <c r="AJ15" i="7"/>
  <c r="Y9" i="8" s="1"/>
  <c r="AJ51" i="7"/>
  <c r="Y18" i="8" s="1"/>
  <c r="AJ41" i="7"/>
  <c r="AJ63" i="7"/>
  <c r="Y21" i="8" s="1"/>
  <c r="AJ35" i="7"/>
  <c r="Y14" i="8" s="1"/>
  <c r="AJ23" i="7"/>
  <c r="Y11" i="8" s="1"/>
  <c r="AJ71" i="7"/>
  <c r="Y23" i="8" s="1"/>
  <c r="AJ67" i="7"/>
  <c r="Y22" i="8" s="1"/>
  <c r="AJ57" i="7"/>
  <c r="AJ47" i="7"/>
  <c r="AJ54" i="7"/>
  <c r="AJ25" i="7"/>
  <c r="AJ19" i="7"/>
  <c r="Y10" i="8" s="1"/>
  <c r="AJ31" i="7"/>
  <c r="Y13" i="8" s="1"/>
  <c r="AJ39" i="7"/>
  <c r="Y15" i="8" s="1"/>
  <c r="AJ9" i="7"/>
  <c r="W24" i="8"/>
  <c r="AJ59" i="7"/>
  <c r="Y20" i="8" s="1"/>
  <c r="AJ31" i="3"/>
  <c r="Y13" i="4" s="1"/>
  <c r="AJ27" i="3"/>
  <c r="Y12" i="4" s="1"/>
  <c r="AJ15" i="3"/>
  <c r="Y9" i="4" s="1"/>
  <c r="AJ47" i="5"/>
  <c r="AJ23" i="3"/>
  <c r="Y11" i="4" s="1"/>
  <c r="AJ15" i="5"/>
  <c r="Y9" i="6" s="1"/>
  <c r="AJ43" i="5"/>
  <c r="Y16" i="6" s="1"/>
  <c r="W24" i="6"/>
  <c r="AJ23" i="5"/>
  <c r="Y11" i="6" s="1"/>
  <c r="AJ19" i="5"/>
  <c r="Y10" i="6" s="1"/>
  <c r="AJ63" i="5"/>
  <c r="Y21" i="6" s="1"/>
  <c r="AJ27" i="5"/>
  <c r="Y12" i="6" s="1"/>
  <c r="AJ71" i="5"/>
  <c r="Y24" i="6" s="1"/>
  <c r="AI71" i="5"/>
  <c r="X24" i="6" s="1"/>
  <c r="AJ46" i="5"/>
  <c r="AJ50" i="5"/>
  <c r="AJ58" i="5"/>
  <c r="AJ57" i="5"/>
  <c r="AJ65" i="5"/>
  <c r="AJ29" i="5"/>
  <c r="AJ42" i="5"/>
  <c r="AJ26" i="5"/>
  <c r="AJ10" i="5"/>
  <c r="AJ30" i="5"/>
  <c r="AJ54" i="5"/>
  <c r="AJ53" i="5"/>
  <c r="AJ14" i="5"/>
  <c r="AJ61" i="5"/>
  <c r="AJ49" i="5"/>
  <c r="AJ22" i="5"/>
  <c r="AJ34" i="5"/>
  <c r="AJ31" i="5"/>
  <c r="Y13" i="6" s="1"/>
  <c r="AJ55" i="5"/>
  <c r="Y19" i="6" s="1"/>
  <c r="AJ41" i="5"/>
  <c r="AJ9" i="5"/>
  <c r="AJ62" i="5"/>
  <c r="AJ17" i="5"/>
  <c r="AJ51" i="5"/>
  <c r="Y18" i="6" s="1"/>
  <c r="AJ67" i="5"/>
  <c r="Y22" i="6" s="1"/>
  <c r="AJ21" i="5"/>
  <c r="AJ25" i="5"/>
  <c r="AJ45" i="5"/>
  <c r="AJ13" i="5"/>
  <c r="AJ33" i="5"/>
  <c r="AJ37" i="5"/>
  <c r="AJ59" i="5"/>
  <c r="Y20" i="6" s="1"/>
  <c r="AJ66" i="5"/>
  <c r="AJ38" i="5"/>
  <c r="AJ69" i="5"/>
  <c r="AJ18" i="5"/>
  <c r="AJ11" i="5"/>
  <c r="Y8" i="6" s="1"/>
  <c r="AJ39" i="5"/>
  <c r="Y15" i="6" s="1"/>
  <c r="AJ70" i="5"/>
  <c r="Y23" i="6" s="1"/>
  <c r="AJ35" i="3"/>
  <c r="Y14" i="4" s="1"/>
  <c r="AJ43" i="3"/>
  <c r="Y16" i="4" s="1"/>
  <c r="AJ71" i="3"/>
  <c r="Y24" i="4" s="1"/>
  <c r="AI71" i="3"/>
  <c r="X24" i="4" s="1"/>
  <c r="AJ57" i="3"/>
  <c r="AJ58" i="3"/>
  <c r="AJ42" i="3"/>
  <c r="AJ10" i="3"/>
  <c r="AJ59" i="3"/>
  <c r="Y20" i="4" s="1"/>
  <c r="AJ50" i="3"/>
  <c r="AJ38" i="3"/>
  <c r="AJ46" i="3"/>
  <c r="AJ61" i="3"/>
  <c r="AJ22" i="3"/>
  <c r="AJ14" i="3"/>
  <c r="AJ69" i="3"/>
  <c r="AJ53" i="3"/>
  <c r="AJ26" i="3"/>
  <c r="AJ54" i="3"/>
  <c r="AJ55" i="3"/>
  <c r="Y19" i="4" s="1"/>
  <c r="AJ37" i="3"/>
  <c r="AJ29" i="3"/>
  <c r="AJ65" i="3"/>
  <c r="AJ45" i="3"/>
  <c r="AJ62" i="3"/>
  <c r="AJ63" i="3"/>
  <c r="Y21" i="4" s="1"/>
  <c r="AJ34" i="3"/>
  <c r="AJ33" i="3"/>
  <c r="AJ49" i="3"/>
  <c r="AJ18" i="3"/>
  <c r="AJ41" i="3"/>
  <c r="AJ66" i="3"/>
  <c r="AJ30" i="3"/>
  <c r="AJ17" i="3"/>
  <c r="AJ21" i="3"/>
  <c r="AJ70" i="3"/>
  <c r="Y23" i="4" s="1"/>
  <c r="AJ9" i="3"/>
  <c r="AJ13" i="3"/>
  <c r="AJ25" i="3"/>
  <c r="AJ39" i="3"/>
  <c r="Y15" i="4" s="1"/>
  <c r="W24" i="4"/>
  <c r="AJ67" i="3"/>
  <c r="Y22" i="4" s="1"/>
  <c r="AJ19" i="3"/>
  <c r="Y10" i="4" s="1"/>
  <c r="AJ51" i="3"/>
  <c r="Y18" i="4" s="1"/>
  <c r="AJ47" i="3"/>
  <c r="Y8" i="27" l="1"/>
  <c r="AJ91" i="26"/>
  <c r="Y25" i="27" s="1"/>
</calcChain>
</file>

<file path=xl/sharedStrings.xml><?xml version="1.0" encoding="utf-8"?>
<sst xmlns="http://schemas.openxmlformats.org/spreadsheetml/2006/main" count="2049" uniqueCount="182">
  <si>
    <t>PARTIDA 21-01-05 "INGRESO ETICO FAMILIAR Y SISTEMA CHILE SOLIDARIO"</t>
  </si>
  <si>
    <t>INFORME POR PROGRAMA Y REGIÓN</t>
  </si>
  <si>
    <t>EJECUCIÓN AL 31 DE MARZO DE 2024</t>
  </si>
  <si>
    <t>En pesos</t>
  </si>
  <si>
    <t>24-02-010 "Programa de Ayudas Técnicas - SENADIS"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</si>
  <si>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</si>
  <si>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</si>
  <si>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</si>
  <si>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</si>
  <si>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</si>
  <si>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</si>
  <si>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</si>
  <si>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</si>
  <si>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</si>
  <si>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</si>
  <si>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</si>
  <si>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</si>
  <si>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</si>
  <si>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</si>
  <si>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</si>
  <si>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</si>
  <si>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</si>
  <si>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</si>
  <si>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</si>
  <si>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</si>
  <si>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</si>
  <si>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</si>
  <si>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</si>
  <si>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</si>
  <si>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</si>
  <si>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</si>
  <si>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</si>
  <si>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</si>
  <si>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</si>
  <si>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</si>
  <si>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</si>
  <si>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</si>
  <si>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</si>
  <si>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</si>
  <si>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</si>
  <si>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</si>
  <si>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</si>
  <si>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</si>
  <si>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</si>
  <si>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</si>
  <si>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</si>
  <si>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</si>
  <si>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</si>
  <si>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</si>
  <si>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</si>
  <si>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</si>
  <si>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</si>
  <si>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</si>
  <si>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</si>
  <si>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</si>
  <si>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</si>
  <si>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</si>
  <si>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</si>
  <si>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</si>
  <si>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</si>
  <si>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</si>
  <si>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</si>
  <si>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</si>
  <si>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</si>
  <si>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</si>
  <si>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</si>
  <si>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</si>
  <si>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</si>
  <si>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</si>
  <si>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</si>
  <si>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</si>
  <si>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</si>
  <si>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</si>
  <si>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</si>
  <si>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</si>
  <si>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</si>
  <si>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</si>
  <si>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Subíítulo 24</t>
  </si>
  <si>
    <t>TOTAL  NIVEL CENTRAL</t>
  </si>
  <si>
    <t>Total Convenios</t>
  </si>
  <si>
    <t>Porcentaje de:</t>
  </si>
  <si>
    <t>Diciembre</t>
  </si>
  <si>
    <t>Participación del Gasto</t>
  </si>
  <si>
    <t>24-02-012 "Programa de Alimentación - JUNAEB"</t>
  </si>
  <si>
    <t>24-02-014 "Fondo de Solidaridad e Inversión Social"</t>
  </si>
  <si>
    <t>24-02-015 "INTEGRA - Subsecretaría de Educación Parvularia"</t>
  </si>
  <si>
    <t>PARTIDA 21-01-08 "SISTEMA ETICO FAMILIAR Y SISTEMA CHILE SOLIDARIO"</t>
  </si>
  <si>
    <t>24-02-020 "Programa de Educación Media - JUNAEB"</t>
  </si>
  <si>
    <t>Subtítulo 24</t>
  </si>
  <si>
    <t>PARTIDA 21-01-01 "SUBSECRETARIA DE SERVICIOS SOCIALES"</t>
  </si>
  <si>
    <t>24-03-010 "Programa Bonificación Ley N°20.595"</t>
  </si>
  <si>
    <t>Subtítulo 21</t>
  </si>
  <si>
    <t>Subtítulo 22</t>
  </si>
  <si>
    <t>24-03-335 "Programa de Habitabilidad Chile Solidario"</t>
  </si>
  <si>
    <t>DEC. N° 1</t>
  </si>
  <si>
    <t>FONDO DE SOLIDARIDAD E INVERSION SOCIAL</t>
  </si>
  <si>
    <t>SERVICIO DE ASISTENCIA TECNICA AL PROGRAMA HABITABILIDAD</t>
  </si>
  <si>
    <t>24-03-335</t>
  </si>
  <si>
    <t>DEX. N° 05</t>
  </si>
  <si>
    <t>MINISTERIO DE BIENES NACIONALES</t>
  </si>
  <si>
    <t xml:space="preserve">PROGRAMA DE REGULARIZACION TITULOS DE DOMINIO </t>
  </si>
  <si>
    <t>24-03-337 "Bonos Art. 2 Transitorio. Ley N°19.949"</t>
  </si>
  <si>
    <t>24-03-340 "Programa de Apoyo Integral al Adulto Mayor Chile Solidario"</t>
  </si>
  <si>
    <t xml:space="preserve">REX. N° </t>
  </si>
  <si>
    <t>MUNICIPALIDAD DE CARTAGENA</t>
  </si>
  <si>
    <t xml:space="preserve">PROGRAMA DE APOYO AL ADULTO MAYOR </t>
  </si>
  <si>
    <t>24-03-340</t>
  </si>
  <si>
    <t>REX. N° 79</t>
  </si>
  <si>
    <t>MUNICIPALIDAD DE PANQUEHUE</t>
  </si>
  <si>
    <t>REX. N° 109</t>
  </si>
  <si>
    <t xml:space="preserve">MUNICIPALIDAD DE QUILLOTA </t>
  </si>
  <si>
    <t>REX. N° 74</t>
  </si>
  <si>
    <t>MUNICIPALIDAD DE OLMUE</t>
  </si>
  <si>
    <t>REX. N° 101</t>
  </si>
  <si>
    <t>MUNICIPALIDAD DE RINCONADA</t>
  </si>
  <si>
    <t>REX. N° 61</t>
  </si>
  <si>
    <t>MUNICIPALIDAD DE CALLE LARGA</t>
  </si>
  <si>
    <t>REX. N° 70</t>
  </si>
  <si>
    <t xml:space="preserve">MUNICIPALIDAD DE SAN ESTEBAN </t>
  </si>
  <si>
    <t>REX. N° 255</t>
  </si>
  <si>
    <t>MUNICIPALIDAD DE SANTA BARBARA</t>
  </si>
  <si>
    <t>REX. N° 193</t>
  </si>
  <si>
    <t>MUNICIPALIDAD DE TUCAPEL</t>
  </si>
  <si>
    <t>REX. N° 86</t>
  </si>
  <si>
    <t>MUNICIPALIDAD DE CURANILAHUE</t>
  </si>
  <si>
    <t>REX. N° 81</t>
  </si>
  <si>
    <t>MUNICIPALIDAD DE NEGRETE</t>
  </si>
  <si>
    <t>REX. N° 80</t>
  </si>
  <si>
    <t xml:space="preserve">MUNICIPALIDAD DE ANTUCO </t>
  </si>
  <si>
    <t>REX. N° 591</t>
  </si>
  <si>
    <t>MUNICIPALIDAD DE TALAGANTE</t>
  </si>
  <si>
    <t>DEX. N° 010</t>
  </si>
  <si>
    <t>SERVICIO NACIONAL DEL ADULTO  MAYOR</t>
  </si>
  <si>
    <t>SERVICIO DE ASISTENCIA TECNICA AL PROGRAMA DE APOYO INTEGRAL AL ADULTO MAYOR</t>
  </si>
  <si>
    <t>24-03-343 "Programa de Apoyo a Personas en Situación de Calle"</t>
  </si>
  <si>
    <t>24-03-344 "Programa de Apoyo a Familias para el Autoconsumo"</t>
  </si>
  <si>
    <t>DEX. N° 03</t>
  </si>
  <si>
    <t xml:space="preserve">FONDO DE SOLIDARDAD E INVERSION SOCIAL </t>
  </si>
  <si>
    <t xml:space="preserve">SERVICIO DE ASISTENCIA TECNICA AL PROGRAMA DE AUTOCONSUMO </t>
  </si>
  <si>
    <t>24-03-344</t>
  </si>
  <si>
    <t>24-03-345 "Programa Eje (Ley N°20.595)</t>
  </si>
  <si>
    <t>MUNICIPALIDAD DE</t>
  </si>
  <si>
    <t>PROGRAMA EJE (Ley N° 20.595)</t>
  </si>
  <si>
    <t>24-03-345</t>
  </si>
  <si>
    <t>REX. N° 62</t>
  </si>
  <si>
    <t>REX. N° 110</t>
  </si>
  <si>
    <t>MUNICIPALIDAD DE QUILLOTA</t>
  </si>
  <si>
    <t>REX. N° 92</t>
  </si>
  <si>
    <t xml:space="preserve">MUNICIPALIDAD DE CONCON </t>
  </si>
  <si>
    <t>REX. N° 69</t>
  </si>
  <si>
    <t>REX. N° 72</t>
  </si>
  <si>
    <t>REX. N° 71</t>
  </si>
  <si>
    <t>MUNICIPALIDAD DE  VALPARAISO</t>
  </si>
  <si>
    <t>REX. N° 78</t>
  </si>
  <si>
    <t>REX. N° 102</t>
  </si>
  <si>
    <t>REX. N° 104</t>
  </si>
  <si>
    <t>REX. N° 85</t>
  </si>
  <si>
    <t>REX. N°</t>
  </si>
  <si>
    <t>MUNICIPALIDAD DE ANTUCO</t>
  </si>
  <si>
    <t>REX. N° 83</t>
  </si>
  <si>
    <t>REX. N° 278</t>
  </si>
  <si>
    <t>MUNICIPALIDAD DE PAINE</t>
  </si>
  <si>
    <t>REX. N° 297</t>
  </si>
  <si>
    <t>MUNICIPALIDAD DE PIRQUE</t>
  </si>
  <si>
    <t>REX. N° 457</t>
  </si>
  <si>
    <t>MUNICIPALIDAD DE CURACAVI</t>
  </si>
  <si>
    <t>REX. N° 313</t>
  </si>
  <si>
    <t>MUNICIPALIDAD DE LA FLORIDA</t>
  </si>
  <si>
    <t>MUNICIPALIDAD DE COLINA</t>
  </si>
  <si>
    <t>REX. N° 295</t>
  </si>
  <si>
    <t>MUNICIPALIDAD DE LA GRANJA</t>
  </si>
  <si>
    <t>REX. N° 454</t>
  </si>
  <si>
    <t>MUNICIPALIDAD DE MACUL</t>
  </si>
  <si>
    <t>REX. N° 296</t>
  </si>
  <si>
    <t>ÑUBLE</t>
  </si>
  <si>
    <t>TOTAL  ÑUBLE</t>
  </si>
  <si>
    <t>24-03-997 "Centro para Niños(as) con Cuidadores Principales Temporeras(os)"</t>
  </si>
  <si>
    <t>24-03-999 "Programa de Generación de Microemprendimiento Indígena Urbano Chile Solidario - CONADI"</t>
  </si>
  <si>
    <t>DEX. N° 09</t>
  </si>
  <si>
    <t>CORPORACION NACIONAL DE DESARROLLO INDIGENA</t>
  </si>
  <si>
    <t>GENERACION DE MICROEMPRENDIMIENTO INDIGENA</t>
  </si>
  <si>
    <t>24-03-999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</si>
</sst>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62014">
    <xf numFmtId="0" fontId="0" fillId="0" borderId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10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6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4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4" borderId="0" applyNumberFormat="0" applyBorder="0" applyAlignment="0" applyProtection="0"/>
    <xf numFmtId="0" fontId="24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4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8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8" borderId="0" applyNumberFormat="0" applyBorder="0" applyAlignment="0" applyProtection="0"/>
    <xf numFmtId="0" fontId="24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8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2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22" borderId="0" applyNumberFormat="0" applyBorder="0" applyAlignment="0" applyProtection="0"/>
    <xf numFmtId="0" fontId="24" fillId="4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2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6" borderId="0" applyNumberFormat="0" applyBorder="0" applyAlignment="0" applyProtection="0"/>
    <xf numFmtId="0" fontId="24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6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30" borderId="0" applyNumberFormat="0" applyBorder="0" applyAlignment="0" applyProtection="0"/>
    <xf numFmtId="0" fontId="24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6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1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1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1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1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15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5" borderId="0" applyNumberFormat="0" applyBorder="0" applyAlignment="0" applyProtection="0"/>
    <xf numFmtId="0" fontId="24" fillId="5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5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9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9" borderId="0" applyNumberFormat="0" applyBorder="0" applyAlignment="0" applyProtection="0"/>
    <xf numFmtId="0" fontId="24" fillId="5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9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23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23" borderId="0" applyNumberFormat="0" applyBorder="0" applyAlignment="0" applyProtection="0"/>
    <xf numFmtId="0" fontId="24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23" borderId="0" applyNumberFormat="0" applyBorder="0" applyAlignment="0" applyProtection="0"/>
    <xf numFmtId="0" fontId="2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3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3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3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3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7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27" borderId="0" applyNumberFormat="0" applyBorder="0" applyAlignment="0" applyProtection="0"/>
    <xf numFmtId="0" fontId="24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1" fillId="27" borderId="0" applyNumberFormat="0" applyBorder="0" applyAlignment="0" applyProtection="0"/>
    <xf numFmtId="0" fontId="24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6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27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27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27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27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1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31" borderId="0" applyNumberFormat="0" applyBorder="0" applyAlignment="0" applyProtection="0"/>
    <xf numFmtId="0" fontId="24" fillId="5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7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7" fillId="59" borderId="0" applyNumberFormat="0" applyBorder="0" applyAlignment="0" applyProtection="0"/>
    <xf numFmtId="0" fontId="28" fillId="59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12" borderId="0" applyNumberFormat="0" applyBorder="0" applyAlignment="0" applyProtection="0"/>
    <xf numFmtId="0" fontId="27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59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9" fillId="59" borderId="0" applyNumberFormat="0" applyBorder="0" applyAlignment="0" applyProtection="0"/>
    <xf numFmtId="0" fontId="27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17" fillId="12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17" fillId="12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17" fillId="16" borderId="0" applyNumberFormat="0" applyBorder="0" applyAlignment="0" applyProtection="0"/>
    <xf numFmtId="0" fontId="27" fillId="56" borderId="0" applyNumberFormat="0" applyBorder="0" applyAlignment="0" applyProtection="0"/>
    <xf numFmtId="0" fontId="27" fillId="52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7" fillId="16" borderId="0" applyNumberFormat="0" applyBorder="0" applyAlignment="0" applyProtection="0"/>
    <xf numFmtId="0" fontId="27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2" borderId="0" applyNumberFormat="0" applyBorder="0" applyAlignment="0" applyProtection="0"/>
    <xf numFmtId="0" fontId="27" fillId="56" borderId="0" applyNumberFormat="0" applyBorder="0" applyAlignment="0" applyProtection="0"/>
    <xf numFmtId="0" fontId="17" fillId="16" borderId="0" applyNumberFormat="0" applyBorder="0" applyAlignment="0" applyProtection="0"/>
    <xf numFmtId="0" fontId="27" fillId="5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2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6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9" fillId="52" borderId="0" applyNumberFormat="0" applyBorder="0" applyAlignment="0" applyProtection="0"/>
    <xf numFmtId="0" fontId="27" fillId="56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7" fillId="16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7" fillId="16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7" fillId="20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20" borderId="0" applyNumberFormat="0" applyBorder="0" applyAlignment="0" applyProtection="0"/>
    <xf numFmtId="0" fontId="27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20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24" borderId="0" applyNumberFormat="0" applyBorder="0" applyAlignment="0" applyProtection="0"/>
    <xf numFmtId="0" fontId="27" fillId="6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24" borderId="0" applyNumberFormat="0" applyBorder="0" applyAlignment="0" applyProtection="0"/>
    <xf numFmtId="0" fontId="27" fillId="6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8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8" borderId="0" applyNumberFormat="0" applyBorder="0" applyAlignment="0" applyProtection="0"/>
    <xf numFmtId="0" fontId="27" fillId="6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8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3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32" borderId="0" applyNumberFormat="0" applyBorder="0" applyAlignment="0" applyProtection="0"/>
    <xf numFmtId="0" fontId="27" fillId="6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3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7" fillId="67" borderId="0" applyNumberFormat="0" applyBorder="0" applyAlignment="0" applyProtection="0"/>
    <xf numFmtId="0" fontId="28" fillId="67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30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6" fillId="2" borderId="0" applyNumberFormat="0" applyBorder="0" applyAlignment="0" applyProtection="0"/>
    <xf numFmtId="0" fontId="32" fillId="47" borderId="0" applyNumberFormat="0" applyBorder="0" applyAlignment="0" applyProtection="0"/>
    <xf numFmtId="0" fontId="32" fillId="41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6" fillId="2" borderId="0" applyNumberFormat="0" applyBorder="0" applyAlignment="0" applyProtection="0"/>
    <xf numFmtId="0" fontId="32" fillId="47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1" borderId="0" applyNumberFormat="0" applyBorder="0" applyAlignment="0" applyProtection="0"/>
    <xf numFmtId="0" fontId="32" fillId="47" borderId="0" applyNumberFormat="0" applyBorder="0" applyAlignment="0" applyProtection="0"/>
    <xf numFmtId="0" fontId="6" fillId="2" borderId="0" applyNumberFormat="0" applyBorder="0" applyAlignment="0" applyProtection="0"/>
    <xf numFmtId="0" fontId="32" fillId="4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1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7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3" fillId="41" borderId="0" applyNumberFormat="0" applyBorder="0" applyAlignment="0" applyProtection="0"/>
    <xf numFmtId="0" fontId="32" fillId="47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6" fillId="2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6" fillId="2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5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5" fillId="71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1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6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11" fillId="6" borderId="4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11" fillId="6" borderId="4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34" fillId="71" borderId="29" applyNumberFormat="0" applyAlignment="0" applyProtection="0"/>
    <xf numFmtId="0" fontId="13" fillId="7" borderId="7" applyNumberFormat="0" applyAlignment="0" applyProtection="0"/>
    <xf numFmtId="0" fontId="37" fillId="73" borderId="30" applyNumberFormat="0" applyAlignment="0" applyProtection="0"/>
    <xf numFmtId="0" fontId="37" fillId="74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13" fillId="7" borderId="7" applyNumberFormat="0" applyAlignment="0" applyProtection="0"/>
    <xf numFmtId="0" fontId="37" fillId="73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3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4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3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8" fillId="74" borderId="30" applyNumberFormat="0" applyAlignment="0" applyProtection="0"/>
    <xf numFmtId="0" fontId="37" fillId="73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3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4" borderId="30" applyNumberFormat="0" applyAlignment="0" applyProtection="0"/>
    <xf numFmtId="0" fontId="41" fillId="74" borderId="30" applyNumberFormat="0" applyAlignment="0" applyProtection="0"/>
    <xf numFmtId="0" fontId="41" fillId="74" borderId="30" applyNumberFormat="0" applyAlignment="0" applyProtection="0"/>
    <xf numFmtId="0" fontId="37" fillId="74" borderId="30" applyNumberFormat="0" applyAlignment="0" applyProtection="0"/>
    <xf numFmtId="0" fontId="41" fillId="74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9" borderId="0" applyNumberFormat="0" applyBorder="0" applyAlignment="0" applyProtection="0"/>
    <xf numFmtId="0" fontId="27" fillId="75" borderId="0" applyNumberFormat="0" applyBorder="0" applyAlignment="0" applyProtection="0"/>
    <xf numFmtId="0" fontId="27" fillId="67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17" fillId="9" borderId="0" applyNumberFormat="0" applyBorder="0" applyAlignment="0" applyProtection="0"/>
    <xf numFmtId="0" fontId="27" fillId="7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7" borderId="0" applyNumberFormat="0" applyBorder="0" applyAlignment="0" applyProtection="0"/>
    <xf numFmtId="0" fontId="27" fillId="75" borderId="0" applyNumberFormat="0" applyBorder="0" applyAlignment="0" applyProtection="0"/>
    <xf numFmtId="0" fontId="17" fillId="9" borderId="0" applyNumberFormat="0" applyBorder="0" applyAlignment="0" applyProtection="0"/>
    <xf numFmtId="0" fontId="27" fillId="6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67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75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9" fillId="67" borderId="0" applyNumberFormat="0" applyBorder="0" applyAlignment="0" applyProtection="0"/>
    <xf numFmtId="0" fontId="27" fillId="75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9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9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75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13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13" borderId="0" applyNumberFormat="0" applyBorder="0" applyAlignment="0" applyProtection="0"/>
    <xf numFmtId="0" fontId="27" fillId="7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13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7" borderId="0" applyNumberFormat="0" applyBorder="0" applyAlignment="0" applyProtection="0"/>
    <xf numFmtId="0" fontId="27" fillId="7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7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21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21" borderId="0" applyNumberFormat="0" applyBorder="0" applyAlignment="0" applyProtection="0"/>
    <xf numFmtId="0" fontId="27" fillId="6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21" borderId="0" applyNumberFormat="0" applyBorder="0" applyAlignment="0" applyProtection="0"/>
    <xf numFmtId="0" fontId="27" fillId="6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1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1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2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5" borderId="0" applyNumberFormat="0" applyBorder="0" applyAlignment="0" applyProtection="0"/>
    <xf numFmtId="0" fontId="27" fillId="6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5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9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29" borderId="0" applyNumberFormat="0" applyBorder="0" applyAlignment="0" applyProtection="0"/>
    <xf numFmtId="0" fontId="27" fillId="7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29" borderId="0" applyNumberFormat="0" applyBorder="0" applyAlignment="0" applyProtection="0"/>
    <xf numFmtId="0" fontId="27" fillId="7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9" fillId="5" borderId="4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9" fillId="5" borderId="4" applyNumberFormat="0" applyAlignment="0" applyProtection="0"/>
    <xf numFmtId="0" fontId="47" fillId="50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9" fillId="5" borderId="4" applyNumberFormat="0" applyAlignment="0" applyProtection="0"/>
    <xf numFmtId="0" fontId="47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8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9" fillId="5" borderId="4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9" fillId="5" borderId="4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50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15" fontId="49" fillId="36" borderId="0">
      <alignment horizontal="center"/>
    </xf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3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7" fillId="3" borderId="0" applyNumberFormat="0" applyBorder="0" applyAlignment="0" applyProtection="0"/>
    <xf numFmtId="0" fontId="30" fillId="4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0" borderId="0" applyNumberFormat="0" applyBorder="0" applyAlignment="0" applyProtection="0"/>
    <xf numFmtId="0" fontId="30" fillId="46" borderId="0" applyNumberFormat="0" applyBorder="0" applyAlignment="0" applyProtection="0"/>
    <xf numFmtId="0" fontId="7" fillId="3" borderId="0" applyNumberFormat="0" applyBorder="0" applyAlignment="0" applyProtection="0"/>
    <xf numFmtId="0" fontId="30" fillId="4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65" fillId="40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7" fillId="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7" fillId="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47" fillId="44" borderId="29" applyNumberFormat="0" applyAlignment="0" applyProtection="0"/>
    <xf numFmtId="0" fontId="66" fillId="44" borderId="29" applyNumberFormat="0" applyAlignment="0" applyProtection="0"/>
    <xf numFmtId="0" fontId="66" fillId="44" borderId="29" applyNumberFormat="0" applyAlignment="0" applyProtection="0"/>
    <xf numFmtId="0" fontId="66" fillId="44" borderId="29" applyNumberFormat="0" applyAlignment="0" applyProtection="0"/>
    <xf numFmtId="0" fontId="66" fillId="44" borderId="29" applyNumberFormat="0" applyAlignment="0" applyProtection="0"/>
    <xf numFmtId="0" fontId="66" fillId="44" borderId="29" applyNumberFormat="0" applyAlignment="0" applyProtection="0"/>
    <xf numFmtId="0" fontId="66" fillId="44" borderId="29" applyNumberFormat="0" applyAlignment="0" applyProtection="0"/>
    <xf numFmtId="0" fontId="66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47" fillId="44" borderId="29" applyNumberFormat="0" applyAlignment="0" applyProtection="0"/>
    <xf numFmtId="0" fontId="66" fillId="44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77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79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79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1" fillId="79" borderId="0" applyNumberFormat="0" applyBorder="0" applyAlignment="0" applyProtection="0"/>
    <xf numFmtId="0" fontId="70" fillId="80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8" fillId="4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8" fillId="4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70" fillId="79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24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24" fillId="81" borderId="35" applyNumberFormat="0" applyFont="0" applyAlignment="0" applyProtection="0"/>
    <xf numFmtId="0" fontId="1" fillId="0" borderId="0"/>
    <xf numFmtId="0" fontId="24" fillId="81" borderId="35" applyNumberFormat="0" applyFont="0" applyAlignment="0" applyProtection="0"/>
    <xf numFmtId="0" fontId="24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Alignment="0" applyProtection="0"/>
    <xf numFmtId="0" fontId="42" fillId="0" borderId="0"/>
    <xf numFmtId="0" fontId="42" fillId="82" borderId="35" applyNumberFormat="0" applyAlignment="0" applyProtection="0"/>
    <xf numFmtId="0" fontId="42" fillId="82" borderId="35" applyNumberFormat="0" applyAlignment="0" applyProtection="0"/>
    <xf numFmtId="0" fontId="42" fillId="82" borderId="35" applyNumberFormat="0" applyAlignment="0" applyProtection="0"/>
    <xf numFmtId="0" fontId="42" fillId="82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2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Alignment="0" applyProtection="0"/>
    <xf numFmtId="0" fontId="42" fillId="81" borderId="35" applyNumberFormat="0" applyFont="0" applyAlignment="0" applyProtection="0"/>
    <xf numFmtId="0" fontId="42" fillId="82" borderId="35" applyNumberForma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1" fillId="0" borderId="0"/>
    <xf numFmtId="0" fontId="42" fillId="81" borderId="35" applyNumberFormat="0" applyFont="0" applyAlignment="0" applyProtection="0"/>
    <xf numFmtId="0" fontId="24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1" fillId="0" borderId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42" fillId="81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1" borderId="35" applyNumberFormat="0" applyFont="0" applyAlignment="0" applyProtection="0"/>
    <xf numFmtId="0" fontId="1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42" fillId="0" borderId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81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1" borderId="35" applyNumberFormat="0" applyFont="0" applyAlignment="0" applyProtection="0"/>
    <xf numFmtId="0" fontId="74" fillId="71" borderId="36" applyNumberFormat="0" applyAlignment="0" applyProtection="0"/>
    <xf numFmtId="0" fontId="75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1" borderId="36" applyNumberFormat="0" applyAlignment="0" applyProtection="0"/>
    <xf numFmtId="0" fontId="1" fillId="0" borderId="0"/>
    <xf numFmtId="0" fontId="75" fillId="71" borderId="36" applyNumberFormat="0" applyAlignment="0" applyProtection="0"/>
    <xf numFmtId="0" fontId="75" fillId="71" borderId="36" applyNumberFormat="0" applyAlignment="0" applyProtection="0"/>
    <xf numFmtId="0" fontId="75" fillId="71" borderId="36" applyNumberFormat="0" applyAlignment="0" applyProtection="0"/>
    <xf numFmtId="0" fontId="75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5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1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1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1" borderId="36" applyNumberFormat="0" applyAlignment="0" applyProtection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77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1" borderId="36" applyNumberFormat="0" applyAlignment="0" applyProtection="0"/>
    <xf numFmtId="0" fontId="10" fillId="6" borderId="5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1" fillId="0" borderId="0"/>
    <xf numFmtId="0" fontId="74" fillId="71" borderId="36" applyNumberFormat="0" applyAlignment="0" applyProtection="0"/>
    <xf numFmtId="0" fontId="10" fillId="6" borderId="5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1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1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2" borderId="36" applyNumberFormat="0" applyAlignment="0" applyProtection="0"/>
    <xf numFmtId="0" fontId="76" fillId="0" borderId="5" applyNumberFormat="0" applyAlignment="0" applyProtection="0"/>
    <xf numFmtId="0" fontId="74" fillId="71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74" fillId="71" borderId="36" applyNumberFormat="0" applyAlignment="0" applyProtection="0"/>
    <xf numFmtId="0" fontId="42" fillId="0" borderId="0"/>
    <xf numFmtId="0" fontId="74" fillId="71" borderId="36" applyNumberFormat="0" applyAlignment="0" applyProtection="0"/>
    <xf numFmtId="0" fontId="1" fillId="0" borderId="0"/>
    <xf numFmtId="0" fontId="74" fillId="71" borderId="36" applyNumberFormat="0" applyAlignment="0" applyProtection="0"/>
    <xf numFmtId="0" fontId="74" fillId="71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156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9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9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3" fontId="91" fillId="0" borderId="0" xfId="0" applyNumberFormat="1" applyFont="1"/>
    <xf numFmtId="0" fontId="22" fillId="36" borderId="20" xfId="0" applyFont="1" applyFill="1" applyBorder="1" applyAlignment="1" applyProtection="1">
      <alignment horizontal="justify" vertical="center" wrapText="1"/>
      <protection locked="0"/>
    </xf>
    <xf numFmtId="0" fontId="23" fillId="0" borderId="11" xfId="0" applyFont="1" applyBorder="1" applyAlignment="1">
      <alignment horizontal="center" vertical="center" wrapText="1"/>
    </xf>
    <xf numFmtId="14" fontId="21" fillId="0" borderId="13" xfId="0" applyNumberFormat="1" applyFont="1" applyBorder="1" applyAlignment="1" applyProtection="1">
      <alignment horizontal="center" vertical="center"/>
      <protection locked="0"/>
    </xf>
    <xf numFmtId="0" fontId="22" fillId="36" borderId="40" xfId="0" applyFont="1" applyFill="1" applyBorder="1" applyAlignment="1" applyProtection="1">
      <alignment horizontal="justify" vertical="justify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/>
    </xf>
    <xf numFmtId="3" fontId="21" fillId="0" borderId="13" xfId="0" applyNumberFormat="1" applyFont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justify" vertical="center" wrapText="1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8" fillId="0" borderId="0" xfId="0" applyFont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AJ71"/>
  <sheetViews>
    <sheetView topLeftCell="L36" zoomScale="130" zoomScaleNormal="13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12" t="s">
        <v>4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</row>
    <row r="6" spans="1:36" s="6" customFormat="1" x14ac:dyDescent="0.25">
      <c r="A6" s="115" t="s">
        <v>5</v>
      </c>
      <c r="B6" s="115" t="s">
        <v>6</v>
      </c>
      <c r="C6" s="3" t="s">
        <v>7</v>
      </c>
      <c r="D6" s="115" t="s">
        <v>8</v>
      </c>
      <c r="E6" s="115" t="s">
        <v>9</v>
      </c>
      <c r="F6" s="115" t="s">
        <v>10</v>
      </c>
      <c r="G6" s="115" t="s">
        <v>11</v>
      </c>
      <c r="H6" s="115" t="s">
        <v>12</v>
      </c>
      <c r="I6" s="115"/>
      <c r="J6" s="113" t="s">
        <v>13</v>
      </c>
      <c r="K6" s="113" t="s">
        <v>14</v>
      </c>
      <c r="L6" s="115" t="s">
        <v>15</v>
      </c>
      <c r="M6" s="113" t="s">
        <v>16</v>
      </c>
      <c r="N6" s="113"/>
      <c r="O6" s="113"/>
      <c r="P6" s="115" t="s">
        <v>17</v>
      </c>
      <c r="Q6" s="115" t="s">
        <v>18</v>
      </c>
      <c r="R6" s="113" t="s">
        <v>19</v>
      </c>
      <c r="S6" s="113"/>
      <c r="T6" s="113"/>
      <c r="U6" s="113" t="s">
        <v>20</v>
      </c>
      <c r="V6" s="113" t="s">
        <v>19</v>
      </c>
      <c r="W6" s="113"/>
      <c r="X6" s="113"/>
      <c r="Y6" s="113" t="s">
        <v>21</v>
      </c>
      <c r="Z6" s="113" t="s">
        <v>19</v>
      </c>
      <c r="AA6" s="113"/>
      <c r="AB6" s="113"/>
      <c r="AC6" s="113" t="s">
        <v>22</v>
      </c>
      <c r="AD6" s="113" t="s">
        <v>19</v>
      </c>
      <c r="AE6" s="113"/>
      <c r="AF6" s="113"/>
      <c r="AG6" s="113" t="s">
        <v>23</v>
      </c>
      <c r="AH6" s="113" t="s">
        <v>24</v>
      </c>
      <c r="AI6" s="114" t="s">
        <v>25</v>
      </c>
      <c r="AJ6" s="114"/>
    </row>
    <row r="7" spans="1:36" s="6" customFormat="1" ht="25.5" x14ac:dyDescent="0.25">
      <c r="A7" s="115"/>
      <c r="B7" s="115"/>
      <c r="C7" s="3" t="s">
        <v>26</v>
      </c>
      <c r="D7" s="115"/>
      <c r="E7" s="115"/>
      <c r="F7" s="115"/>
      <c r="G7" s="115"/>
      <c r="H7" s="3" t="s">
        <v>27</v>
      </c>
      <c r="I7" s="3" t="s">
        <v>28</v>
      </c>
      <c r="J7" s="113"/>
      <c r="K7" s="113"/>
      <c r="L7" s="115"/>
      <c r="M7" s="5" t="s">
        <v>29</v>
      </c>
      <c r="N7" s="5" t="s">
        <v>30</v>
      </c>
      <c r="O7" s="5" t="s">
        <v>31</v>
      </c>
      <c r="P7" s="115"/>
      <c r="Q7" s="115"/>
      <c r="R7" s="5" t="s">
        <v>32</v>
      </c>
      <c r="S7" s="5" t="s">
        <v>33</v>
      </c>
      <c r="T7" s="5" t="s">
        <v>34</v>
      </c>
      <c r="U7" s="113"/>
      <c r="V7" s="5" t="s">
        <v>35</v>
      </c>
      <c r="W7" s="5" t="s">
        <v>36</v>
      </c>
      <c r="X7" s="5" t="s">
        <v>37</v>
      </c>
      <c r="Y7" s="113"/>
      <c r="Z7" s="5" t="s">
        <v>38</v>
      </c>
      <c r="AA7" s="5" t="s">
        <v>39</v>
      </c>
      <c r="AB7" s="5" t="s">
        <v>40</v>
      </c>
      <c r="AC7" s="113"/>
      <c r="AD7" s="5" t="s">
        <v>41</v>
      </c>
      <c r="AE7" s="5" t="s">
        <v>42</v>
      </c>
      <c r="AF7" s="5" t="s">
        <v>43</v>
      </c>
      <c r="AG7" s="113"/>
      <c r="AH7" s="113"/>
      <c r="AI7" s="7" t="s">
        <v>44</v>
      </c>
      <c r="AJ7" s="7" t="s">
        <v>45</v>
      </c>
    </row>
    <row r="8" spans="1:36" ht="12.75" customHeight="1" x14ac:dyDescent="0.25">
      <c r="A8" s="117" t="s">
        <v>46</v>
      </c>
      <c r="B8" s="117"/>
      <c r="C8" s="117"/>
      <c r="D8" s="117"/>
      <c r="E8" s="117"/>
      <c r="F8" s="9"/>
      <c r="G8" s="10"/>
      <c r="H8" s="11"/>
      <c r="I8" s="11"/>
      <c r="J8" s="120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9">
        <v>1</v>
      </c>
      <c r="B9" s="19"/>
      <c r="C9" s="64"/>
      <c r="D9" s="29"/>
      <c r="E9" s="64"/>
      <c r="F9" s="64"/>
      <c r="G9" s="64"/>
      <c r="H9" s="29"/>
      <c r="I9" s="29"/>
      <c r="J9" s="120"/>
      <c r="K9" s="91"/>
      <c r="L9" s="64"/>
      <c r="M9" s="92"/>
      <c r="N9" s="92"/>
      <c r="O9" s="92"/>
      <c r="P9" s="64"/>
      <c r="Q9" s="64"/>
      <c r="R9" s="92"/>
      <c r="S9" s="92"/>
      <c r="T9" s="92"/>
      <c r="U9" s="13">
        <f>SUM(R9:T9)</f>
        <v>0</v>
      </c>
      <c r="V9" s="92"/>
      <c r="W9" s="92"/>
      <c r="X9" s="92"/>
      <c r="Y9" s="13">
        <f>SUM(V9:X9)</f>
        <v>0</v>
      </c>
      <c r="Z9" s="92"/>
      <c r="AA9" s="92"/>
      <c r="AB9" s="92"/>
      <c r="AC9" s="13">
        <f>SUM(Z9:AB9)</f>
        <v>0</v>
      </c>
      <c r="AD9" s="92"/>
      <c r="AE9" s="92"/>
      <c r="AF9" s="92"/>
      <c r="AG9" s="13">
        <f>SUM(AD9:AF9)</f>
        <v>0</v>
      </c>
      <c r="AH9" s="13">
        <f>SUM(U9,Y9,AC9,AG9)</f>
        <v>0</v>
      </c>
      <c r="AI9" s="26">
        <f>IF(ISERROR(AH9/J9),0,AH9/J9)</f>
        <v>0</v>
      </c>
      <c r="AJ9" s="27" t="str">
        <f>IF(ISERROR(AH9/$AH$71),"-",AH9/$AH$71)</f>
        <v>-</v>
      </c>
    </row>
    <row r="10" spans="1:36" ht="12.75" hidden="1" customHeight="1" outlineLevel="1" x14ac:dyDescent="0.25">
      <c r="A10" s="19">
        <v>2</v>
      </c>
      <c r="B10" s="19"/>
      <c r="C10" s="64"/>
      <c r="D10" s="29"/>
      <c r="E10" s="64"/>
      <c r="F10" s="64"/>
      <c r="G10" s="64"/>
      <c r="H10" s="29"/>
      <c r="I10" s="29"/>
      <c r="J10" s="120"/>
      <c r="K10" s="91"/>
      <c r="L10" s="64"/>
      <c r="M10" s="92"/>
      <c r="N10" s="92"/>
      <c r="O10" s="92"/>
      <c r="P10" s="64"/>
      <c r="Q10" s="64"/>
      <c r="R10" s="92"/>
      <c r="S10" s="92"/>
      <c r="T10" s="92"/>
      <c r="U10" s="13">
        <f>SUM(R10:T10)</f>
        <v>0</v>
      </c>
      <c r="V10" s="92"/>
      <c r="W10" s="92"/>
      <c r="X10" s="92"/>
      <c r="Y10" s="13">
        <f>SUM(V10:X10)</f>
        <v>0</v>
      </c>
      <c r="Z10" s="92"/>
      <c r="AA10" s="92"/>
      <c r="AB10" s="92"/>
      <c r="AC10" s="13">
        <f>SUM(Z10:AB10)</f>
        <v>0</v>
      </c>
      <c r="AD10" s="92"/>
      <c r="AE10" s="92"/>
      <c r="AF10" s="92"/>
      <c r="AG10" s="13">
        <f>SUM(AD10:AF10)</f>
        <v>0</v>
      </c>
      <c r="AH10" s="13">
        <f>SUM(U10,Y10,AC10,AG10)</f>
        <v>0</v>
      </c>
      <c r="AI10" s="26">
        <f>IF(ISERROR(AH10/J10),0,AH10/J10)</f>
        <v>0</v>
      </c>
      <c r="AJ10" s="27" t="str">
        <f>IF(ISERROR(AH10/$AH$71),"-",AH10/$AH$71)</f>
        <v>-</v>
      </c>
    </row>
    <row r="11" spans="1:36" s="37" customFormat="1" ht="12.75" customHeight="1" collapsed="1" x14ac:dyDescent="0.25">
      <c r="A11" s="116" t="s">
        <v>47</v>
      </c>
      <c r="B11" s="116"/>
      <c r="C11" s="116"/>
      <c r="D11" s="116"/>
      <c r="E11" s="116"/>
      <c r="F11" s="116"/>
      <c r="G11" s="116"/>
      <c r="H11" s="116"/>
      <c r="I11" s="116"/>
      <c r="J11" s="33">
        <f>SUM(J9:J10)</f>
        <v>0</v>
      </c>
      <c r="K11" s="33">
        <f>SUM(K9:K10)</f>
        <v>0</v>
      </c>
      <c r="L11" s="65"/>
      <c r="M11" s="33">
        <f>SUM(M9:M10)</f>
        <v>0</v>
      </c>
      <c r="N11" s="33">
        <f>SUM(N9:N10)</f>
        <v>0</v>
      </c>
      <c r="O11" s="33">
        <f>SUM(O9:O10)</f>
        <v>0</v>
      </c>
      <c r="P11" s="93"/>
      <c r="Q11" s="94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118" t="s">
        <v>48</v>
      </c>
      <c r="B12" s="118"/>
      <c r="C12" s="118"/>
      <c r="D12" s="118"/>
      <c r="E12" s="118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9">
        <v>1</v>
      </c>
      <c r="B13" s="19"/>
      <c r="C13" s="64"/>
      <c r="D13" s="29"/>
      <c r="E13" s="64"/>
      <c r="F13" s="64"/>
      <c r="G13" s="64"/>
      <c r="H13" s="29"/>
      <c r="I13" s="29"/>
      <c r="J13" s="119"/>
      <c r="K13" s="91"/>
      <c r="L13" s="64"/>
      <c r="M13" s="92"/>
      <c r="N13" s="92"/>
      <c r="O13" s="92"/>
      <c r="P13" s="64"/>
      <c r="Q13" s="64"/>
      <c r="R13" s="92"/>
      <c r="S13" s="92"/>
      <c r="T13" s="92"/>
      <c r="U13" s="13">
        <f>SUM(R13:T13)</f>
        <v>0</v>
      </c>
      <c r="V13" s="92"/>
      <c r="W13" s="92"/>
      <c r="X13" s="92"/>
      <c r="Y13" s="13">
        <f>SUM(V13:X13)</f>
        <v>0</v>
      </c>
      <c r="Z13" s="92"/>
      <c r="AA13" s="92"/>
      <c r="AB13" s="92"/>
      <c r="AC13" s="13">
        <f>SUM(Z13:AB13)</f>
        <v>0</v>
      </c>
      <c r="AD13" s="92"/>
      <c r="AE13" s="92"/>
      <c r="AF13" s="92"/>
      <c r="AG13" s="13">
        <f>SUM(AD13:AF13)</f>
        <v>0</v>
      </c>
      <c r="AH13" s="13">
        <f>SUM(U13,Y13,AC13,AG13)</f>
        <v>0</v>
      </c>
      <c r="AI13" s="26">
        <f>IF(ISERROR(AH13/J13),0,AH13/J13)</f>
        <v>0</v>
      </c>
      <c r="AJ13" s="27" t="str">
        <f>IF(ISERROR(AH13/$AH$71),"-",AH13/$AH$71)</f>
        <v>-</v>
      </c>
    </row>
    <row r="14" spans="1:36" ht="12.75" hidden="1" customHeight="1" outlineLevel="1" x14ac:dyDescent="0.25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119"/>
      <c r="K14" s="91"/>
      <c r="L14" s="64"/>
      <c r="M14" s="92"/>
      <c r="N14" s="92"/>
      <c r="O14" s="92"/>
      <c r="P14" s="64"/>
      <c r="Q14" s="64"/>
      <c r="R14" s="92"/>
      <c r="S14" s="92"/>
      <c r="T14" s="92"/>
      <c r="U14" s="13">
        <f>SUM(R14:T14)</f>
        <v>0</v>
      </c>
      <c r="V14" s="92"/>
      <c r="W14" s="92"/>
      <c r="X14" s="92"/>
      <c r="Y14" s="13">
        <f>SUM(V14:X14)</f>
        <v>0</v>
      </c>
      <c r="Z14" s="92"/>
      <c r="AA14" s="92"/>
      <c r="AB14" s="92"/>
      <c r="AC14" s="13">
        <f>SUM(Z14:AB14)</f>
        <v>0</v>
      </c>
      <c r="AD14" s="92"/>
      <c r="AE14" s="92"/>
      <c r="AF14" s="92"/>
      <c r="AG14" s="13">
        <f>SUM(AD14:AF14)</f>
        <v>0</v>
      </c>
      <c r="AH14" s="13">
        <f>SUM(U14,Y14,AC14,AG14)</f>
        <v>0</v>
      </c>
      <c r="AI14" s="26">
        <f>IF(ISERROR(AH14/J14),0,AH14/J14)</f>
        <v>0</v>
      </c>
      <c r="AJ14" s="27" t="str">
        <f>IF(ISERROR(AH14/$AH$71),"-",AH14/$AH$71)</f>
        <v>-</v>
      </c>
    </row>
    <row r="15" spans="1:36" s="37" customFormat="1" ht="12.75" customHeight="1" collapsed="1" x14ac:dyDescent="0.25">
      <c r="A15" s="116" t="s">
        <v>49</v>
      </c>
      <c r="B15" s="116"/>
      <c r="C15" s="116"/>
      <c r="D15" s="116"/>
      <c r="E15" s="116"/>
      <c r="F15" s="116"/>
      <c r="G15" s="116"/>
      <c r="H15" s="116"/>
      <c r="I15" s="116"/>
      <c r="J15" s="33">
        <f>SUM(J13:J14)</f>
        <v>0</v>
      </c>
      <c r="K15" s="33">
        <f>SUM(K13:K14)</f>
        <v>0</v>
      </c>
      <c r="L15" s="65"/>
      <c r="M15" s="33">
        <f>SUM(M13:M14)</f>
        <v>0</v>
      </c>
      <c r="N15" s="33">
        <f>SUM(N13:N14)</f>
        <v>0</v>
      </c>
      <c r="O15" s="33">
        <f>SUM(O13:O14)</f>
        <v>0</v>
      </c>
      <c r="P15" s="93"/>
      <c r="Q15" s="94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118" t="s">
        <v>50</v>
      </c>
      <c r="B16" s="118"/>
      <c r="C16" s="118"/>
      <c r="D16" s="118"/>
      <c r="E16" s="118"/>
      <c r="F16" s="9"/>
      <c r="G16" s="10"/>
      <c r="H16" s="11"/>
      <c r="I16" s="11"/>
      <c r="J16" s="120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120"/>
      <c r="K17" s="91"/>
      <c r="L17" s="64"/>
      <c r="M17" s="92"/>
      <c r="N17" s="92"/>
      <c r="O17" s="92"/>
      <c r="P17" s="64"/>
      <c r="Q17" s="64"/>
      <c r="R17" s="92"/>
      <c r="S17" s="92"/>
      <c r="T17" s="92"/>
      <c r="U17" s="13">
        <f>SUM(R17:T17)</f>
        <v>0</v>
      </c>
      <c r="V17" s="92"/>
      <c r="W17" s="92"/>
      <c r="X17" s="92"/>
      <c r="Y17" s="13">
        <f>SUM(V17:X17)</f>
        <v>0</v>
      </c>
      <c r="Z17" s="92"/>
      <c r="AA17" s="92"/>
      <c r="AB17" s="92"/>
      <c r="AC17" s="13">
        <f>SUM(Z17:AB17)</f>
        <v>0</v>
      </c>
      <c r="AD17" s="92"/>
      <c r="AE17" s="92"/>
      <c r="AF17" s="92"/>
      <c r="AG17" s="13">
        <f>SUM(AD17:AF17)</f>
        <v>0</v>
      </c>
      <c r="AH17" s="13">
        <f>SUM(U17,Y17,AC17,AG17)</f>
        <v>0</v>
      </c>
      <c r="AI17" s="26">
        <f>IF(ISERROR(AH17/J17),0,AH17/J17)</f>
        <v>0</v>
      </c>
      <c r="AJ17" s="27" t="str">
        <f>IF(ISERROR(AH17/$AH$71),"-",AH17/$AH$71)</f>
        <v>-</v>
      </c>
    </row>
    <row r="18" spans="1:36" ht="12.75" hidden="1" customHeight="1" outlineLevel="1" x14ac:dyDescent="0.25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120"/>
      <c r="K18" s="91"/>
      <c r="L18" s="64"/>
      <c r="M18" s="92"/>
      <c r="N18" s="92"/>
      <c r="O18" s="92"/>
      <c r="P18" s="64"/>
      <c r="Q18" s="64"/>
      <c r="R18" s="92"/>
      <c r="S18" s="92"/>
      <c r="T18" s="92"/>
      <c r="U18" s="13">
        <f>SUM(R18:T18)</f>
        <v>0</v>
      </c>
      <c r="V18" s="92"/>
      <c r="W18" s="92"/>
      <c r="X18" s="92"/>
      <c r="Y18" s="13">
        <f>SUM(V18:X18)</f>
        <v>0</v>
      </c>
      <c r="Z18" s="92"/>
      <c r="AA18" s="92"/>
      <c r="AB18" s="92"/>
      <c r="AC18" s="13">
        <f>SUM(Z18:AB18)</f>
        <v>0</v>
      </c>
      <c r="AD18" s="92"/>
      <c r="AE18" s="92"/>
      <c r="AF18" s="92"/>
      <c r="AG18" s="13">
        <f>SUM(AD18:AF18)</f>
        <v>0</v>
      </c>
      <c r="AH18" s="13">
        <f>SUM(U18,Y18,AC18,AG18)</f>
        <v>0</v>
      </c>
      <c r="AI18" s="26">
        <f>IF(ISERROR(AH18/J18),0,AH18/J18)</f>
        <v>0</v>
      </c>
      <c r="AJ18" s="27" t="str">
        <f>IF(ISERROR(AH18/$AH$71),"-",AH18/$AH$71)</f>
        <v>-</v>
      </c>
    </row>
    <row r="19" spans="1:36" s="37" customFormat="1" ht="12.75" customHeight="1" collapsed="1" x14ac:dyDescent="0.25">
      <c r="A19" s="116" t="s">
        <v>51</v>
      </c>
      <c r="B19" s="116"/>
      <c r="C19" s="116"/>
      <c r="D19" s="116"/>
      <c r="E19" s="116"/>
      <c r="F19" s="116"/>
      <c r="G19" s="116"/>
      <c r="H19" s="116"/>
      <c r="I19" s="116"/>
      <c r="J19" s="33">
        <f>SUM(J17:J18)</f>
        <v>0</v>
      </c>
      <c r="K19" s="33">
        <f>SUM(K17:K18)</f>
        <v>0</v>
      </c>
      <c r="L19" s="65"/>
      <c r="M19" s="33">
        <f>SUM(M17:M18)</f>
        <v>0</v>
      </c>
      <c r="N19" s="33">
        <f>SUM(N17:N18)</f>
        <v>0</v>
      </c>
      <c r="O19" s="33">
        <f>SUM(O17:O18)</f>
        <v>0</v>
      </c>
      <c r="P19" s="93"/>
      <c r="Q19" s="94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118" t="s">
        <v>52</v>
      </c>
      <c r="B20" s="118"/>
      <c r="C20" s="118"/>
      <c r="D20" s="118"/>
      <c r="E20" s="118"/>
      <c r="F20" s="9"/>
      <c r="G20" s="10"/>
      <c r="H20" s="11"/>
      <c r="I20" s="11"/>
      <c r="J20" s="120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9">
        <v>1</v>
      </c>
      <c r="B21" s="19"/>
      <c r="C21" s="64"/>
      <c r="D21" s="29"/>
      <c r="E21" s="64"/>
      <c r="F21" s="64"/>
      <c r="G21" s="64"/>
      <c r="H21" s="29"/>
      <c r="I21" s="29"/>
      <c r="J21" s="120"/>
      <c r="K21" s="91"/>
      <c r="L21" s="64"/>
      <c r="M21" s="92"/>
      <c r="N21" s="92"/>
      <c r="O21" s="92"/>
      <c r="P21" s="64"/>
      <c r="Q21" s="64"/>
      <c r="R21" s="92"/>
      <c r="S21" s="92"/>
      <c r="T21" s="92"/>
      <c r="U21" s="13">
        <f>SUM(R21:T21)</f>
        <v>0</v>
      </c>
      <c r="V21" s="92"/>
      <c r="W21" s="92"/>
      <c r="X21" s="92"/>
      <c r="Y21" s="13">
        <f>SUM(V21:X21)</f>
        <v>0</v>
      </c>
      <c r="Z21" s="92"/>
      <c r="AA21" s="92"/>
      <c r="AB21" s="92"/>
      <c r="AC21" s="13">
        <f>SUM(Z21:AB21)</f>
        <v>0</v>
      </c>
      <c r="AD21" s="92"/>
      <c r="AE21" s="92"/>
      <c r="AF21" s="92"/>
      <c r="AG21" s="13">
        <f>SUM(AD21:AF21)</f>
        <v>0</v>
      </c>
      <c r="AH21" s="13">
        <f>SUM(U21,Y21,AC21,AG21)</f>
        <v>0</v>
      </c>
      <c r="AI21" s="26">
        <f>IF(ISERROR(AH21/J21),0,AH21/J21)</f>
        <v>0</v>
      </c>
      <c r="AJ21" s="27" t="str">
        <f>IF(ISERROR(AH21/$AH$71),"-",AH21/$AH$71)</f>
        <v>-</v>
      </c>
    </row>
    <row r="22" spans="1:36" ht="12.75" hidden="1" customHeight="1" outlineLevel="1" x14ac:dyDescent="0.25">
      <c r="A22" s="19">
        <v>2</v>
      </c>
      <c r="B22" s="19"/>
      <c r="C22" s="64"/>
      <c r="D22" s="29"/>
      <c r="E22" s="64"/>
      <c r="F22" s="64"/>
      <c r="G22" s="64"/>
      <c r="H22" s="29"/>
      <c r="I22" s="29"/>
      <c r="J22" s="120"/>
      <c r="K22" s="91"/>
      <c r="L22" s="64"/>
      <c r="M22" s="92"/>
      <c r="N22" s="92"/>
      <c r="O22" s="92"/>
      <c r="P22" s="64"/>
      <c r="Q22" s="64"/>
      <c r="R22" s="92"/>
      <c r="S22" s="92"/>
      <c r="T22" s="92"/>
      <c r="U22" s="13">
        <f>SUM(R22:T22)</f>
        <v>0</v>
      </c>
      <c r="V22" s="92"/>
      <c r="W22" s="92"/>
      <c r="X22" s="92"/>
      <c r="Y22" s="13">
        <f>SUM(V22:X22)</f>
        <v>0</v>
      </c>
      <c r="Z22" s="92"/>
      <c r="AA22" s="92"/>
      <c r="AB22" s="92"/>
      <c r="AC22" s="13">
        <f>SUM(Z22:AB22)</f>
        <v>0</v>
      </c>
      <c r="AD22" s="92"/>
      <c r="AE22" s="92"/>
      <c r="AF22" s="92"/>
      <c r="AG22" s="13">
        <f>SUM(AD22:AF22)</f>
        <v>0</v>
      </c>
      <c r="AH22" s="13">
        <f>SUM(U22,Y22,AC22,AG22)</f>
        <v>0</v>
      </c>
      <c r="AI22" s="26">
        <f>IF(ISERROR(AH22/J22),0,AH22/J22)</f>
        <v>0</v>
      </c>
      <c r="AJ22" s="27" t="str">
        <f>IF(ISERROR(AH22/$AH$71),"-",AH22/$AH$71)</f>
        <v>-</v>
      </c>
    </row>
    <row r="23" spans="1:36" s="37" customFormat="1" ht="12.75" customHeight="1" collapsed="1" x14ac:dyDescent="0.25">
      <c r="A23" s="116" t="s">
        <v>53</v>
      </c>
      <c r="B23" s="116"/>
      <c r="C23" s="116"/>
      <c r="D23" s="116"/>
      <c r="E23" s="116"/>
      <c r="F23" s="116"/>
      <c r="G23" s="116"/>
      <c r="H23" s="116"/>
      <c r="I23" s="116"/>
      <c r="J23" s="33">
        <f>SUM(J21:J22)</f>
        <v>0</v>
      </c>
      <c r="K23" s="33">
        <f>SUM(K21:K22)</f>
        <v>0</v>
      </c>
      <c r="L23" s="65"/>
      <c r="M23" s="33">
        <f>SUM(M21:M22)</f>
        <v>0</v>
      </c>
      <c r="N23" s="33">
        <f>SUM(N21:N22)</f>
        <v>0</v>
      </c>
      <c r="O23" s="33">
        <f>SUM(O21:O22)</f>
        <v>0</v>
      </c>
      <c r="P23" s="93"/>
      <c r="Q23" s="94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118" t="s">
        <v>54</v>
      </c>
      <c r="B24" s="118"/>
      <c r="C24" s="118"/>
      <c r="D24" s="118"/>
      <c r="E24" s="118"/>
      <c r="F24" s="9"/>
      <c r="G24" s="10"/>
      <c r="H24" s="11"/>
      <c r="I24" s="11"/>
      <c r="J24" s="120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9">
        <v>1</v>
      </c>
      <c r="B25" s="19"/>
      <c r="C25" s="40"/>
      <c r="D25" s="41"/>
      <c r="E25" s="70"/>
      <c r="F25" s="43"/>
      <c r="G25" s="43"/>
      <c r="H25" s="44"/>
      <c r="I25" s="44"/>
      <c r="J25" s="120"/>
      <c r="K25" s="57"/>
      <c r="L25" s="46"/>
      <c r="M25" s="96"/>
      <c r="N25" s="48"/>
      <c r="O25" s="96"/>
      <c r="P25" s="43"/>
      <c r="Q25" s="43"/>
      <c r="R25" s="92"/>
      <c r="S25" s="92"/>
      <c r="T25" s="92"/>
      <c r="U25" s="13">
        <f>SUM(R25:T25)</f>
        <v>0</v>
      </c>
      <c r="V25" s="92"/>
      <c r="W25" s="92"/>
      <c r="X25" s="92"/>
      <c r="Y25" s="13">
        <f>SUM(V25:X25)</f>
        <v>0</v>
      </c>
      <c r="Z25" s="92"/>
      <c r="AA25" s="92"/>
      <c r="AB25" s="92"/>
      <c r="AC25" s="13">
        <f>SUM(Z25:AB25)</f>
        <v>0</v>
      </c>
      <c r="AD25" s="92"/>
      <c r="AE25" s="92">
        <v>0</v>
      </c>
      <c r="AF25" s="92">
        <v>0</v>
      </c>
      <c r="AG25" s="13">
        <f>SUM(AD25:AF25)</f>
        <v>0</v>
      </c>
      <c r="AH25" s="13">
        <f>SUM(U25,Y25,AC25,AG25)</f>
        <v>0</v>
      </c>
      <c r="AI25" s="26">
        <f>IF(ISERROR(AH25/J25),0,AH25/J25)</f>
        <v>0</v>
      </c>
      <c r="AJ25" s="27" t="str">
        <f>IF(ISERROR(AH25/$AH$71),"-",AH25/$AH$71)</f>
        <v>-</v>
      </c>
    </row>
    <row r="26" spans="1:36" hidden="1" outlineLevel="1" x14ac:dyDescent="0.25">
      <c r="A26" s="19">
        <v>2</v>
      </c>
      <c r="B26" s="19"/>
      <c r="C26" s="50"/>
      <c r="D26" s="51"/>
      <c r="E26" s="97"/>
      <c r="F26" s="43"/>
      <c r="G26" s="43"/>
      <c r="H26" s="53"/>
      <c r="I26" s="44"/>
      <c r="J26" s="120"/>
      <c r="K26" s="57"/>
      <c r="L26" s="46"/>
      <c r="M26" s="96"/>
      <c r="N26" s="48"/>
      <c r="O26" s="96"/>
      <c r="P26" s="43"/>
      <c r="Q26" s="43"/>
      <c r="R26" s="92"/>
      <c r="S26" s="92"/>
      <c r="T26" s="92"/>
      <c r="U26" s="13">
        <f>SUM(R26:T26)</f>
        <v>0</v>
      </c>
      <c r="V26" s="92"/>
      <c r="W26" s="92"/>
      <c r="X26" s="92"/>
      <c r="Y26" s="13">
        <f>SUM(V26:X26)</f>
        <v>0</v>
      </c>
      <c r="Z26" s="92"/>
      <c r="AA26" s="92"/>
      <c r="AB26" s="92"/>
      <c r="AC26" s="13">
        <f>SUM(Z26:AB26)</f>
        <v>0</v>
      </c>
      <c r="AD26" s="92"/>
      <c r="AE26" s="92">
        <v>0</v>
      </c>
      <c r="AF26" s="92">
        <v>0</v>
      </c>
      <c r="AG26" s="13">
        <f>SUM(AD26:AF26)</f>
        <v>0</v>
      </c>
      <c r="AH26" s="13">
        <f>SUM(U26,Y26,AC26,AG26)</f>
        <v>0</v>
      </c>
      <c r="AI26" s="26">
        <f>IF(ISERROR(AH26/J26),0,AH26/J26)</f>
        <v>0</v>
      </c>
      <c r="AJ26" s="27" t="str">
        <f>IF(ISERROR(AH26/$AH$71),"-",AH26/$AH$71)</f>
        <v>-</v>
      </c>
    </row>
    <row r="27" spans="1:36" s="37" customFormat="1" ht="12.75" customHeight="1" collapsed="1" x14ac:dyDescent="0.25">
      <c r="A27" s="116" t="s">
        <v>55</v>
      </c>
      <c r="B27" s="116"/>
      <c r="C27" s="116"/>
      <c r="D27" s="116"/>
      <c r="E27" s="116"/>
      <c r="F27" s="116"/>
      <c r="G27" s="116"/>
      <c r="H27" s="116"/>
      <c r="I27" s="116"/>
      <c r="J27" s="33">
        <f>SUM(J25:J26)</f>
        <v>0</v>
      </c>
      <c r="K27" s="33">
        <f>SUM(K25:K26)</f>
        <v>0</v>
      </c>
      <c r="L27" s="65"/>
      <c r="M27" s="33">
        <f>SUM(M25:M26)</f>
        <v>0</v>
      </c>
      <c r="N27" s="33">
        <f>SUM(N25:N26)</f>
        <v>0</v>
      </c>
      <c r="O27" s="33">
        <f>SUM(O25:O26)</f>
        <v>0</v>
      </c>
      <c r="P27" s="93"/>
      <c r="Q27" s="94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118" t="s">
        <v>56</v>
      </c>
      <c r="B28" s="118"/>
      <c r="C28" s="118"/>
      <c r="D28" s="118"/>
      <c r="E28" s="118"/>
      <c r="F28" s="9"/>
      <c r="G28" s="10"/>
      <c r="H28" s="11"/>
      <c r="I28" s="11"/>
      <c r="J28" s="120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9">
        <v>1</v>
      </c>
      <c r="B29" s="19"/>
      <c r="C29" s="64"/>
      <c r="D29" s="29"/>
      <c r="E29" s="64"/>
      <c r="F29" s="64"/>
      <c r="G29" s="64"/>
      <c r="H29" s="29"/>
      <c r="I29" s="29"/>
      <c r="J29" s="120"/>
      <c r="K29" s="91"/>
      <c r="L29" s="64"/>
      <c r="M29" s="92"/>
      <c r="N29" s="92"/>
      <c r="O29" s="92"/>
      <c r="P29" s="64"/>
      <c r="Q29" s="64"/>
      <c r="R29" s="92"/>
      <c r="S29" s="92"/>
      <c r="T29" s="92"/>
      <c r="U29" s="13">
        <f>SUM(R29:T29)</f>
        <v>0</v>
      </c>
      <c r="V29" s="92"/>
      <c r="W29" s="92"/>
      <c r="X29" s="92"/>
      <c r="Y29" s="13">
        <f>SUM(V29:X29)</f>
        <v>0</v>
      </c>
      <c r="Z29" s="92"/>
      <c r="AA29" s="92"/>
      <c r="AB29" s="92"/>
      <c r="AC29" s="13">
        <f>SUM(Z29:AB29)</f>
        <v>0</v>
      </c>
      <c r="AD29" s="92"/>
      <c r="AE29" s="92"/>
      <c r="AF29" s="92"/>
      <c r="AG29" s="13">
        <f>SUM(AD29:AF29)</f>
        <v>0</v>
      </c>
      <c r="AH29" s="13">
        <f>SUM(U29,Y29,AC29,AG29)</f>
        <v>0</v>
      </c>
      <c r="AI29" s="26">
        <f>IF(ISERROR(AH29/J29),0,AH29/J29)</f>
        <v>0</v>
      </c>
      <c r="AJ29" s="27" t="str">
        <f>IF(ISERROR(AH29/$AH$71),"-",AH29/$AH$71)</f>
        <v>-</v>
      </c>
    </row>
    <row r="30" spans="1:36" ht="12.75" hidden="1" customHeight="1" outlineLevel="1" x14ac:dyDescent="0.25">
      <c r="A30" s="19">
        <v>2</v>
      </c>
      <c r="B30" s="19"/>
      <c r="C30" s="64"/>
      <c r="D30" s="29"/>
      <c r="E30" s="64"/>
      <c r="F30" s="64"/>
      <c r="G30" s="64"/>
      <c r="H30" s="29"/>
      <c r="I30" s="29"/>
      <c r="J30" s="120"/>
      <c r="K30" s="91"/>
      <c r="L30" s="64"/>
      <c r="M30" s="92"/>
      <c r="N30" s="92"/>
      <c r="O30" s="92"/>
      <c r="P30" s="64"/>
      <c r="Q30" s="64"/>
      <c r="R30" s="92"/>
      <c r="S30" s="92"/>
      <c r="T30" s="92"/>
      <c r="U30" s="13">
        <f>SUM(R30:T30)</f>
        <v>0</v>
      </c>
      <c r="V30" s="92"/>
      <c r="W30" s="92"/>
      <c r="X30" s="92"/>
      <c r="Y30" s="13">
        <f>SUM(V30:X30)</f>
        <v>0</v>
      </c>
      <c r="Z30" s="92"/>
      <c r="AA30" s="92"/>
      <c r="AB30" s="92"/>
      <c r="AC30" s="13">
        <f>SUM(Z30:AB30)</f>
        <v>0</v>
      </c>
      <c r="AD30" s="92"/>
      <c r="AE30" s="92"/>
      <c r="AF30" s="92"/>
      <c r="AG30" s="13">
        <f>SUM(AD30:AF30)</f>
        <v>0</v>
      </c>
      <c r="AH30" s="13">
        <f>SUM(U30,Y30,AC30,AG30)</f>
        <v>0</v>
      </c>
      <c r="AI30" s="26">
        <f>IF(ISERROR(AH30/J30),0,AH30/J30)</f>
        <v>0</v>
      </c>
      <c r="AJ30" s="27" t="str">
        <f>IF(ISERROR(AH30/$AH$71),"-",AH30/$AH$71)</f>
        <v>-</v>
      </c>
    </row>
    <row r="31" spans="1:36" s="37" customFormat="1" ht="12.75" customHeight="1" collapsed="1" x14ac:dyDescent="0.25">
      <c r="A31" s="116" t="s">
        <v>57</v>
      </c>
      <c r="B31" s="116"/>
      <c r="C31" s="116"/>
      <c r="D31" s="116"/>
      <c r="E31" s="116"/>
      <c r="F31" s="116"/>
      <c r="G31" s="116"/>
      <c r="H31" s="116"/>
      <c r="I31" s="116"/>
      <c r="J31" s="33">
        <f>SUM(J29:J30)</f>
        <v>0</v>
      </c>
      <c r="K31" s="33">
        <f>SUM(K29:K30)</f>
        <v>0</v>
      </c>
      <c r="L31" s="65"/>
      <c r="M31" s="33">
        <f>SUM(M29:M30)</f>
        <v>0</v>
      </c>
      <c r="N31" s="33">
        <f>SUM(N29:N30)</f>
        <v>0</v>
      </c>
      <c r="O31" s="33">
        <f>SUM(O29:O30)</f>
        <v>0</v>
      </c>
      <c r="P31" s="93"/>
      <c r="Q31" s="94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118" t="s">
        <v>58</v>
      </c>
      <c r="B32" s="118"/>
      <c r="C32" s="118"/>
      <c r="D32" s="118"/>
      <c r="E32" s="118"/>
      <c r="F32" s="9"/>
      <c r="G32" s="10"/>
      <c r="H32" s="11"/>
      <c r="I32" s="11"/>
      <c r="J32" s="120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9">
        <v>1</v>
      </c>
      <c r="B33" s="19"/>
      <c r="C33" s="64"/>
      <c r="D33" s="29"/>
      <c r="E33" s="64"/>
      <c r="F33" s="64"/>
      <c r="G33" s="64"/>
      <c r="H33" s="29"/>
      <c r="I33" s="29"/>
      <c r="J33" s="120"/>
      <c r="K33" s="91"/>
      <c r="L33" s="64"/>
      <c r="M33" s="92"/>
      <c r="N33" s="92"/>
      <c r="O33" s="92"/>
      <c r="P33" s="64"/>
      <c r="Q33" s="64"/>
      <c r="R33" s="92"/>
      <c r="S33" s="92"/>
      <c r="T33" s="92"/>
      <c r="U33" s="13">
        <f>SUM(R33:T33)</f>
        <v>0</v>
      </c>
      <c r="V33" s="92"/>
      <c r="W33" s="92"/>
      <c r="X33" s="92"/>
      <c r="Y33" s="13">
        <f>SUM(V33:X33)</f>
        <v>0</v>
      </c>
      <c r="Z33" s="92"/>
      <c r="AA33" s="92"/>
      <c r="AB33" s="92"/>
      <c r="AC33" s="13">
        <f>SUM(Z33:AB33)</f>
        <v>0</v>
      </c>
      <c r="AD33" s="92"/>
      <c r="AE33" s="92"/>
      <c r="AF33" s="92"/>
      <c r="AG33" s="13">
        <f>SUM(AD33:AF33)</f>
        <v>0</v>
      </c>
      <c r="AH33" s="13">
        <f>SUM(U33,Y33,AC33,AG33)</f>
        <v>0</v>
      </c>
      <c r="AI33" s="26">
        <f>IF(ISERROR(AH33/J33),0,AH33/J33)</f>
        <v>0</v>
      </c>
      <c r="AJ33" s="27" t="str">
        <f>IF(ISERROR(AH33/$AH$71),"-",AH33/$AH$71)</f>
        <v>-</v>
      </c>
    </row>
    <row r="34" spans="1:36" ht="12.75" hidden="1" customHeight="1" outlineLevel="1" x14ac:dyDescent="0.25">
      <c r="A34" s="19">
        <v>2</v>
      </c>
      <c r="B34" s="19"/>
      <c r="C34" s="64"/>
      <c r="D34" s="29"/>
      <c r="E34" s="64"/>
      <c r="F34" s="64"/>
      <c r="G34" s="64"/>
      <c r="H34" s="29"/>
      <c r="I34" s="29"/>
      <c r="J34" s="120"/>
      <c r="K34" s="91"/>
      <c r="L34" s="64"/>
      <c r="M34" s="92"/>
      <c r="N34" s="92"/>
      <c r="O34" s="92"/>
      <c r="P34" s="64"/>
      <c r="Q34" s="64"/>
      <c r="R34" s="92"/>
      <c r="S34" s="92"/>
      <c r="T34" s="92"/>
      <c r="U34" s="13">
        <f>SUM(R34:T34)</f>
        <v>0</v>
      </c>
      <c r="V34" s="92"/>
      <c r="W34" s="92"/>
      <c r="X34" s="92"/>
      <c r="Y34" s="13">
        <f>SUM(V34:X34)</f>
        <v>0</v>
      </c>
      <c r="Z34" s="92"/>
      <c r="AA34" s="92"/>
      <c r="AB34" s="92"/>
      <c r="AC34" s="13">
        <f>SUM(Z34:AB34)</f>
        <v>0</v>
      </c>
      <c r="AD34" s="92"/>
      <c r="AE34" s="92"/>
      <c r="AF34" s="92"/>
      <c r="AG34" s="13">
        <f>SUM(AD34:AF34)</f>
        <v>0</v>
      </c>
      <c r="AH34" s="13">
        <f>SUM(U34,Y34,AC34,AG34)</f>
        <v>0</v>
      </c>
      <c r="AI34" s="26">
        <f>IF(ISERROR(AH34/J34),0,AH34/J34)</f>
        <v>0</v>
      </c>
      <c r="AJ34" s="27" t="str">
        <f>IF(ISERROR(AH34/$AH$71),"-",AH34/$AH$71)</f>
        <v>-</v>
      </c>
    </row>
    <row r="35" spans="1:36" s="37" customFormat="1" ht="12.75" customHeight="1" collapsed="1" x14ac:dyDescent="0.25">
      <c r="A35" s="116" t="s">
        <v>59</v>
      </c>
      <c r="B35" s="116"/>
      <c r="C35" s="116"/>
      <c r="D35" s="116"/>
      <c r="E35" s="116"/>
      <c r="F35" s="116"/>
      <c r="G35" s="116"/>
      <c r="H35" s="116"/>
      <c r="I35" s="116"/>
      <c r="J35" s="33">
        <f>SUM(J33:J34)</f>
        <v>0</v>
      </c>
      <c r="K35" s="33">
        <f>SUM(K33:K34)</f>
        <v>0</v>
      </c>
      <c r="L35" s="65"/>
      <c r="M35" s="33">
        <f>SUM(M33:M34)</f>
        <v>0</v>
      </c>
      <c r="N35" s="33">
        <f>SUM(N33:N34)</f>
        <v>0</v>
      </c>
      <c r="O35" s="33">
        <f>SUM(O33:O34)</f>
        <v>0</v>
      </c>
      <c r="P35" s="93"/>
      <c r="Q35" s="94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118" t="s">
        <v>60</v>
      </c>
      <c r="B36" s="118"/>
      <c r="C36" s="118"/>
      <c r="D36" s="118"/>
      <c r="E36" s="118"/>
      <c r="F36" s="9"/>
      <c r="G36" s="10"/>
      <c r="H36" s="11"/>
      <c r="I36" s="11"/>
      <c r="J36" s="120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9">
        <v>1</v>
      </c>
      <c r="B37" s="19"/>
      <c r="C37" s="64"/>
      <c r="D37" s="29"/>
      <c r="E37" s="64"/>
      <c r="F37" s="64"/>
      <c r="G37" s="64"/>
      <c r="H37" s="29"/>
      <c r="I37" s="29"/>
      <c r="J37" s="120"/>
      <c r="K37" s="91"/>
      <c r="L37" s="64"/>
      <c r="M37" s="92"/>
      <c r="N37" s="92"/>
      <c r="O37" s="92"/>
      <c r="P37" s="64"/>
      <c r="Q37" s="64"/>
      <c r="R37" s="92"/>
      <c r="S37" s="92"/>
      <c r="T37" s="92"/>
      <c r="U37" s="13">
        <f>SUM(R37:T37)</f>
        <v>0</v>
      </c>
      <c r="V37" s="92"/>
      <c r="W37" s="92"/>
      <c r="X37" s="92"/>
      <c r="Y37" s="13">
        <f>SUM(V37:X37)</f>
        <v>0</v>
      </c>
      <c r="Z37" s="92"/>
      <c r="AA37" s="92"/>
      <c r="AB37" s="92"/>
      <c r="AC37" s="13">
        <f>SUM(Z37:AB37)</f>
        <v>0</v>
      </c>
      <c r="AD37" s="92"/>
      <c r="AE37" s="92"/>
      <c r="AF37" s="92"/>
      <c r="AG37" s="13">
        <f>SUM(AD37:AF37)</f>
        <v>0</v>
      </c>
      <c r="AH37" s="13">
        <f>SUM(U37,Y37,AC37,AG37)</f>
        <v>0</v>
      </c>
      <c r="AI37" s="26">
        <f>IF(ISERROR(AH37/J37),0,AH37/J37)</f>
        <v>0</v>
      </c>
      <c r="AJ37" s="27" t="str">
        <f>IF(ISERROR(AH37/$AH$71),"-",AH37/$AH$71)</f>
        <v>-</v>
      </c>
    </row>
    <row r="38" spans="1:36" ht="12.75" hidden="1" customHeight="1" outlineLevel="1" x14ac:dyDescent="0.25">
      <c r="A38" s="19">
        <v>2</v>
      </c>
      <c r="B38" s="19"/>
      <c r="C38" s="64"/>
      <c r="D38" s="29"/>
      <c r="E38" s="64"/>
      <c r="F38" s="64"/>
      <c r="G38" s="64"/>
      <c r="H38" s="29"/>
      <c r="I38" s="29"/>
      <c r="J38" s="120"/>
      <c r="K38" s="91"/>
      <c r="L38" s="64"/>
      <c r="M38" s="92"/>
      <c r="N38" s="92"/>
      <c r="O38" s="92"/>
      <c r="P38" s="64"/>
      <c r="Q38" s="64"/>
      <c r="R38" s="92"/>
      <c r="S38" s="92"/>
      <c r="T38" s="92"/>
      <c r="U38" s="13">
        <f>SUM(R38:T38)</f>
        <v>0</v>
      </c>
      <c r="V38" s="92"/>
      <c r="W38" s="92"/>
      <c r="X38" s="92"/>
      <c r="Y38" s="13">
        <f>SUM(V38:X38)</f>
        <v>0</v>
      </c>
      <c r="Z38" s="92"/>
      <c r="AA38" s="92"/>
      <c r="AB38" s="92"/>
      <c r="AC38" s="13">
        <f>SUM(Z38:AB38)</f>
        <v>0</v>
      </c>
      <c r="AD38" s="92"/>
      <c r="AE38" s="92"/>
      <c r="AF38" s="92"/>
      <c r="AG38" s="13">
        <f>SUM(AD38:AF38)</f>
        <v>0</v>
      </c>
      <c r="AH38" s="13">
        <f>SUM(U38,Y38,AC38,AG38)</f>
        <v>0</v>
      </c>
      <c r="AI38" s="26">
        <f>IF(ISERROR(AH38/J38),0,AH38/J38)</f>
        <v>0</v>
      </c>
      <c r="AJ38" s="27" t="str">
        <f>IF(ISERROR(AH38/$AH$71),"-",AH38/$AH$71)</f>
        <v>-</v>
      </c>
    </row>
    <row r="39" spans="1:36" s="37" customFormat="1" ht="12.75" customHeight="1" collapsed="1" x14ac:dyDescent="0.25">
      <c r="A39" s="116" t="s">
        <v>61</v>
      </c>
      <c r="B39" s="116"/>
      <c r="C39" s="116"/>
      <c r="D39" s="116"/>
      <c r="E39" s="116"/>
      <c r="F39" s="116"/>
      <c r="G39" s="116"/>
      <c r="H39" s="116"/>
      <c r="I39" s="116"/>
      <c r="J39" s="33">
        <f>SUM(J37:J38)</f>
        <v>0</v>
      </c>
      <c r="K39" s="33">
        <f>SUM(K37:K38)</f>
        <v>0</v>
      </c>
      <c r="L39" s="65"/>
      <c r="M39" s="33">
        <f>SUM(M37:M38)</f>
        <v>0</v>
      </c>
      <c r="N39" s="33">
        <f>SUM(N37:N38)</f>
        <v>0</v>
      </c>
      <c r="O39" s="33">
        <f>SUM(O37:O38)</f>
        <v>0</v>
      </c>
      <c r="P39" s="93"/>
      <c r="Q39" s="94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118" t="s">
        <v>62</v>
      </c>
      <c r="B40" s="118"/>
      <c r="C40" s="118"/>
      <c r="D40" s="118"/>
      <c r="E40" s="118"/>
      <c r="F40" s="9"/>
      <c r="G40" s="10"/>
      <c r="H40" s="11"/>
      <c r="I40" s="11"/>
      <c r="J40" s="120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9">
        <v>1</v>
      </c>
      <c r="B41" s="19"/>
      <c r="C41" s="40"/>
      <c r="D41" s="41"/>
      <c r="E41" s="70"/>
      <c r="F41" s="43"/>
      <c r="G41" s="43"/>
      <c r="H41" s="55"/>
      <c r="I41" s="55"/>
      <c r="J41" s="120"/>
      <c r="K41" s="57"/>
      <c r="L41" s="46"/>
      <c r="M41" s="96"/>
      <c r="N41" s="48"/>
      <c r="O41" s="96"/>
      <c r="P41" s="43"/>
      <c r="Q41" s="43"/>
      <c r="R41" s="92"/>
      <c r="S41" s="92"/>
      <c r="T41" s="92"/>
      <c r="U41" s="13">
        <f>SUM(R41:T41)</f>
        <v>0</v>
      </c>
      <c r="V41" s="92"/>
      <c r="W41" s="92"/>
      <c r="X41" s="92"/>
      <c r="Y41" s="13">
        <f>SUM(V41:X41)</f>
        <v>0</v>
      </c>
      <c r="Z41" s="92"/>
      <c r="AA41" s="92"/>
      <c r="AB41" s="92"/>
      <c r="AC41" s="13">
        <f>SUM(Z41:AB41)</f>
        <v>0</v>
      </c>
      <c r="AD41" s="92"/>
      <c r="AE41" s="92">
        <v>0</v>
      </c>
      <c r="AF41" s="92">
        <v>0</v>
      </c>
      <c r="AG41" s="13">
        <f>SUM(AD41:AF41)</f>
        <v>0</v>
      </c>
      <c r="AH41" s="13">
        <f>SUM(U41,Y41,AC41,AG41)</f>
        <v>0</v>
      </c>
      <c r="AI41" s="26">
        <f>IF(ISERROR(AH41/J41),0,AH41/J41)</f>
        <v>0</v>
      </c>
      <c r="AJ41" s="27" t="str">
        <f>IF(ISERROR(AH41/$AH$71),"-",AH41/$AH$71)</f>
        <v>-</v>
      </c>
    </row>
    <row r="42" spans="1:36" ht="12.75" hidden="1" customHeight="1" outlineLevel="1" x14ac:dyDescent="0.25">
      <c r="A42" s="19">
        <v>2</v>
      </c>
      <c r="B42" s="19"/>
      <c r="C42" s="64"/>
      <c r="D42" s="29"/>
      <c r="E42" s="64"/>
      <c r="F42" s="64"/>
      <c r="G42" s="64"/>
      <c r="H42" s="29"/>
      <c r="I42" s="29"/>
      <c r="J42" s="120"/>
      <c r="K42" s="91"/>
      <c r="L42" s="64"/>
      <c r="M42" s="92"/>
      <c r="N42" s="92"/>
      <c r="O42" s="92"/>
      <c r="P42" s="64"/>
      <c r="Q42" s="64"/>
      <c r="R42" s="92"/>
      <c r="S42" s="92"/>
      <c r="T42" s="92"/>
      <c r="U42" s="13">
        <f>SUM(R42:T42)</f>
        <v>0</v>
      </c>
      <c r="V42" s="92"/>
      <c r="W42" s="92"/>
      <c r="X42" s="92"/>
      <c r="Y42" s="13">
        <f>SUM(V42:X42)</f>
        <v>0</v>
      </c>
      <c r="Z42" s="92"/>
      <c r="AA42" s="92"/>
      <c r="AB42" s="92"/>
      <c r="AC42" s="13">
        <f>SUM(Z42:AB42)</f>
        <v>0</v>
      </c>
      <c r="AD42" s="92"/>
      <c r="AE42" s="92"/>
      <c r="AF42" s="92"/>
      <c r="AG42" s="13">
        <f>SUM(AD42:AF42)</f>
        <v>0</v>
      </c>
      <c r="AH42" s="13">
        <f>SUM(U42,Y42,AC42,AG42)</f>
        <v>0</v>
      </c>
      <c r="AI42" s="26">
        <f>IF(ISERROR(AH42/J42),0,AH42/J42)</f>
        <v>0</v>
      </c>
      <c r="AJ42" s="27" t="str">
        <f>IF(ISERROR(AH42/$AH$71),"-",AH42/$AH$71)</f>
        <v>-</v>
      </c>
    </row>
    <row r="43" spans="1:36" s="37" customFormat="1" ht="12.75" customHeight="1" collapsed="1" x14ac:dyDescent="0.25">
      <c r="A43" s="116" t="s">
        <v>63</v>
      </c>
      <c r="B43" s="116"/>
      <c r="C43" s="116"/>
      <c r="D43" s="116"/>
      <c r="E43" s="116"/>
      <c r="F43" s="116"/>
      <c r="G43" s="116"/>
      <c r="H43" s="116"/>
      <c r="I43" s="116"/>
      <c r="J43" s="33">
        <f>SUM(J41:J42)</f>
        <v>0</v>
      </c>
      <c r="K43" s="33">
        <f>SUM(K41:K42)</f>
        <v>0</v>
      </c>
      <c r="L43" s="65"/>
      <c r="M43" s="33">
        <f>SUM(M41:M42)</f>
        <v>0</v>
      </c>
      <c r="N43" s="33">
        <f>SUM(N41:N42)</f>
        <v>0</v>
      </c>
      <c r="O43" s="33">
        <f>SUM(O41:O42)</f>
        <v>0</v>
      </c>
      <c r="P43" s="93"/>
      <c r="Q43" s="94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118" t="s">
        <v>64</v>
      </c>
      <c r="B44" s="118"/>
      <c r="C44" s="118"/>
      <c r="D44" s="118"/>
      <c r="E44" s="118"/>
      <c r="F44" s="9"/>
      <c r="G44" s="10"/>
      <c r="H44" s="11"/>
      <c r="I44" s="11"/>
      <c r="J44" s="120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9">
        <v>1</v>
      </c>
      <c r="B45" s="19"/>
      <c r="C45" s="40"/>
      <c r="D45" s="41"/>
      <c r="E45" s="70"/>
      <c r="F45" s="43"/>
      <c r="G45" s="43"/>
      <c r="H45" s="55"/>
      <c r="I45" s="55"/>
      <c r="J45" s="120"/>
      <c r="K45" s="57"/>
      <c r="L45" s="46"/>
      <c r="M45" s="96"/>
      <c r="N45" s="48"/>
      <c r="O45" s="96"/>
      <c r="P45" s="43"/>
      <c r="Q45" s="43"/>
      <c r="R45" s="92">
        <v>0</v>
      </c>
      <c r="S45" s="92">
        <v>0</v>
      </c>
      <c r="T45" s="92">
        <v>0</v>
      </c>
      <c r="U45" s="13">
        <f>SUM(R45:T45)</f>
        <v>0</v>
      </c>
      <c r="V45" s="92">
        <v>0</v>
      </c>
      <c r="W45" s="92">
        <v>0</v>
      </c>
      <c r="X45" s="92">
        <v>0</v>
      </c>
      <c r="Y45" s="13">
        <f>SUM(V45:X45)</f>
        <v>0</v>
      </c>
      <c r="Z45" s="92">
        <v>0</v>
      </c>
      <c r="AA45" s="92">
        <v>0</v>
      </c>
      <c r="AB45" s="92">
        <v>0</v>
      </c>
      <c r="AC45" s="13">
        <f>SUM(Z45:AB45)</f>
        <v>0</v>
      </c>
      <c r="AD45" s="92">
        <v>0</v>
      </c>
      <c r="AE45" s="92">
        <v>0</v>
      </c>
      <c r="AF45" s="92">
        <v>0</v>
      </c>
      <c r="AG45" s="13">
        <f>SUM(AD45:AF45)</f>
        <v>0</v>
      </c>
      <c r="AH45" s="13">
        <f>SUM(U45,Y45,AC45,AG45)</f>
        <v>0</v>
      </c>
      <c r="AI45" s="26">
        <f>IF(ISERROR(AH45/J45),0,AH45/J45)</f>
        <v>0</v>
      </c>
      <c r="AJ45" s="27" t="str">
        <f>IF(ISERROR(AH45/$AH$71),"-",AH45/$AH$71)</f>
        <v>-</v>
      </c>
    </row>
    <row r="46" spans="1:36" ht="12.75" hidden="1" customHeight="1" outlineLevel="1" x14ac:dyDescent="0.25">
      <c r="A46" s="19">
        <v>2</v>
      </c>
      <c r="B46" s="19"/>
      <c r="C46" s="64"/>
      <c r="D46" s="29"/>
      <c r="E46" s="64"/>
      <c r="F46" s="64"/>
      <c r="G46" s="64"/>
      <c r="H46" s="29"/>
      <c r="I46" s="29"/>
      <c r="J46" s="120"/>
      <c r="K46" s="57"/>
      <c r="L46" s="64"/>
      <c r="M46" s="92"/>
      <c r="N46" s="92"/>
      <c r="O46" s="92"/>
      <c r="P46" s="64"/>
      <c r="Q46" s="64"/>
      <c r="R46" s="92"/>
      <c r="S46" s="92"/>
      <c r="T46" s="92"/>
      <c r="U46" s="13">
        <f>SUM(R46:T46)</f>
        <v>0</v>
      </c>
      <c r="V46" s="92"/>
      <c r="W46" s="92"/>
      <c r="X46" s="92"/>
      <c r="Y46" s="13">
        <f>SUM(V46:X46)</f>
        <v>0</v>
      </c>
      <c r="Z46" s="92"/>
      <c r="AA46" s="92"/>
      <c r="AB46" s="92"/>
      <c r="AC46" s="13">
        <f>SUM(Z46:AB46)</f>
        <v>0</v>
      </c>
      <c r="AD46" s="92"/>
      <c r="AE46" s="92"/>
      <c r="AF46" s="92"/>
      <c r="AG46" s="13">
        <f>SUM(AD46:AF46)</f>
        <v>0</v>
      </c>
      <c r="AH46" s="13">
        <f>SUM(U46,Y46,AC46,AG46)</f>
        <v>0</v>
      </c>
      <c r="AI46" s="26">
        <f>IF(ISERROR(AH46/J46),0,AH46/J46)</f>
        <v>0</v>
      </c>
      <c r="AJ46" s="27" t="str">
        <f>IF(ISERROR(AH46/$AH$71),"-",AH46/$AH$71)</f>
        <v>-</v>
      </c>
    </row>
    <row r="47" spans="1:36" s="37" customFormat="1" ht="12.75" customHeight="1" collapsed="1" x14ac:dyDescent="0.25">
      <c r="A47" s="116" t="s">
        <v>65</v>
      </c>
      <c r="B47" s="116"/>
      <c r="C47" s="116"/>
      <c r="D47" s="116"/>
      <c r="E47" s="116"/>
      <c r="F47" s="116"/>
      <c r="G47" s="116"/>
      <c r="H47" s="116"/>
      <c r="I47" s="116"/>
      <c r="J47" s="33">
        <f>SUM(J45:J46)</f>
        <v>0</v>
      </c>
      <c r="K47" s="33">
        <f>SUM(K45:K46)</f>
        <v>0</v>
      </c>
      <c r="L47" s="65"/>
      <c r="M47" s="33">
        <f>SUM(M45:M46)</f>
        <v>0</v>
      </c>
      <c r="N47" s="33">
        <f>SUM(N45:N46)</f>
        <v>0</v>
      </c>
      <c r="O47" s="33">
        <f>SUM(O45:O46)</f>
        <v>0</v>
      </c>
      <c r="P47" s="93"/>
      <c r="Q47" s="94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118" t="s">
        <v>66</v>
      </c>
      <c r="B48" s="118"/>
      <c r="C48" s="118"/>
      <c r="D48" s="118"/>
      <c r="E48" s="118"/>
      <c r="F48" s="9"/>
      <c r="G48" s="10"/>
      <c r="H48" s="11"/>
      <c r="I48" s="11"/>
      <c r="J48" s="120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59"/>
      <c r="G49" s="10"/>
      <c r="H49" s="55"/>
      <c r="I49" s="55"/>
      <c r="J49" s="120"/>
      <c r="K49" s="13"/>
      <c r="L49" s="55"/>
      <c r="M49" s="62"/>
      <c r="N49" s="62"/>
      <c r="O49" s="10"/>
      <c r="P49" s="10"/>
      <c r="Q49" s="10"/>
      <c r="R49" s="63"/>
      <c r="S49" s="63"/>
      <c r="T49" s="63"/>
      <c r="U49" s="13">
        <f>SUM(R49:T49)</f>
        <v>0</v>
      </c>
      <c r="V49" s="92"/>
      <c r="W49" s="92"/>
      <c r="X49" s="92"/>
      <c r="Y49" s="13">
        <f>SUM(V49:X49)</f>
        <v>0</v>
      </c>
      <c r="Z49" s="92"/>
      <c r="AA49" s="92"/>
      <c r="AB49" s="92"/>
      <c r="AC49" s="13">
        <f>SUM(Z49:AB49)</f>
        <v>0</v>
      </c>
      <c r="AD49" s="92"/>
      <c r="AE49" s="92"/>
      <c r="AF49" s="92"/>
      <c r="AG49" s="13">
        <f>SUM(AD49:AF49)</f>
        <v>0</v>
      </c>
      <c r="AH49" s="13">
        <f>SUM(U49,Y49,AC49,AG49)</f>
        <v>0</v>
      </c>
      <c r="AI49" s="26">
        <f>IF(ISERROR(AH49/J49),0,AH49/J49)</f>
        <v>0</v>
      </c>
      <c r="AJ49" s="27" t="str">
        <f>IF(ISERROR(AH49/$AH$71),"-",AH49/$AH$71)</f>
        <v>-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0"/>
      <c r="K50" s="91"/>
      <c r="L50" s="64"/>
      <c r="M50" s="92"/>
      <c r="N50" s="92"/>
      <c r="O50" s="92"/>
      <c r="P50" s="64"/>
      <c r="Q50" s="64"/>
      <c r="R50" s="92"/>
      <c r="S50" s="92"/>
      <c r="T50" s="92"/>
      <c r="U50" s="13">
        <f>SUM(R50:T50)</f>
        <v>0</v>
      </c>
      <c r="V50" s="92"/>
      <c r="W50" s="92"/>
      <c r="X50" s="92"/>
      <c r="Y50" s="13">
        <f>SUM(V50:X50)</f>
        <v>0</v>
      </c>
      <c r="Z50" s="92"/>
      <c r="AA50" s="92"/>
      <c r="AB50" s="92"/>
      <c r="AC50" s="13">
        <f>SUM(Z50:AB50)</f>
        <v>0</v>
      </c>
      <c r="AD50" s="92"/>
      <c r="AE50" s="92"/>
      <c r="AF50" s="92"/>
      <c r="AG50" s="13">
        <f>SUM(AD50:AF50)</f>
        <v>0</v>
      </c>
      <c r="AH50" s="13">
        <f>SUM(U50,Y50,AC50,AG50)</f>
        <v>0</v>
      </c>
      <c r="AI50" s="26">
        <f>IF(ISERROR(AH50/J50),0,AH50/J50)</f>
        <v>0</v>
      </c>
      <c r="AJ50" s="27" t="str">
        <f>IF(ISERROR(AH50/$AH$71),"-",AH50/$AH$71)</f>
        <v>-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65"/>
      <c r="M51" s="33">
        <f>SUM(M49:M50)</f>
        <v>0</v>
      </c>
      <c r="N51" s="33">
        <f>SUM(N49:N50)</f>
        <v>0</v>
      </c>
      <c r="O51" s="33">
        <f>SUM(O49:O50)</f>
        <v>0</v>
      </c>
      <c r="P51" s="93"/>
      <c r="Q51" s="94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118" t="s">
        <v>68</v>
      </c>
      <c r="B52" s="118"/>
      <c r="C52" s="118"/>
      <c r="D52" s="118"/>
      <c r="E52" s="118"/>
      <c r="F52" s="9"/>
      <c r="G52" s="10"/>
      <c r="H52" s="11"/>
      <c r="I52" s="11"/>
      <c r="J52" s="120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9">
        <v>1</v>
      </c>
      <c r="B53" s="19"/>
      <c r="C53" s="64"/>
      <c r="D53" s="29"/>
      <c r="E53" s="64"/>
      <c r="F53" s="64"/>
      <c r="G53" s="64"/>
      <c r="H53" s="29"/>
      <c r="I53" s="29"/>
      <c r="J53" s="120"/>
      <c r="K53" s="91"/>
      <c r="L53" s="64"/>
      <c r="M53" s="92"/>
      <c r="N53" s="92"/>
      <c r="O53" s="92"/>
      <c r="P53" s="64"/>
      <c r="Q53" s="64"/>
      <c r="R53" s="92"/>
      <c r="S53" s="92"/>
      <c r="T53" s="92"/>
      <c r="U53" s="13">
        <f>SUM(R53:T53)</f>
        <v>0</v>
      </c>
      <c r="V53" s="92"/>
      <c r="W53" s="92"/>
      <c r="X53" s="92"/>
      <c r="Y53" s="13">
        <f>SUM(V53:X53)</f>
        <v>0</v>
      </c>
      <c r="Z53" s="92"/>
      <c r="AA53" s="92"/>
      <c r="AB53" s="92"/>
      <c r="AC53" s="13">
        <f>SUM(Z53:AB53)</f>
        <v>0</v>
      </c>
      <c r="AD53" s="92"/>
      <c r="AE53" s="92"/>
      <c r="AF53" s="92"/>
      <c r="AG53" s="13">
        <f>SUM(AD53:AF53)</f>
        <v>0</v>
      </c>
      <c r="AH53" s="13">
        <f>SUM(U53,Y53,AC53,AG53)</f>
        <v>0</v>
      </c>
      <c r="AI53" s="26">
        <f>IF(ISERROR(AH53/J53),0,AH53/J53)</f>
        <v>0</v>
      </c>
      <c r="AJ53" s="27" t="str">
        <f>IF(ISERROR(AH53/$AH$71),"-",AH53/$AH$71)</f>
        <v>-</v>
      </c>
    </row>
    <row r="54" spans="1:36" ht="12.75" hidden="1" customHeight="1" outlineLevel="1" x14ac:dyDescent="0.25">
      <c r="A54" s="19">
        <v>2</v>
      </c>
      <c r="B54" s="19"/>
      <c r="C54" s="64"/>
      <c r="D54" s="29"/>
      <c r="E54" s="64"/>
      <c r="F54" s="64"/>
      <c r="G54" s="64"/>
      <c r="H54" s="29"/>
      <c r="I54" s="29"/>
      <c r="J54" s="120"/>
      <c r="K54" s="91"/>
      <c r="L54" s="64"/>
      <c r="M54" s="92"/>
      <c r="N54" s="92"/>
      <c r="O54" s="92"/>
      <c r="P54" s="64"/>
      <c r="Q54" s="64"/>
      <c r="R54" s="92"/>
      <c r="S54" s="92"/>
      <c r="T54" s="92"/>
      <c r="U54" s="13">
        <f>SUM(R54:T54)</f>
        <v>0</v>
      </c>
      <c r="V54" s="92"/>
      <c r="W54" s="92"/>
      <c r="X54" s="92"/>
      <c r="Y54" s="13">
        <f>SUM(V54:X54)</f>
        <v>0</v>
      </c>
      <c r="Z54" s="92"/>
      <c r="AA54" s="92"/>
      <c r="AB54" s="92"/>
      <c r="AC54" s="13">
        <f>SUM(Z54:AB54)</f>
        <v>0</v>
      </c>
      <c r="AD54" s="92"/>
      <c r="AE54" s="92"/>
      <c r="AF54" s="92"/>
      <c r="AG54" s="13">
        <f>SUM(AD54:AF54)</f>
        <v>0</v>
      </c>
      <c r="AH54" s="13">
        <f>SUM(U54,Y54,AC54,AG54)</f>
        <v>0</v>
      </c>
      <c r="AI54" s="26">
        <f>IF(ISERROR(AH54/J54),0,AH54/J54)</f>
        <v>0</v>
      </c>
      <c r="AJ54" s="27" t="str">
        <f>IF(ISERROR(AH54/$AH$71),"-",AH54/$AH$71)</f>
        <v>-</v>
      </c>
    </row>
    <row r="55" spans="1:36" s="37" customFormat="1" ht="12.75" customHeight="1" collapsed="1" x14ac:dyDescent="0.25">
      <c r="A55" s="116" t="s">
        <v>69</v>
      </c>
      <c r="B55" s="116"/>
      <c r="C55" s="116"/>
      <c r="D55" s="116"/>
      <c r="E55" s="116"/>
      <c r="F55" s="116"/>
      <c r="G55" s="116"/>
      <c r="H55" s="116"/>
      <c r="I55" s="116"/>
      <c r="J55" s="33">
        <f>SUM(J53:J54)</f>
        <v>0</v>
      </c>
      <c r="K55" s="33">
        <f>SUM(K53:K54)</f>
        <v>0</v>
      </c>
      <c r="L55" s="65"/>
      <c r="M55" s="33">
        <f>SUM(M53:M54)</f>
        <v>0</v>
      </c>
      <c r="N55" s="33">
        <f>SUM(N53:N54)</f>
        <v>0</v>
      </c>
      <c r="O55" s="33">
        <f>SUM(O53:O54)</f>
        <v>0</v>
      </c>
      <c r="P55" s="93"/>
      <c r="Q55" s="94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118" t="s">
        <v>70</v>
      </c>
      <c r="B56" s="118"/>
      <c r="C56" s="118"/>
      <c r="D56" s="118"/>
      <c r="E56" s="118"/>
      <c r="F56" s="9"/>
      <c r="G56" s="10"/>
      <c r="H56" s="11"/>
      <c r="I56" s="11"/>
      <c r="J56" s="120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9">
        <v>1</v>
      </c>
      <c r="B57" s="19"/>
      <c r="C57" s="64"/>
      <c r="D57" s="29"/>
      <c r="E57" s="64"/>
      <c r="F57" s="64"/>
      <c r="G57" s="64"/>
      <c r="H57" s="29"/>
      <c r="I57" s="29"/>
      <c r="J57" s="120"/>
      <c r="K57" s="91"/>
      <c r="L57" s="64"/>
      <c r="M57" s="92"/>
      <c r="N57" s="92"/>
      <c r="O57" s="92"/>
      <c r="P57" s="64"/>
      <c r="Q57" s="64"/>
      <c r="R57" s="92"/>
      <c r="S57" s="92"/>
      <c r="T57" s="92"/>
      <c r="U57" s="13">
        <f>SUM(R57:T57)</f>
        <v>0</v>
      </c>
      <c r="V57" s="92"/>
      <c r="W57" s="92"/>
      <c r="X57" s="92"/>
      <c r="Y57" s="13">
        <f>SUM(V57:X57)</f>
        <v>0</v>
      </c>
      <c r="Z57" s="92"/>
      <c r="AA57" s="92"/>
      <c r="AB57" s="92"/>
      <c r="AC57" s="13">
        <f>SUM(Z57:AB57)</f>
        <v>0</v>
      </c>
      <c r="AD57" s="92"/>
      <c r="AE57" s="92"/>
      <c r="AF57" s="92"/>
      <c r="AG57" s="13">
        <f>SUM(AD57:AF57)</f>
        <v>0</v>
      </c>
      <c r="AH57" s="13">
        <f>SUM(U57,Y57,AC57,AG57)</f>
        <v>0</v>
      </c>
      <c r="AI57" s="26">
        <f>IF(ISERROR(AH57/J57),0,AH57/J57)</f>
        <v>0</v>
      </c>
      <c r="AJ57" s="27" t="str">
        <f>IF(ISERROR(AH57/$AH$71),"-",AH57/$AH$71)</f>
        <v>-</v>
      </c>
    </row>
    <row r="58" spans="1:36" ht="12.75" hidden="1" customHeight="1" outlineLevel="1" x14ac:dyDescent="0.25">
      <c r="A58" s="19">
        <v>2</v>
      </c>
      <c r="B58" s="19"/>
      <c r="C58" s="64"/>
      <c r="D58" s="29"/>
      <c r="E58" s="64"/>
      <c r="F58" s="64"/>
      <c r="G58" s="64"/>
      <c r="H58" s="29"/>
      <c r="I58" s="29"/>
      <c r="J58" s="120"/>
      <c r="K58" s="91"/>
      <c r="L58" s="64"/>
      <c r="M58" s="92"/>
      <c r="N58" s="92"/>
      <c r="O58" s="92"/>
      <c r="P58" s="64"/>
      <c r="Q58" s="64"/>
      <c r="R58" s="92"/>
      <c r="S58" s="92"/>
      <c r="T58" s="92"/>
      <c r="U58" s="13">
        <f>SUM(R58:T58)</f>
        <v>0</v>
      </c>
      <c r="V58" s="92"/>
      <c r="W58" s="92"/>
      <c r="X58" s="92"/>
      <c r="Y58" s="13">
        <f>SUM(V58:X58)</f>
        <v>0</v>
      </c>
      <c r="Z58" s="92"/>
      <c r="AA58" s="92"/>
      <c r="AB58" s="92"/>
      <c r="AC58" s="13">
        <f>SUM(Z58:AB58)</f>
        <v>0</v>
      </c>
      <c r="AD58" s="92"/>
      <c r="AE58" s="92"/>
      <c r="AF58" s="92"/>
      <c r="AG58" s="13">
        <f>SUM(AD58:AF58)</f>
        <v>0</v>
      </c>
      <c r="AH58" s="13">
        <f>SUM(U58,Y58,AC58,AG58)</f>
        <v>0</v>
      </c>
      <c r="AI58" s="26">
        <f>IF(ISERROR(AH58/J58),0,AH58/J58)</f>
        <v>0</v>
      </c>
      <c r="AJ58" s="27" t="str">
        <f>IF(ISERROR(AH58/$AH$71),"-",AH58/$AH$71)</f>
        <v>-</v>
      </c>
    </row>
    <row r="59" spans="1:36" s="37" customFormat="1" ht="12.75" customHeight="1" collapsed="1" x14ac:dyDescent="0.25">
      <c r="A59" s="116" t="s">
        <v>71</v>
      </c>
      <c r="B59" s="116"/>
      <c r="C59" s="116"/>
      <c r="D59" s="116"/>
      <c r="E59" s="116"/>
      <c r="F59" s="116"/>
      <c r="G59" s="116"/>
      <c r="H59" s="116"/>
      <c r="I59" s="116"/>
      <c r="J59" s="33">
        <f>SUM(J57:J58)</f>
        <v>0</v>
      </c>
      <c r="K59" s="33">
        <f>SUM(K57:K58)</f>
        <v>0</v>
      </c>
      <c r="L59" s="65"/>
      <c r="M59" s="33">
        <f>SUM(M57:M58)</f>
        <v>0</v>
      </c>
      <c r="N59" s="33">
        <f>SUM(N57:N58)</f>
        <v>0</v>
      </c>
      <c r="O59" s="33">
        <f>SUM(O57:O58)</f>
        <v>0</v>
      </c>
      <c r="P59" s="93"/>
      <c r="Q59" s="94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118" t="s">
        <v>72</v>
      </c>
      <c r="B60" s="118"/>
      <c r="C60" s="118"/>
      <c r="D60" s="118"/>
      <c r="E60" s="118"/>
      <c r="F60" s="9"/>
      <c r="G60" s="10"/>
      <c r="H60" s="11"/>
      <c r="I60" s="11"/>
      <c r="J60" s="120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9">
        <v>1</v>
      </c>
      <c r="B61" s="19"/>
      <c r="C61" s="64"/>
      <c r="D61" s="29"/>
      <c r="E61" s="64"/>
      <c r="F61" s="64"/>
      <c r="G61" s="64"/>
      <c r="H61" s="29"/>
      <c r="I61" s="29"/>
      <c r="J61" s="120"/>
      <c r="K61" s="91"/>
      <c r="L61" s="64"/>
      <c r="M61" s="92"/>
      <c r="N61" s="92"/>
      <c r="O61" s="92"/>
      <c r="P61" s="64"/>
      <c r="Q61" s="64"/>
      <c r="R61" s="92"/>
      <c r="S61" s="92"/>
      <c r="T61" s="92"/>
      <c r="U61" s="13">
        <f>SUM(R61:T61)</f>
        <v>0</v>
      </c>
      <c r="V61" s="92"/>
      <c r="W61" s="92"/>
      <c r="X61" s="92"/>
      <c r="Y61" s="13">
        <f>SUM(V61:X61)</f>
        <v>0</v>
      </c>
      <c r="Z61" s="92"/>
      <c r="AA61" s="92"/>
      <c r="AB61" s="92"/>
      <c r="AC61" s="13">
        <f>SUM(Z61:AB61)</f>
        <v>0</v>
      </c>
      <c r="AD61" s="92"/>
      <c r="AE61" s="92"/>
      <c r="AF61" s="92"/>
      <c r="AG61" s="13">
        <f>SUM(AD61:AF61)</f>
        <v>0</v>
      </c>
      <c r="AH61" s="13">
        <f>SUM(U61,Y61,AC61,AG61)</f>
        <v>0</v>
      </c>
      <c r="AI61" s="26">
        <f>IF(ISERROR(AH61/J61),0,AH61/J61)</f>
        <v>0</v>
      </c>
      <c r="AJ61" s="27" t="str">
        <f>IF(ISERROR(AH61/$AH$71),"-",AH61/$AH$71)</f>
        <v>-</v>
      </c>
    </row>
    <row r="62" spans="1:36" ht="12.75" hidden="1" customHeight="1" outlineLevel="1" x14ac:dyDescent="0.25">
      <c r="A62" s="19">
        <v>2</v>
      </c>
      <c r="B62" s="19"/>
      <c r="C62" s="64"/>
      <c r="D62" s="29"/>
      <c r="E62" s="64"/>
      <c r="F62" s="64"/>
      <c r="G62" s="64"/>
      <c r="H62" s="29"/>
      <c r="I62" s="29"/>
      <c r="J62" s="120"/>
      <c r="K62" s="91"/>
      <c r="L62" s="64"/>
      <c r="M62" s="92"/>
      <c r="N62" s="92"/>
      <c r="O62" s="92"/>
      <c r="P62" s="64"/>
      <c r="Q62" s="64"/>
      <c r="R62" s="92"/>
      <c r="S62" s="92"/>
      <c r="T62" s="92"/>
      <c r="U62" s="13">
        <f>SUM(R62:T62)</f>
        <v>0</v>
      </c>
      <c r="V62" s="92"/>
      <c r="W62" s="92"/>
      <c r="X62" s="92"/>
      <c r="Y62" s="13">
        <f>SUM(V62:X62)</f>
        <v>0</v>
      </c>
      <c r="Z62" s="92"/>
      <c r="AA62" s="92"/>
      <c r="AB62" s="92"/>
      <c r="AC62" s="13">
        <f>SUM(Z62:AB62)</f>
        <v>0</v>
      </c>
      <c r="AD62" s="92"/>
      <c r="AE62" s="92"/>
      <c r="AF62" s="92"/>
      <c r="AG62" s="13">
        <f>SUM(AD62:AF62)</f>
        <v>0</v>
      </c>
      <c r="AH62" s="13">
        <f>SUM(U62,Y62,AC62,AG62)</f>
        <v>0</v>
      </c>
      <c r="AI62" s="26">
        <f>IF(ISERROR(AH62/J62),0,AH62/J62)</f>
        <v>0</v>
      </c>
      <c r="AJ62" s="27" t="str">
        <f>IF(ISERROR(AH62/$AH$71),"-",AH62/$AH$71)</f>
        <v>-</v>
      </c>
    </row>
    <row r="63" spans="1:36" s="37" customFormat="1" ht="12.75" customHeight="1" collapsed="1" x14ac:dyDescent="0.25">
      <c r="A63" s="116" t="s">
        <v>73</v>
      </c>
      <c r="B63" s="116"/>
      <c r="C63" s="116"/>
      <c r="D63" s="116"/>
      <c r="E63" s="116"/>
      <c r="F63" s="116"/>
      <c r="G63" s="116"/>
      <c r="H63" s="116"/>
      <c r="I63" s="116"/>
      <c r="J63" s="33">
        <f>SUM(J61:J62)</f>
        <v>0</v>
      </c>
      <c r="K63" s="33">
        <f>SUM(K61:K62)</f>
        <v>0</v>
      </c>
      <c r="L63" s="65"/>
      <c r="M63" s="33">
        <f>SUM(M61:M62)</f>
        <v>0</v>
      </c>
      <c r="N63" s="33">
        <f>SUM(N61:N62)</f>
        <v>0</v>
      </c>
      <c r="O63" s="33">
        <f>SUM(O61:O62)</f>
        <v>0</v>
      </c>
      <c r="P63" s="93"/>
      <c r="Q63" s="94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118" t="s">
        <v>74</v>
      </c>
      <c r="B64" s="118"/>
      <c r="C64" s="118"/>
      <c r="D64" s="118"/>
      <c r="E64" s="118"/>
      <c r="F64" s="9"/>
      <c r="G64" s="10"/>
      <c r="H64" s="11"/>
      <c r="I64" s="11"/>
      <c r="J64" s="120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9">
        <v>1</v>
      </c>
      <c r="B65" s="19"/>
      <c r="C65" s="64"/>
      <c r="D65" s="29"/>
      <c r="E65" s="64"/>
      <c r="F65" s="64"/>
      <c r="G65" s="64"/>
      <c r="H65" s="29"/>
      <c r="I65" s="29"/>
      <c r="J65" s="120"/>
      <c r="K65" s="91"/>
      <c r="L65" s="64"/>
      <c r="M65" s="92"/>
      <c r="N65" s="92"/>
      <c r="O65" s="92"/>
      <c r="P65" s="64"/>
      <c r="Q65" s="64"/>
      <c r="R65" s="92"/>
      <c r="S65" s="92"/>
      <c r="T65" s="92"/>
      <c r="U65" s="13">
        <f>SUM(R65:T65)</f>
        <v>0</v>
      </c>
      <c r="V65" s="92"/>
      <c r="W65" s="92"/>
      <c r="X65" s="92"/>
      <c r="Y65" s="13">
        <f>SUM(V65:X65)</f>
        <v>0</v>
      </c>
      <c r="Z65" s="92"/>
      <c r="AA65" s="92"/>
      <c r="AB65" s="92"/>
      <c r="AC65" s="13">
        <f>SUM(Z65:AB65)</f>
        <v>0</v>
      </c>
      <c r="AD65" s="92"/>
      <c r="AE65" s="92"/>
      <c r="AF65" s="92"/>
      <c r="AG65" s="13">
        <f>SUM(AD65:AF65)</f>
        <v>0</v>
      </c>
      <c r="AH65" s="13">
        <f>SUM(U65,Y65,AC65,AG65)</f>
        <v>0</v>
      </c>
      <c r="AI65" s="26">
        <f>IF(ISERROR(AH65/J65),0,AH65/J65)</f>
        <v>0</v>
      </c>
      <c r="AJ65" s="27" t="str">
        <f>IF(ISERROR(AH65/$AH$71),"-",AH65/$AH$71)</f>
        <v>-</v>
      </c>
    </row>
    <row r="66" spans="1:36" ht="12.75" hidden="1" customHeight="1" outlineLevel="1" x14ac:dyDescent="0.25">
      <c r="A66" s="19">
        <v>2</v>
      </c>
      <c r="B66" s="19"/>
      <c r="C66" s="64"/>
      <c r="D66" s="29"/>
      <c r="E66" s="64"/>
      <c r="F66" s="64"/>
      <c r="G66" s="64"/>
      <c r="H66" s="29"/>
      <c r="I66" s="29"/>
      <c r="J66" s="120"/>
      <c r="K66" s="91"/>
      <c r="L66" s="64"/>
      <c r="M66" s="92"/>
      <c r="N66" s="92"/>
      <c r="O66" s="92"/>
      <c r="P66" s="64"/>
      <c r="Q66" s="64"/>
      <c r="R66" s="92"/>
      <c r="S66" s="92"/>
      <c r="T66" s="92"/>
      <c r="U66" s="13">
        <f>SUM(R66:T66)</f>
        <v>0</v>
      </c>
      <c r="V66" s="92"/>
      <c r="W66" s="92"/>
      <c r="X66" s="92"/>
      <c r="Y66" s="13">
        <f>SUM(V66:X66)</f>
        <v>0</v>
      </c>
      <c r="Z66" s="92"/>
      <c r="AA66" s="92"/>
      <c r="AB66" s="92"/>
      <c r="AC66" s="13">
        <f>SUM(Z66:AB66)</f>
        <v>0</v>
      </c>
      <c r="AD66" s="92"/>
      <c r="AE66" s="92"/>
      <c r="AF66" s="92"/>
      <c r="AG66" s="13">
        <f>SUM(AD66:AF66)</f>
        <v>0</v>
      </c>
      <c r="AH66" s="13">
        <f>SUM(U66,Y66,AC66,AG66)</f>
        <v>0</v>
      </c>
      <c r="AI66" s="26">
        <f>IF(ISERROR(AH66/J66),0,AH66/J66)</f>
        <v>0</v>
      </c>
      <c r="AJ66" s="27" t="str">
        <f>IF(ISERROR(AH66/$AH$71),"-",AH66/$AH$71)</f>
        <v>-</v>
      </c>
    </row>
    <row r="67" spans="1:36" s="37" customFormat="1" ht="12.75" customHeight="1" collapsed="1" x14ac:dyDescent="0.25">
      <c r="A67" s="116" t="s">
        <v>75</v>
      </c>
      <c r="B67" s="116"/>
      <c r="C67" s="116"/>
      <c r="D67" s="116"/>
      <c r="E67" s="116"/>
      <c r="F67" s="116"/>
      <c r="G67" s="116"/>
      <c r="H67" s="116"/>
      <c r="I67" s="116"/>
      <c r="J67" s="33">
        <f>SUM(J65:J66)</f>
        <v>0</v>
      </c>
      <c r="K67" s="33">
        <f>SUM(K65:K66)</f>
        <v>0</v>
      </c>
      <c r="L67" s="65"/>
      <c r="M67" s="33">
        <f>SUM(M65:M66)</f>
        <v>0</v>
      </c>
      <c r="N67" s="33">
        <f>SUM(N65:N66)</f>
        <v>0</v>
      </c>
      <c r="O67" s="33">
        <f>SUM(O65:O66)</f>
        <v>0</v>
      </c>
      <c r="P67" s="93"/>
      <c r="Q67" s="94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118" t="s">
        <v>76</v>
      </c>
      <c r="B68" s="118"/>
      <c r="C68" s="118"/>
      <c r="D68" s="118"/>
      <c r="E68" s="118"/>
      <c r="F68" s="9"/>
      <c r="G68" s="10"/>
      <c r="H68" s="11"/>
      <c r="I68" s="11"/>
      <c r="J68" s="120">
        <v>1979112000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70"/>
      <c r="F69" s="70"/>
      <c r="G69" s="71"/>
      <c r="H69" s="53"/>
      <c r="I69" s="55"/>
      <c r="J69" s="120"/>
      <c r="K69" s="98">
        <v>1779112000</v>
      </c>
      <c r="L69" s="59" t="s">
        <v>77</v>
      </c>
      <c r="M69" s="96"/>
      <c r="N69" s="73"/>
      <c r="O69" s="96"/>
      <c r="P69" s="99"/>
      <c r="Q69" s="99"/>
      <c r="R69" s="92"/>
      <c r="S69" s="92"/>
      <c r="T69" s="92"/>
      <c r="U69" s="13">
        <f>SUM(R69:T69)</f>
        <v>0</v>
      </c>
      <c r="V69" s="92"/>
      <c r="W69" s="92"/>
      <c r="X69" s="92"/>
      <c r="Y69" s="13">
        <f>SUM(V69:X69)</f>
        <v>0</v>
      </c>
      <c r="Z69" s="92"/>
      <c r="AA69" s="92"/>
      <c r="AB69" s="92"/>
      <c r="AC69" s="13">
        <f>SUM(Z69:AB69)</f>
        <v>0</v>
      </c>
      <c r="AD69" s="92"/>
      <c r="AE69" s="92">
        <v>0</v>
      </c>
      <c r="AF69" s="92">
        <v>0</v>
      </c>
      <c r="AG69" s="13">
        <f>SUM(AD69:AF69)</f>
        <v>0</v>
      </c>
      <c r="AH69" s="13">
        <f>SUM(U69,Y69,AC69,AG69)</f>
        <v>0</v>
      </c>
      <c r="AI69" s="26">
        <f>IF(ISERROR(AH69/J68),0,AH69/J68)</f>
        <v>0</v>
      </c>
      <c r="AJ69" s="27" t="str">
        <f>IF(ISERROR(AH69/$AH$71),"-",AH69/$AH$71)</f>
        <v>-</v>
      </c>
    </row>
    <row r="70" spans="1:36" s="37" customFormat="1" ht="12.75" customHeight="1" x14ac:dyDescent="0.25">
      <c r="A70" s="118" t="s">
        <v>78</v>
      </c>
      <c r="B70" s="118"/>
      <c r="C70" s="118"/>
      <c r="D70" s="118"/>
      <c r="E70" s="118"/>
      <c r="F70" s="118"/>
      <c r="G70" s="118"/>
      <c r="H70" s="118"/>
      <c r="I70" s="118"/>
      <c r="J70" s="75">
        <f>J68</f>
        <v>1979112000</v>
      </c>
      <c r="K70" s="75">
        <f>SUM(K69:K69)</f>
        <v>1779112000</v>
      </c>
      <c r="L70" s="100"/>
      <c r="M70" s="75">
        <f>SUM(M69:M69)</f>
        <v>0</v>
      </c>
      <c r="N70" s="75">
        <f>SUM(N69:N69)</f>
        <v>0</v>
      </c>
      <c r="O70" s="75">
        <f>SUM(O69:O69)</f>
        <v>0</v>
      </c>
      <c r="P70" s="101"/>
      <c r="Q70" s="95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0</v>
      </c>
      <c r="AI70" s="78">
        <f>IF(ISERROR(AH70/J70),0,AH70/J70)</f>
        <v>0</v>
      </c>
      <c r="AJ70" s="78">
        <f>IF(ISERROR(AH70/$AH$71),0,AH70/$AH$71)</f>
        <v>0</v>
      </c>
    </row>
    <row r="71" spans="1:36" s="79" customFormat="1" ht="15" customHeight="1" x14ac:dyDescent="0.25">
      <c r="A71" s="121" t="str">
        <f>"TOTAL ASIG."&amp;" "&amp;$A$5</f>
        <v>TOTAL ASIG. 24-02-010 "Programa de Ayudas Técnicas - SENADIS"</v>
      </c>
      <c r="B71" s="121"/>
      <c r="C71" s="121"/>
      <c r="D71" s="121"/>
      <c r="E71" s="121"/>
      <c r="F71" s="121"/>
      <c r="G71" s="121"/>
      <c r="H71" s="121"/>
      <c r="I71" s="121"/>
      <c r="J71" s="33">
        <f>SUM(J11,J15,J19,J23,J27,J31,J35,J39,J43,J47,J51,J55,J59,J63,J67,J70)</f>
        <v>1979112000</v>
      </c>
      <c r="K71" s="33">
        <f>+K11+K15+K19+K23+K27+K31+K35+K39+K43+K47+K51+K55+K67+K59+K63+K70</f>
        <v>1779112000</v>
      </c>
      <c r="L71" s="65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93"/>
      <c r="Q71" s="94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0</v>
      </c>
      <c r="AI71" s="36">
        <f>IF(ISERROR(AH71/J71),0,AH71/J71)</f>
        <v>0</v>
      </c>
      <c r="AJ71" s="36">
        <f>IF(ISERROR(AH71/$AH$71),0,AH71/$AH$71)</f>
        <v>0</v>
      </c>
    </row>
  </sheetData>
  <mergeCells count="78">
    <mergeCell ref="J68:J69"/>
    <mergeCell ref="J64:J66"/>
    <mergeCell ref="A71:I71"/>
    <mergeCell ref="A64:E64"/>
    <mergeCell ref="A67:I67"/>
    <mergeCell ref="A68:E68"/>
    <mergeCell ref="A70:E70"/>
    <mergeCell ref="F70:I70"/>
    <mergeCell ref="J60:J62"/>
    <mergeCell ref="J56:J58"/>
    <mergeCell ref="J52:J54"/>
    <mergeCell ref="J48:J50"/>
    <mergeCell ref="A56:E56"/>
    <mergeCell ref="A59:I59"/>
    <mergeCell ref="A60:E60"/>
    <mergeCell ref="A63:I63"/>
    <mergeCell ref="A48:E48"/>
    <mergeCell ref="A51:I51"/>
    <mergeCell ref="A52:E52"/>
    <mergeCell ref="A55:I55"/>
    <mergeCell ref="J44:J46"/>
    <mergeCell ref="J40:J42"/>
    <mergeCell ref="J36:J38"/>
    <mergeCell ref="J32:J34"/>
    <mergeCell ref="A40:E40"/>
    <mergeCell ref="A43:I43"/>
    <mergeCell ref="A44:E44"/>
    <mergeCell ref="A47:I47"/>
    <mergeCell ref="A32:E32"/>
    <mergeCell ref="A35:I35"/>
    <mergeCell ref="A36:E36"/>
    <mergeCell ref="A39:I39"/>
    <mergeCell ref="J28:J30"/>
    <mergeCell ref="J24:J26"/>
    <mergeCell ref="J20:J22"/>
    <mergeCell ref="J16:J18"/>
    <mergeCell ref="A24:E24"/>
    <mergeCell ref="A27:I27"/>
    <mergeCell ref="A28:E28"/>
    <mergeCell ref="A31:I31"/>
    <mergeCell ref="A16:E16"/>
    <mergeCell ref="A19:I19"/>
    <mergeCell ref="A20:E20"/>
    <mergeCell ref="A23:I23"/>
    <mergeCell ref="A8:E8"/>
    <mergeCell ref="A11:I11"/>
    <mergeCell ref="A12:E12"/>
    <mergeCell ref="J13:J14"/>
    <mergeCell ref="J8:J10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9BED-7209-401B-98FA-9DC653F5C618}">
  <sheetPr>
    <tabColor rgb="FF33CCFF"/>
    <pageSetUpPr fitToPage="1"/>
  </sheetPr>
  <dimension ref="A1:Y24"/>
  <sheetViews>
    <sheetView zoomScaleNormal="100" workbookViewId="0">
      <selection activeCell="J13" sqref="J1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54" t="s">
        <v>89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'24-02-020 Ind. JUNAEB EM '!A5:U5</f>
        <v>24-02-020 "Programa de Educación Media - JUNAEB"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+'24-02-020 Ind. JUNAEB EM '!J11</f>
        <v>0</v>
      </c>
      <c r="C8" s="63">
        <f>+'24-02-020 Ind. JUNAEB EM '!K11</f>
        <v>0</v>
      </c>
      <c r="D8" s="63">
        <f>+'24-02-020 Ind. JUNAEB EM '!M11</f>
        <v>0</v>
      </c>
      <c r="E8" s="63">
        <f>+'24-02-020 Ind. JUNAEB EM '!N11</f>
        <v>0</v>
      </c>
      <c r="F8" s="63">
        <f>+'24-02-020 Ind. JUNAEB EM '!O11</f>
        <v>0</v>
      </c>
      <c r="G8" s="63">
        <f>+'24-02-020 Ind. JUNAEB EM '!R11</f>
        <v>0</v>
      </c>
      <c r="H8" s="63">
        <f>+'24-02-020 Ind. JUNAEB EM '!S11</f>
        <v>0</v>
      </c>
      <c r="I8" s="63">
        <f>+'24-02-020 Ind. JUNAEB EM '!T11</f>
        <v>0</v>
      </c>
      <c r="J8" s="63">
        <f>+'24-02-020 Ind. JUNAEB EM '!U11</f>
        <v>0</v>
      </c>
      <c r="K8" s="63">
        <f>+'24-02-020 Ind. JUNAEB EM '!V11</f>
        <v>0</v>
      </c>
      <c r="L8" s="63">
        <f>+'24-02-020 Ind. JUNAEB EM '!W11</f>
        <v>0</v>
      </c>
      <c r="M8" s="63">
        <f>+'24-02-020 Ind. JUNAEB EM '!X11</f>
        <v>0</v>
      </c>
      <c r="N8" s="63">
        <f>+'24-02-020 Ind. JUNAEB EM '!Y11</f>
        <v>0</v>
      </c>
      <c r="O8" s="63">
        <f>+'24-02-020 Ind. JUNAEB EM '!Z11</f>
        <v>0</v>
      </c>
      <c r="P8" s="63">
        <f>+'24-02-020 Ind. JUNAEB EM '!AA11</f>
        <v>0</v>
      </c>
      <c r="Q8" s="63">
        <f>+'24-02-020 Ind. JUNAEB EM '!AB11</f>
        <v>0</v>
      </c>
      <c r="R8" s="63">
        <f>+'24-02-020 Ind. JUNAEB EM '!AC11</f>
        <v>0</v>
      </c>
      <c r="S8" s="63">
        <f>+'24-02-020 Ind. JUNAEB EM '!AD11</f>
        <v>0</v>
      </c>
      <c r="T8" s="63">
        <f>+'24-02-020 Ind. JUNAEB EM '!AE11</f>
        <v>0</v>
      </c>
      <c r="U8" s="63">
        <f>+'24-02-020 Ind. JUNAEB EM '!AF11</f>
        <v>0</v>
      </c>
      <c r="V8" s="63">
        <f>+'24-02-020 Ind. JUNAEB EM '!AG11</f>
        <v>0</v>
      </c>
      <c r="W8" s="63">
        <f>+'24-02-020 Ind. JUNAEB EM '!AH11</f>
        <v>0</v>
      </c>
      <c r="X8" s="86">
        <f>+'24-02-020 Ind. JUNAEB EM '!AI11</f>
        <v>0</v>
      </c>
      <c r="Y8" s="86">
        <f>+'24-02-020 Ind. JUNAEB EM '!AJ11</f>
        <v>0</v>
      </c>
    </row>
    <row r="9" spans="1:25" ht="24.75" customHeight="1" x14ac:dyDescent="0.25">
      <c r="A9" s="85" t="s">
        <v>48</v>
      </c>
      <c r="B9" s="63">
        <f>+'24-02-020 Ind. JUNAEB EM '!J15</f>
        <v>0</v>
      </c>
      <c r="C9" s="63">
        <f>+'24-02-020 Ind. JUNAEB EM '!K15</f>
        <v>0</v>
      </c>
      <c r="D9" s="63">
        <f>+'24-02-020 Ind. JUNAEB EM '!M15</f>
        <v>0</v>
      </c>
      <c r="E9" s="63">
        <f>+'24-02-020 Ind. JUNAEB EM '!N15</f>
        <v>0</v>
      </c>
      <c r="F9" s="63">
        <f>+'24-02-020 Ind. JUNAEB EM '!O15</f>
        <v>0</v>
      </c>
      <c r="G9" s="63">
        <f>+'24-02-020 Ind. JUNAEB EM '!R15</f>
        <v>0</v>
      </c>
      <c r="H9" s="63">
        <f>+'24-02-020 Ind. JUNAEB EM '!S15</f>
        <v>0</v>
      </c>
      <c r="I9" s="63">
        <f>+'24-02-020 Ind. JUNAEB EM '!T15</f>
        <v>0</v>
      </c>
      <c r="J9" s="63">
        <f>+'24-02-020 Ind. JUNAEB EM '!U15</f>
        <v>0</v>
      </c>
      <c r="K9" s="63">
        <f>+'24-02-020 Ind. JUNAEB EM '!V15</f>
        <v>0</v>
      </c>
      <c r="L9" s="63">
        <f>+'24-02-020 Ind. JUNAEB EM '!W15</f>
        <v>0</v>
      </c>
      <c r="M9" s="63">
        <f>+'24-02-020 Ind. JUNAEB EM '!X15</f>
        <v>0</v>
      </c>
      <c r="N9" s="63">
        <f>+'24-02-020 Ind. JUNAEB EM '!Y15</f>
        <v>0</v>
      </c>
      <c r="O9" s="63">
        <f>+'24-02-020 Ind. JUNAEB EM '!Z15</f>
        <v>0</v>
      </c>
      <c r="P9" s="63">
        <f>+'24-02-020 Ind. JUNAEB EM '!AA15</f>
        <v>0</v>
      </c>
      <c r="Q9" s="63">
        <f>+'24-02-020 Ind. JUNAEB EM '!AB15</f>
        <v>0</v>
      </c>
      <c r="R9" s="63">
        <f>+'24-02-020 Ind. JUNAEB EM '!AC15</f>
        <v>0</v>
      </c>
      <c r="S9" s="63">
        <f>+'24-02-020 Ind. JUNAEB EM '!AD15</f>
        <v>0</v>
      </c>
      <c r="T9" s="63">
        <f>+'24-02-020 Ind. JUNAEB EM '!AE15</f>
        <v>0</v>
      </c>
      <c r="U9" s="63">
        <f>+'24-02-020 Ind. JUNAEB EM '!AF15</f>
        <v>0</v>
      </c>
      <c r="V9" s="63">
        <f>+'24-02-020 Ind. JUNAEB EM '!AG15</f>
        <v>0</v>
      </c>
      <c r="W9" s="63">
        <f>+'24-02-020 Ind. JUNAEB EM '!AH15</f>
        <v>0</v>
      </c>
      <c r="X9" s="86">
        <f>+'24-02-020 Ind. JUNAEB EM '!AI15</f>
        <v>0</v>
      </c>
      <c r="Y9" s="86">
        <f>+'24-02-020 Ind. JUNAEB EM '!AJ15</f>
        <v>0</v>
      </c>
    </row>
    <row r="10" spans="1:25" ht="24.75" customHeight="1" x14ac:dyDescent="0.25">
      <c r="A10" s="85" t="s">
        <v>50</v>
      </c>
      <c r="B10" s="63">
        <f>+'24-02-020 Ind. JUNAEB EM '!J19</f>
        <v>0</v>
      </c>
      <c r="C10" s="63">
        <f>+'24-02-020 Ind. JUNAEB EM '!K19</f>
        <v>0</v>
      </c>
      <c r="D10" s="63">
        <f>+'24-02-020 Ind. JUNAEB EM '!M19</f>
        <v>0</v>
      </c>
      <c r="E10" s="63">
        <f>+'24-02-020 Ind. JUNAEB EM '!N19</f>
        <v>0</v>
      </c>
      <c r="F10" s="63">
        <f>+'24-02-020 Ind. JUNAEB EM '!O19</f>
        <v>0</v>
      </c>
      <c r="G10" s="63">
        <f>+'24-02-020 Ind. JUNAEB EM '!R19</f>
        <v>0</v>
      </c>
      <c r="H10" s="63">
        <f>+'24-02-020 Ind. JUNAEB EM '!S19</f>
        <v>0</v>
      </c>
      <c r="I10" s="63">
        <f>+'24-02-020 Ind. JUNAEB EM '!T19</f>
        <v>0</v>
      </c>
      <c r="J10" s="63">
        <f>+'24-02-020 Ind. JUNAEB EM '!U19</f>
        <v>0</v>
      </c>
      <c r="K10" s="63">
        <f>+'24-02-020 Ind. JUNAEB EM '!V19</f>
        <v>0</v>
      </c>
      <c r="L10" s="63">
        <f>+'24-02-020 Ind. JUNAEB EM '!W19</f>
        <v>0</v>
      </c>
      <c r="M10" s="63">
        <f>+'24-02-020 Ind. JUNAEB EM '!X19</f>
        <v>0</v>
      </c>
      <c r="N10" s="63">
        <f>+'24-02-020 Ind. JUNAEB EM '!Y19</f>
        <v>0</v>
      </c>
      <c r="O10" s="63">
        <f>+'24-02-020 Ind. JUNAEB EM '!Z19</f>
        <v>0</v>
      </c>
      <c r="P10" s="63">
        <f>+'24-02-020 Ind. JUNAEB EM '!AA19</f>
        <v>0</v>
      </c>
      <c r="Q10" s="63">
        <f>+'24-02-020 Ind. JUNAEB EM '!AB19</f>
        <v>0</v>
      </c>
      <c r="R10" s="63">
        <f>+'24-02-020 Ind. JUNAEB EM '!AC19</f>
        <v>0</v>
      </c>
      <c r="S10" s="63">
        <f>+'24-02-020 Ind. JUNAEB EM '!AD19</f>
        <v>0</v>
      </c>
      <c r="T10" s="63">
        <f>+'24-02-020 Ind. JUNAEB EM '!AE19</f>
        <v>0</v>
      </c>
      <c r="U10" s="63">
        <f>+'24-02-020 Ind. JUNAEB EM '!AF19</f>
        <v>0</v>
      </c>
      <c r="V10" s="63">
        <f>+'24-02-020 Ind. JUNAEB EM '!AG19</f>
        <v>0</v>
      </c>
      <c r="W10" s="63">
        <f>+'24-02-020 Ind. JUNAEB EM '!AH19</f>
        <v>0</v>
      </c>
      <c r="X10" s="86">
        <f>+'24-02-020 Ind. JUNAEB EM '!AI19</f>
        <v>0</v>
      </c>
      <c r="Y10" s="86">
        <f>+'24-02-020 Ind. JUNAEB EM '!AJ19</f>
        <v>0</v>
      </c>
    </row>
    <row r="11" spans="1:25" ht="24.75" customHeight="1" x14ac:dyDescent="0.25">
      <c r="A11" s="85" t="s">
        <v>52</v>
      </c>
      <c r="B11" s="63">
        <f>+'24-02-020 Ind. JUNAEB EM '!J23</f>
        <v>0</v>
      </c>
      <c r="C11" s="63">
        <f>+'24-02-020 Ind. JUNAEB EM '!K23</f>
        <v>0</v>
      </c>
      <c r="D11" s="63">
        <f>+'24-02-020 Ind. JUNAEB EM '!M23</f>
        <v>0</v>
      </c>
      <c r="E11" s="63">
        <f>+'24-02-020 Ind. JUNAEB EM '!N23</f>
        <v>0</v>
      </c>
      <c r="F11" s="63">
        <f>+'24-02-020 Ind. JUNAEB EM '!O23</f>
        <v>0</v>
      </c>
      <c r="G11" s="63">
        <f>+'24-02-020 Ind. JUNAEB EM '!R23</f>
        <v>0</v>
      </c>
      <c r="H11" s="63">
        <f>+'24-02-020 Ind. JUNAEB EM '!S23</f>
        <v>0</v>
      </c>
      <c r="I11" s="63">
        <f>+'24-02-020 Ind. JUNAEB EM '!T23</f>
        <v>0</v>
      </c>
      <c r="J11" s="63">
        <f>+'24-02-020 Ind. JUNAEB EM '!U23</f>
        <v>0</v>
      </c>
      <c r="K11" s="63">
        <f>+'24-02-020 Ind. JUNAEB EM '!V23</f>
        <v>0</v>
      </c>
      <c r="L11" s="63">
        <f>+'24-02-020 Ind. JUNAEB EM '!W23</f>
        <v>0</v>
      </c>
      <c r="M11" s="63">
        <f>+'24-02-020 Ind. JUNAEB EM '!X23</f>
        <v>0</v>
      </c>
      <c r="N11" s="63">
        <f>+'24-02-020 Ind. JUNAEB EM '!Y23</f>
        <v>0</v>
      </c>
      <c r="O11" s="63">
        <f>+'24-02-020 Ind. JUNAEB EM '!Z23</f>
        <v>0</v>
      </c>
      <c r="P11" s="63">
        <f>+'24-02-020 Ind. JUNAEB EM '!AA23</f>
        <v>0</v>
      </c>
      <c r="Q11" s="63">
        <f>+'24-02-020 Ind. JUNAEB EM '!AB23</f>
        <v>0</v>
      </c>
      <c r="R11" s="63">
        <f>+'24-02-020 Ind. JUNAEB EM '!AC23</f>
        <v>0</v>
      </c>
      <c r="S11" s="63">
        <f>+'24-02-020 Ind. JUNAEB EM '!AD23</f>
        <v>0</v>
      </c>
      <c r="T11" s="63">
        <f>+'24-02-020 Ind. JUNAEB EM '!AE23</f>
        <v>0</v>
      </c>
      <c r="U11" s="63">
        <f>+'24-02-020 Ind. JUNAEB EM '!AF23</f>
        <v>0</v>
      </c>
      <c r="V11" s="63">
        <f>+'24-02-020 Ind. JUNAEB EM '!AG23</f>
        <v>0</v>
      </c>
      <c r="W11" s="63">
        <f>+'24-02-020 Ind. JUNAEB EM '!AH23</f>
        <v>0</v>
      </c>
      <c r="X11" s="86">
        <f>+'24-02-020 Ind. JUNAEB EM '!AI23</f>
        <v>0</v>
      </c>
      <c r="Y11" s="86">
        <f>+'24-02-020 Ind. JUNAEB EM '!AJ23</f>
        <v>0</v>
      </c>
    </row>
    <row r="12" spans="1:25" ht="24.75" customHeight="1" x14ac:dyDescent="0.25">
      <c r="A12" s="85" t="s">
        <v>54</v>
      </c>
      <c r="B12" s="63">
        <f>+'24-02-020 Ind. JUNAEB EM '!J27</f>
        <v>0</v>
      </c>
      <c r="C12" s="63">
        <f>+'24-02-020 Ind. JUNAEB EM '!K27</f>
        <v>0</v>
      </c>
      <c r="D12" s="63">
        <f>+'24-02-020 Ind. JUNAEB EM '!M27</f>
        <v>0</v>
      </c>
      <c r="E12" s="63">
        <f>+'24-02-020 Ind. JUNAEB EM '!N27</f>
        <v>0</v>
      </c>
      <c r="F12" s="63">
        <f>+'24-02-020 Ind. JUNAEB EM '!O27</f>
        <v>0</v>
      </c>
      <c r="G12" s="63">
        <f>+'24-02-020 Ind. JUNAEB EM '!R27</f>
        <v>0</v>
      </c>
      <c r="H12" s="63">
        <f>+'24-02-020 Ind. JUNAEB EM '!S27</f>
        <v>0</v>
      </c>
      <c r="I12" s="63">
        <f>+'24-02-020 Ind. JUNAEB EM '!T27</f>
        <v>0</v>
      </c>
      <c r="J12" s="63">
        <f>+'24-02-020 Ind. JUNAEB EM '!U27</f>
        <v>0</v>
      </c>
      <c r="K12" s="63">
        <f>+'24-02-020 Ind. JUNAEB EM '!V27</f>
        <v>0</v>
      </c>
      <c r="L12" s="63">
        <f>+'24-02-020 Ind. JUNAEB EM '!W27</f>
        <v>0</v>
      </c>
      <c r="M12" s="63">
        <f>+'24-02-020 Ind. JUNAEB EM '!X27</f>
        <v>0</v>
      </c>
      <c r="N12" s="63">
        <f>+'24-02-020 Ind. JUNAEB EM '!Y27</f>
        <v>0</v>
      </c>
      <c r="O12" s="63">
        <f>+'24-02-020 Ind. JUNAEB EM '!Z27</f>
        <v>0</v>
      </c>
      <c r="P12" s="63">
        <f>+'24-02-020 Ind. JUNAEB EM '!AA27</f>
        <v>0</v>
      </c>
      <c r="Q12" s="63">
        <f>+'24-02-020 Ind. JUNAEB EM '!AB27</f>
        <v>0</v>
      </c>
      <c r="R12" s="63">
        <f>+'24-02-020 Ind. JUNAEB EM '!AC27</f>
        <v>0</v>
      </c>
      <c r="S12" s="63">
        <f>+'24-02-020 Ind. JUNAEB EM '!AD27</f>
        <v>0</v>
      </c>
      <c r="T12" s="63">
        <f>+'24-02-020 Ind. JUNAEB EM '!AE27</f>
        <v>0</v>
      </c>
      <c r="U12" s="63">
        <f>+'24-02-020 Ind. JUNAEB EM '!AF27</f>
        <v>0</v>
      </c>
      <c r="V12" s="63">
        <f>+'24-02-020 Ind. JUNAEB EM '!AG27</f>
        <v>0</v>
      </c>
      <c r="W12" s="63">
        <f>+'24-02-020 Ind. JUNAEB EM '!AH27</f>
        <v>0</v>
      </c>
      <c r="X12" s="86">
        <f>+'24-02-020 Ind. JUNAEB EM '!AI27</f>
        <v>0</v>
      </c>
      <c r="Y12" s="86">
        <f>+'24-02-020 Ind. JUNAEB EM '!AJ27</f>
        <v>0</v>
      </c>
    </row>
    <row r="13" spans="1:25" ht="24.75" customHeight="1" x14ac:dyDescent="0.25">
      <c r="A13" s="85" t="s">
        <v>56</v>
      </c>
      <c r="B13" s="63">
        <f>+'24-02-020 Ind. JUNAEB EM '!J31</f>
        <v>0</v>
      </c>
      <c r="C13" s="63">
        <f>+'24-02-020 Ind. JUNAEB EM '!K31</f>
        <v>0</v>
      </c>
      <c r="D13" s="63">
        <f>+'24-02-020 Ind. JUNAEB EM '!M31</f>
        <v>0</v>
      </c>
      <c r="E13" s="63">
        <f>+'24-02-020 Ind. JUNAEB EM '!N31</f>
        <v>0</v>
      </c>
      <c r="F13" s="63">
        <f>+'24-02-020 Ind. JUNAEB EM '!O31</f>
        <v>0</v>
      </c>
      <c r="G13" s="63">
        <f>+'24-02-020 Ind. JUNAEB EM '!R31</f>
        <v>0</v>
      </c>
      <c r="H13" s="63">
        <f>+'24-02-020 Ind. JUNAEB EM '!S31</f>
        <v>0</v>
      </c>
      <c r="I13" s="63">
        <f>+'24-02-020 Ind. JUNAEB EM '!T31</f>
        <v>0</v>
      </c>
      <c r="J13" s="63">
        <f>+'24-02-020 Ind. JUNAEB EM '!U31</f>
        <v>0</v>
      </c>
      <c r="K13" s="63">
        <f>+'24-02-020 Ind. JUNAEB EM '!V31</f>
        <v>0</v>
      </c>
      <c r="L13" s="63">
        <f>+'24-02-020 Ind. JUNAEB EM '!W31</f>
        <v>0</v>
      </c>
      <c r="M13" s="63">
        <f>+'24-02-020 Ind. JUNAEB EM '!X31</f>
        <v>0</v>
      </c>
      <c r="N13" s="63">
        <f>+'24-02-020 Ind. JUNAEB EM '!Y31</f>
        <v>0</v>
      </c>
      <c r="O13" s="63">
        <f>+'24-02-020 Ind. JUNAEB EM '!Z31</f>
        <v>0</v>
      </c>
      <c r="P13" s="63">
        <f>+'24-02-020 Ind. JUNAEB EM '!AA31</f>
        <v>0</v>
      </c>
      <c r="Q13" s="63">
        <f>+'24-02-020 Ind. JUNAEB EM '!AB31</f>
        <v>0</v>
      </c>
      <c r="R13" s="63">
        <f>+'24-02-020 Ind. JUNAEB EM '!AC31</f>
        <v>0</v>
      </c>
      <c r="S13" s="63">
        <f>+'24-02-020 Ind. JUNAEB EM '!AD31</f>
        <v>0</v>
      </c>
      <c r="T13" s="63">
        <f>+'24-02-020 Ind. JUNAEB EM '!AE31</f>
        <v>0</v>
      </c>
      <c r="U13" s="63">
        <f>+'24-02-020 Ind. JUNAEB EM '!AF31</f>
        <v>0</v>
      </c>
      <c r="V13" s="63">
        <f>+'24-02-020 Ind. JUNAEB EM '!AG31</f>
        <v>0</v>
      </c>
      <c r="W13" s="63">
        <f>+'24-02-020 Ind. JUNAEB EM '!AH31</f>
        <v>0</v>
      </c>
      <c r="X13" s="86">
        <f>+'24-02-020 Ind. JUNAEB EM '!AI31</f>
        <v>0</v>
      </c>
      <c r="Y13" s="86">
        <f>+'24-02-020 Ind. JUNAEB EM '!AJ31</f>
        <v>0</v>
      </c>
    </row>
    <row r="14" spans="1:25" ht="24.75" customHeight="1" x14ac:dyDescent="0.25">
      <c r="A14" s="85" t="s">
        <v>58</v>
      </c>
      <c r="B14" s="63">
        <f>+'24-02-020 Ind. JUNAEB EM '!J35</f>
        <v>0</v>
      </c>
      <c r="C14" s="63">
        <f>+'24-02-020 Ind. JUNAEB EM '!K35</f>
        <v>0</v>
      </c>
      <c r="D14" s="63">
        <f>+'24-02-020 Ind. JUNAEB EM '!M35</f>
        <v>0</v>
      </c>
      <c r="E14" s="63">
        <f>+'24-02-020 Ind. JUNAEB EM '!N35</f>
        <v>0</v>
      </c>
      <c r="F14" s="63">
        <f>+'24-02-020 Ind. JUNAEB EM '!O35</f>
        <v>0</v>
      </c>
      <c r="G14" s="63">
        <f>+'24-02-020 Ind. JUNAEB EM '!R35</f>
        <v>0</v>
      </c>
      <c r="H14" s="63">
        <f>+'24-02-020 Ind. JUNAEB EM '!S35</f>
        <v>0</v>
      </c>
      <c r="I14" s="63">
        <f>+'24-02-020 Ind. JUNAEB EM '!T35</f>
        <v>0</v>
      </c>
      <c r="J14" s="63">
        <f>+'24-02-020 Ind. JUNAEB EM '!U35</f>
        <v>0</v>
      </c>
      <c r="K14" s="63">
        <f>+'24-02-020 Ind. JUNAEB EM '!V35</f>
        <v>0</v>
      </c>
      <c r="L14" s="63">
        <f>+'24-02-020 Ind. JUNAEB EM '!W35</f>
        <v>0</v>
      </c>
      <c r="M14" s="63">
        <f>+'24-02-020 Ind. JUNAEB EM '!X35</f>
        <v>0</v>
      </c>
      <c r="N14" s="63">
        <f>+'24-02-020 Ind. JUNAEB EM '!Y35</f>
        <v>0</v>
      </c>
      <c r="O14" s="63">
        <f>+'24-02-020 Ind. JUNAEB EM '!Z35</f>
        <v>0</v>
      </c>
      <c r="P14" s="63">
        <f>+'24-02-020 Ind. JUNAEB EM '!AA35</f>
        <v>0</v>
      </c>
      <c r="Q14" s="63">
        <f>+'24-02-020 Ind. JUNAEB EM '!AB35</f>
        <v>0</v>
      </c>
      <c r="R14" s="63">
        <f>+'24-02-020 Ind. JUNAEB EM '!AC35</f>
        <v>0</v>
      </c>
      <c r="S14" s="63">
        <f>+'24-02-020 Ind. JUNAEB EM '!AD35</f>
        <v>0</v>
      </c>
      <c r="T14" s="63">
        <f>+'24-02-020 Ind. JUNAEB EM '!AE35</f>
        <v>0</v>
      </c>
      <c r="U14" s="63">
        <f>+'24-02-020 Ind. JUNAEB EM '!AF35</f>
        <v>0</v>
      </c>
      <c r="V14" s="63">
        <f>+'24-02-020 Ind. JUNAEB EM '!AG35</f>
        <v>0</v>
      </c>
      <c r="W14" s="63">
        <f>+'24-02-020 Ind. JUNAEB EM '!AH35</f>
        <v>0</v>
      </c>
      <c r="X14" s="86">
        <f>+'24-02-020 Ind. JUNAEB EM '!AI35</f>
        <v>0</v>
      </c>
      <c r="Y14" s="86">
        <f>+'24-02-020 Ind. JUNAEB EM '!AJ35</f>
        <v>0</v>
      </c>
    </row>
    <row r="15" spans="1:25" ht="24.75" customHeight="1" x14ac:dyDescent="0.25">
      <c r="A15" s="85" t="s">
        <v>60</v>
      </c>
      <c r="B15" s="63">
        <f>+'24-02-020 Ind. JUNAEB EM '!J39</f>
        <v>0</v>
      </c>
      <c r="C15" s="63">
        <f>+'24-02-020 Ind. JUNAEB EM '!K39</f>
        <v>0</v>
      </c>
      <c r="D15" s="63">
        <f>+'24-02-020 Ind. JUNAEB EM '!M39</f>
        <v>0</v>
      </c>
      <c r="E15" s="63">
        <f>+'24-02-020 Ind. JUNAEB EM '!N39</f>
        <v>0</v>
      </c>
      <c r="F15" s="63">
        <f>+'24-02-020 Ind. JUNAEB EM '!O39</f>
        <v>0</v>
      </c>
      <c r="G15" s="63">
        <f>+'24-02-020 Ind. JUNAEB EM '!R39</f>
        <v>0</v>
      </c>
      <c r="H15" s="63">
        <f>+'24-02-020 Ind. JUNAEB EM '!S39</f>
        <v>0</v>
      </c>
      <c r="I15" s="63">
        <f>+'24-02-020 Ind. JUNAEB EM '!T39</f>
        <v>0</v>
      </c>
      <c r="J15" s="63">
        <f>+'24-02-020 Ind. JUNAEB EM '!U39</f>
        <v>0</v>
      </c>
      <c r="K15" s="63">
        <f>+'24-02-020 Ind. JUNAEB EM '!V39</f>
        <v>0</v>
      </c>
      <c r="L15" s="63">
        <f>+'24-02-020 Ind. JUNAEB EM '!W39</f>
        <v>0</v>
      </c>
      <c r="M15" s="63">
        <f>+'24-02-020 Ind. JUNAEB EM '!X39</f>
        <v>0</v>
      </c>
      <c r="N15" s="63">
        <f>+'24-02-020 Ind. JUNAEB EM '!Y39</f>
        <v>0</v>
      </c>
      <c r="O15" s="63">
        <f>+'24-02-020 Ind. JUNAEB EM '!Z39</f>
        <v>0</v>
      </c>
      <c r="P15" s="63">
        <f>+'24-02-020 Ind. JUNAEB EM '!AA39</f>
        <v>0</v>
      </c>
      <c r="Q15" s="63">
        <f>+'24-02-020 Ind. JUNAEB EM '!AB39</f>
        <v>0</v>
      </c>
      <c r="R15" s="63">
        <f>+'24-02-020 Ind. JUNAEB EM '!AC39</f>
        <v>0</v>
      </c>
      <c r="S15" s="63">
        <f>+'24-02-020 Ind. JUNAEB EM '!AD39</f>
        <v>0</v>
      </c>
      <c r="T15" s="63">
        <f>+'24-02-020 Ind. JUNAEB EM '!AE39</f>
        <v>0</v>
      </c>
      <c r="U15" s="63">
        <f>+'24-02-020 Ind. JUNAEB EM '!AF39</f>
        <v>0</v>
      </c>
      <c r="V15" s="63">
        <f>+'24-02-020 Ind. JUNAEB EM '!AG39</f>
        <v>0</v>
      </c>
      <c r="W15" s="63">
        <f>+'24-02-020 Ind. JUNAEB EM '!AH39</f>
        <v>0</v>
      </c>
      <c r="X15" s="86">
        <f>+'24-02-020 Ind. JUNAEB EM '!AI39</f>
        <v>0</v>
      </c>
      <c r="Y15" s="86">
        <f>+'24-02-020 Ind. JUNAEB EM '!AJ39</f>
        <v>0</v>
      </c>
    </row>
    <row r="16" spans="1:25" ht="24.75" customHeight="1" x14ac:dyDescent="0.25">
      <c r="A16" s="85" t="s">
        <v>62</v>
      </c>
      <c r="B16" s="63">
        <f>+'24-02-020 Ind. JUNAEB EM '!J43</f>
        <v>0</v>
      </c>
      <c r="C16" s="63">
        <f>+'24-02-020 Ind. JUNAEB EM '!K43</f>
        <v>0</v>
      </c>
      <c r="D16" s="63">
        <f>+'24-02-020 Ind. JUNAEB EM '!M43</f>
        <v>0</v>
      </c>
      <c r="E16" s="63">
        <f>+'24-02-020 Ind. JUNAEB EM '!N43</f>
        <v>0</v>
      </c>
      <c r="F16" s="63">
        <f>+'24-02-020 Ind. JUNAEB EM '!O43</f>
        <v>0</v>
      </c>
      <c r="G16" s="63">
        <f>+'24-02-020 Ind. JUNAEB EM '!R43</f>
        <v>0</v>
      </c>
      <c r="H16" s="63">
        <f>+'24-02-020 Ind. JUNAEB EM '!S43</f>
        <v>0</v>
      </c>
      <c r="I16" s="63">
        <f>+'24-02-020 Ind. JUNAEB EM '!T43</f>
        <v>0</v>
      </c>
      <c r="J16" s="63">
        <f>+'24-02-020 Ind. JUNAEB EM '!U43</f>
        <v>0</v>
      </c>
      <c r="K16" s="63">
        <f>+'24-02-020 Ind. JUNAEB EM '!V43</f>
        <v>0</v>
      </c>
      <c r="L16" s="63">
        <f>+'24-02-020 Ind. JUNAEB EM '!W43</f>
        <v>0</v>
      </c>
      <c r="M16" s="63">
        <f>+'24-02-020 Ind. JUNAEB EM '!X43</f>
        <v>0</v>
      </c>
      <c r="N16" s="63">
        <f>+'24-02-020 Ind. JUNAEB EM '!Y43</f>
        <v>0</v>
      </c>
      <c r="O16" s="63">
        <f>+'24-02-020 Ind. JUNAEB EM '!Z43</f>
        <v>0</v>
      </c>
      <c r="P16" s="63">
        <f>+'24-02-020 Ind. JUNAEB EM '!AA43</f>
        <v>0</v>
      </c>
      <c r="Q16" s="63">
        <f>+'24-02-020 Ind. JUNAEB EM '!AB43</f>
        <v>0</v>
      </c>
      <c r="R16" s="63">
        <f>+'24-02-020 Ind. JUNAEB EM '!AC43</f>
        <v>0</v>
      </c>
      <c r="S16" s="63">
        <f>+'24-02-020 Ind. JUNAEB EM '!AD43</f>
        <v>0</v>
      </c>
      <c r="T16" s="63">
        <f>+'24-02-020 Ind. JUNAEB EM '!AE43</f>
        <v>0</v>
      </c>
      <c r="U16" s="63">
        <f>+'24-02-020 Ind. JUNAEB EM '!AF43</f>
        <v>0</v>
      </c>
      <c r="V16" s="63">
        <f>+'24-02-020 Ind. JUNAEB EM '!AG43</f>
        <v>0</v>
      </c>
      <c r="W16" s="63">
        <f>+'24-02-020 Ind. JUNAEB EM '!AH43</f>
        <v>0</v>
      </c>
      <c r="X16" s="86">
        <f>+'24-02-020 Ind. JUNAEB EM '!AI43</f>
        <v>0</v>
      </c>
      <c r="Y16" s="86">
        <f>+'24-02-020 Ind. JUNAEB EM '!AJ43</f>
        <v>0</v>
      </c>
    </row>
    <row r="17" spans="1:25" ht="24.75" customHeight="1" x14ac:dyDescent="0.25">
      <c r="A17" s="85" t="s">
        <v>64</v>
      </c>
      <c r="B17" s="63">
        <f>+'24-02-020 Ind. JUNAEB EM '!J47</f>
        <v>0</v>
      </c>
      <c r="C17" s="63">
        <f>+'24-02-020 Ind. JUNAEB EM '!K47</f>
        <v>0</v>
      </c>
      <c r="D17" s="63">
        <f>+'24-02-020 Ind. JUNAEB EM '!M47</f>
        <v>0</v>
      </c>
      <c r="E17" s="63">
        <f>+'24-02-020 Ind. JUNAEB EM '!N47</f>
        <v>0</v>
      </c>
      <c r="F17" s="63">
        <f>+'24-02-020 Ind. JUNAEB EM '!O47</f>
        <v>0</v>
      </c>
      <c r="G17" s="63">
        <f>+'24-02-020 Ind. JUNAEB EM '!R47</f>
        <v>0</v>
      </c>
      <c r="H17" s="63">
        <f>+'24-02-020 Ind. JUNAEB EM '!S47</f>
        <v>0</v>
      </c>
      <c r="I17" s="63">
        <f>+'24-02-020 Ind. JUNAEB EM '!T47</f>
        <v>0</v>
      </c>
      <c r="J17" s="63">
        <f>+'24-02-020 Ind. JUNAEB EM '!U47</f>
        <v>0</v>
      </c>
      <c r="K17" s="63">
        <f>+'24-02-020 Ind. JUNAEB EM '!V47</f>
        <v>0</v>
      </c>
      <c r="L17" s="63">
        <f>+'24-02-020 Ind. JUNAEB EM '!W47</f>
        <v>0</v>
      </c>
      <c r="M17" s="63">
        <f>+'24-02-020 Ind. JUNAEB EM '!X47</f>
        <v>0</v>
      </c>
      <c r="N17" s="63">
        <f>+'24-02-020 Ind. JUNAEB EM '!Y47</f>
        <v>0</v>
      </c>
      <c r="O17" s="63">
        <f>+'24-02-020 Ind. JUNAEB EM '!Z47</f>
        <v>0</v>
      </c>
      <c r="P17" s="63">
        <f>+'24-02-020 Ind. JUNAEB EM '!AA47</f>
        <v>0</v>
      </c>
      <c r="Q17" s="63">
        <f>+'24-02-020 Ind. JUNAEB EM '!AB47</f>
        <v>0</v>
      </c>
      <c r="R17" s="63">
        <f>+'24-02-020 Ind. JUNAEB EM '!AC47</f>
        <v>0</v>
      </c>
      <c r="S17" s="63">
        <f>+'24-02-020 Ind. JUNAEB EM '!AD47</f>
        <v>0</v>
      </c>
      <c r="T17" s="63">
        <f>+'24-02-020 Ind. JUNAEB EM '!AE47</f>
        <v>0</v>
      </c>
      <c r="U17" s="63">
        <f>+'24-02-020 Ind. JUNAEB EM '!AF47</f>
        <v>0</v>
      </c>
      <c r="V17" s="63">
        <f>+'24-02-020 Ind. JUNAEB EM '!AG47</f>
        <v>0</v>
      </c>
      <c r="W17" s="63">
        <f>+'24-02-020 Ind. JUNAEB EM '!AH47</f>
        <v>0</v>
      </c>
      <c r="X17" s="86">
        <f>+'24-02-020 Ind. JUNAEB EM '!AI47</f>
        <v>0</v>
      </c>
      <c r="Y17" s="86">
        <f>+'24-02-020 Ind. JUNAEB EM '!AJ44</f>
        <v>0</v>
      </c>
    </row>
    <row r="18" spans="1:25" ht="24.75" customHeight="1" x14ac:dyDescent="0.25">
      <c r="A18" s="85" t="s">
        <v>66</v>
      </c>
      <c r="B18" s="63">
        <f>+'24-02-020 Ind. JUNAEB EM '!J51</f>
        <v>0</v>
      </c>
      <c r="C18" s="63">
        <f>+'24-02-020 Ind. JUNAEB EM '!K51</f>
        <v>0</v>
      </c>
      <c r="D18" s="63">
        <f>+'24-02-020 Ind. JUNAEB EM '!M51</f>
        <v>0</v>
      </c>
      <c r="E18" s="63">
        <f>+'24-02-020 Ind. JUNAEB EM '!N51</f>
        <v>0</v>
      </c>
      <c r="F18" s="63">
        <f>+'24-02-020 Ind. JUNAEB EM '!O51</f>
        <v>0</v>
      </c>
      <c r="G18" s="63">
        <f>+'24-02-020 Ind. JUNAEB EM '!R51</f>
        <v>0</v>
      </c>
      <c r="H18" s="63">
        <f>+'24-02-020 Ind. JUNAEB EM '!S51</f>
        <v>0</v>
      </c>
      <c r="I18" s="63">
        <f>+'24-02-020 Ind. JUNAEB EM '!T51</f>
        <v>0</v>
      </c>
      <c r="J18" s="63">
        <f>+'24-02-020 Ind. JUNAEB EM '!U51</f>
        <v>0</v>
      </c>
      <c r="K18" s="63">
        <f>+'24-02-020 Ind. JUNAEB EM '!V51</f>
        <v>0</v>
      </c>
      <c r="L18" s="63">
        <f>+'24-02-020 Ind. JUNAEB EM '!W51</f>
        <v>0</v>
      </c>
      <c r="M18" s="63">
        <f>+'24-02-020 Ind. JUNAEB EM '!X51</f>
        <v>0</v>
      </c>
      <c r="N18" s="63">
        <f>+'24-02-020 Ind. JUNAEB EM '!Y51</f>
        <v>0</v>
      </c>
      <c r="O18" s="63">
        <f>+'24-02-020 Ind. JUNAEB EM '!Z51</f>
        <v>0</v>
      </c>
      <c r="P18" s="63">
        <f>+'24-02-020 Ind. JUNAEB EM '!AA51</f>
        <v>0</v>
      </c>
      <c r="Q18" s="63">
        <f>+'24-02-020 Ind. JUNAEB EM '!AB51</f>
        <v>0</v>
      </c>
      <c r="R18" s="63">
        <f>+'24-02-020 Ind. JUNAEB EM '!AC51</f>
        <v>0</v>
      </c>
      <c r="S18" s="63">
        <f>+'24-02-020 Ind. JUNAEB EM '!AD51</f>
        <v>0</v>
      </c>
      <c r="T18" s="63">
        <f>+'24-02-020 Ind. JUNAEB EM '!AE51</f>
        <v>0</v>
      </c>
      <c r="U18" s="63">
        <f>+'24-02-020 Ind. JUNAEB EM '!AF51</f>
        <v>0</v>
      </c>
      <c r="V18" s="63">
        <f>+'24-02-020 Ind. JUNAEB EM '!AG51</f>
        <v>0</v>
      </c>
      <c r="W18" s="63">
        <f>+'24-02-020 Ind. JUNAEB EM '!AH51</f>
        <v>0</v>
      </c>
      <c r="X18" s="86">
        <f>+'24-02-020 Ind. JUNAEB EM '!AI51</f>
        <v>0</v>
      </c>
      <c r="Y18" s="86">
        <f>+'24-02-020 Ind. JUNAEB EM '!AJ51</f>
        <v>0</v>
      </c>
    </row>
    <row r="19" spans="1:25" ht="24.75" customHeight="1" x14ac:dyDescent="0.25">
      <c r="A19" s="85" t="s">
        <v>68</v>
      </c>
      <c r="B19" s="63">
        <f>+'24-02-020 Ind. JUNAEB EM '!J55</f>
        <v>0</v>
      </c>
      <c r="C19" s="63">
        <f>+'24-02-020 Ind. JUNAEB EM '!K55</f>
        <v>0</v>
      </c>
      <c r="D19" s="63">
        <f>+'24-02-020 Ind. JUNAEB EM '!M55</f>
        <v>0</v>
      </c>
      <c r="E19" s="63">
        <f>+'24-02-020 Ind. JUNAEB EM '!N55</f>
        <v>0</v>
      </c>
      <c r="F19" s="63">
        <f>+'24-02-020 Ind. JUNAEB EM '!O55</f>
        <v>0</v>
      </c>
      <c r="G19" s="63">
        <f>+'24-02-020 Ind. JUNAEB EM '!R55</f>
        <v>0</v>
      </c>
      <c r="H19" s="63">
        <f>+'24-02-020 Ind. JUNAEB EM '!S55</f>
        <v>0</v>
      </c>
      <c r="I19" s="63">
        <f>+'24-02-020 Ind. JUNAEB EM '!T55</f>
        <v>0</v>
      </c>
      <c r="J19" s="63">
        <f>+'24-02-020 Ind. JUNAEB EM '!U55</f>
        <v>0</v>
      </c>
      <c r="K19" s="63">
        <f>+'24-02-020 Ind. JUNAEB EM '!V55</f>
        <v>0</v>
      </c>
      <c r="L19" s="63">
        <f>+'24-02-020 Ind. JUNAEB EM '!W55</f>
        <v>0</v>
      </c>
      <c r="M19" s="63">
        <f>+'24-02-020 Ind. JUNAEB EM '!X55</f>
        <v>0</v>
      </c>
      <c r="N19" s="63">
        <f>+'24-02-020 Ind. JUNAEB EM '!Y55</f>
        <v>0</v>
      </c>
      <c r="O19" s="63">
        <f>+'24-02-020 Ind. JUNAEB EM '!Z55</f>
        <v>0</v>
      </c>
      <c r="P19" s="63">
        <f>+'24-02-020 Ind. JUNAEB EM '!AA55</f>
        <v>0</v>
      </c>
      <c r="Q19" s="63">
        <f>+'24-02-020 Ind. JUNAEB EM '!AB55</f>
        <v>0</v>
      </c>
      <c r="R19" s="63">
        <f>+'24-02-020 Ind. JUNAEB EM '!AC55</f>
        <v>0</v>
      </c>
      <c r="S19" s="63">
        <f>+'24-02-020 Ind. JUNAEB EM '!AD55</f>
        <v>0</v>
      </c>
      <c r="T19" s="63">
        <f>+'24-02-020 Ind. JUNAEB EM '!AE55</f>
        <v>0</v>
      </c>
      <c r="U19" s="63">
        <f>+'24-02-020 Ind. JUNAEB EM '!AF55</f>
        <v>0</v>
      </c>
      <c r="V19" s="63">
        <f>+'24-02-020 Ind. JUNAEB EM '!AG55</f>
        <v>0</v>
      </c>
      <c r="W19" s="63">
        <f>+'24-02-020 Ind. JUNAEB EM '!AH55</f>
        <v>0</v>
      </c>
      <c r="X19" s="86">
        <f>+'24-02-020 Ind. JUNAEB EM '!AI55</f>
        <v>0</v>
      </c>
      <c r="Y19" s="86">
        <f>+'24-02-020 Ind. JUNAEB EM '!AJ55</f>
        <v>0</v>
      </c>
    </row>
    <row r="20" spans="1:25" ht="24.75" customHeight="1" x14ac:dyDescent="0.25">
      <c r="A20" s="87" t="s">
        <v>70</v>
      </c>
      <c r="B20" s="63">
        <f>+'24-02-020 Ind. JUNAEB EM '!J59</f>
        <v>0</v>
      </c>
      <c r="C20" s="63">
        <f>+'24-02-020 Ind. JUNAEB EM '!K59</f>
        <v>0</v>
      </c>
      <c r="D20" s="63">
        <f>+'24-02-020 Ind. JUNAEB EM '!M59</f>
        <v>0</v>
      </c>
      <c r="E20" s="63">
        <f>+'24-02-020 Ind. JUNAEB EM '!N59</f>
        <v>0</v>
      </c>
      <c r="F20" s="63">
        <f>+'24-02-020 Ind. JUNAEB EM '!O59</f>
        <v>0</v>
      </c>
      <c r="G20" s="63">
        <f>+'24-02-020 Ind. JUNAEB EM '!R59</f>
        <v>0</v>
      </c>
      <c r="H20" s="63">
        <f>+'24-02-020 Ind. JUNAEB EM '!S59</f>
        <v>0</v>
      </c>
      <c r="I20" s="63">
        <f>+'24-02-020 Ind. JUNAEB EM '!T59</f>
        <v>0</v>
      </c>
      <c r="J20" s="63">
        <f>+'24-02-020 Ind. JUNAEB EM '!U59</f>
        <v>0</v>
      </c>
      <c r="K20" s="63">
        <f>+'24-02-020 Ind. JUNAEB EM '!V59</f>
        <v>0</v>
      </c>
      <c r="L20" s="63">
        <f>+'24-02-020 Ind. JUNAEB EM '!W59</f>
        <v>0</v>
      </c>
      <c r="M20" s="63">
        <f>+'24-02-020 Ind. JUNAEB EM '!X59</f>
        <v>0</v>
      </c>
      <c r="N20" s="63">
        <f>+'24-02-020 Ind. JUNAEB EM '!Y59</f>
        <v>0</v>
      </c>
      <c r="O20" s="63">
        <f>+'24-02-020 Ind. JUNAEB EM '!Z59</f>
        <v>0</v>
      </c>
      <c r="P20" s="63">
        <f>+'24-02-020 Ind. JUNAEB EM '!AA59</f>
        <v>0</v>
      </c>
      <c r="Q20" s="63">
        <f>+'24-02-020 Ind. JUNAEB EM '!AB59</f>
        <v>0</v>
      </c>
      <c r="R20" s="63">
        <f>+'24-02-020 Ind. JUNAEB EM '!AC59</f>
        <v>0</v>
      </c>
      <c r="S20" s="63">
        <f>+'24-02-020 Ind. JUNAEB EM '!AD59</f>
        <v>0</v>
      </c>
      <c r="T20" s="63">
        <f>+'24-02-020 Ind. JUNAEB EM '!AE59</f>
        <v>0</v>
      </c>
      <c r="U20" s="63">
        <f>+'24-02-020 Ind. JUNAEB EM '!AF59</f>
        <v>0</v>
      </c>
      <c r="V20" s="63">
        <f>+'24-02-020 Ind. JUNAEB EM '!AG59</f>
        <v>0</v>
      </c>
      <c r="W20" s="63">
        <f>+'24-02-020 Ind. JUNAEB EM '!AH59</f>
        <v>0</v>
      </c>
      <c r="X20" s="86">
        <f>+'24-02-020 Ind. JUNAEB EM '!AI59</f>
        <v>0</v>
      </c>
      <c r="Y20" s="86">
        <f>+'24-02-020 Ind. JUNAEB EM '!AJ59</f>
        <v>0</v>
      </c>
    </row>
    <row r="21" spans="1:25" ht="24.75" customHeight="1" x14ac:dyDescent="0.25">
      <c r="A21" s="87" t="s">
        <v>72</v>
      </c>
      <c r="B21" s="63">
        <f>+'24-02-020 Ind. JUNAEB EM '!J63</f>
        <v>0</v>
      </c>
      <c r="C21" s="63">
        <f>+'24-02-020 Ind. JUNAEB EM '!K63</f>
        <v>0</v>
      </c>
      <c r="D21" s="63">
        <f>+'24-02-020 Ind. JUNAEB EM '!M63</f>
        <v>0</v>
      </c>
      <c r="E21" s="63">
        <f>+'24-02-020 Ind. JUNAEB EM '!N63</f>
        <v>0</v>
      </c>
      <c r="F21" s="63">
        <f>+'24-02-020 Ind. JUNAEB EM '!O63</f>
        <v>0</v>
      </c>
      <c r="G21" s="63">
        <f>+'24-02-020 Ind. JUNAEB EM '!R63</f>
        <v>0</v>
      </c>
      <c r="H21" s="63">
        <f>+'24-02-020 Ind. JUNAEB EM '!S63</f>
        <v>0</v>
      </c>
      <c r="I21" s="63">
        <f>+'24-02-020 Ind. JUNAEB EM '!T63</f>
        <v>0</v>
      </c>
      <c r="J21" s="63">
        <f>+'24-02-020 Ind. JUNAEB EM '!U63</f>
        <v>0</v>
      </c>
      <c r="K21" s="63">
        <f>+'24-02-020 Ind. JUNAEB EM '!V63</f>
        <v>0</v>
      </c>
      <c r="L21" s="63">
        <f>+'24-02-020 Ind. JUNAEB EM '!W63</f>
        <v>0</v>
      </c>
      <c r="M21" s="63">
        <f>+'24-02-020 Ind. JUNAEB EM '!X63</f>
        <v>0</v>
      </c>
      <c r="N21" s="63">
        <f>+'24-02-020 Ind. JUNAEB EM '!Y63</f>
        <v>0</v>
      </c>
      <c r="O21" s="63">
        <f>+'24-02-020 Ind. JUNAEB EM '!Z63</f>
        <v>0</v>
      </c>
      <c r="P21" s="63">
        <f>+'24-02-020 Ind. JUNAEB EM '!AA63</f>
        <v>0</v>
      </c>
      <c r="Q21" s="63">
        <f>+'24-02-020 Ind. JUNAEB EM '!AB63</f>
        <v>0</v>
      </c>
      <c r="R21" s="63">
        <f>+'24-02-020 Ind. JUNAEB EM '!AC63</f>
        <v>0</v>
      </c>
      <c r="S21" s="63">
        <f>+'24-02-020 Ind. JUNAEB EM '!AD63</f>
        <v>0</v>
      </c>
      <c r="T21" s="63">
        <f>+'24-02-020 Ind. JUNAEB EM '!AE63</f>
        <v>0</v>
      </c>
      <c r="U21" s="63">
        <f>+'24-02-020 Ind. JUNAEB EM '!AF63</f>
        <v>0</v>
      </c>
      <c r="V21" s="63">
        <f>+'24-02-020 Ind. JUNAEB EM '!AG63</f>
        <v>0</v>
      </c>
      <c r="W21" s="63">
        <f>+'24-02-020 Ind. JUNAEB EM '!AH63</f>
        <v>0</v>
      </c>
      <c r="X21" s="86">
        <f>+'24-02-020 Ind. JUNAEB EM '!AI63</f>
        <v>0</v>
      </c>
      <c r="Y21" s="86">
        <f>+'24-02-020 Ind. JUNAEB EM '!AJ63</f>
        <v>0</v>
      </c>
    </row>
    <row r="22" spans="1:25" ht="24.75" customHeight="1" x14ac:dyDescent="0.25">
      <c r="A22" s="87" t="s">
        <v>74</v>
      </c>
      <c r="B22" s="63">
        <f>+'24-02-020 Ind. JUNAEB EM '!J67</f>
        <v>0</v>
      </c>
      <c r="C22" s="63">
        <f>+'24-02-020 Ind. JUNAEB EM '!K67</f>
        <v>0</v>
      </c>
      <c r="D22" s="63">
        <f>+'24-02-020 Ind. JUNAEB EM '!M67</f>
        <v>0</v>
      </c>
      <c r="E22" s="63">
        <f>+'24-02-020 Ind. JUNAEB EM '!N67</f>
        <v>0</v>
      </c>
      <c r="F22" s="63">
        <f>+'24-02-020 Ind. JUNAEB EM '!O67</f>
        <v>0</v>
      </c>
      <c r="G22" s="63">
        <f>+'24-02-020 Ind. JUNAEB EM '!R67</f>
        <v>0</v>
      </c>
      <c r="H22" s="63">
        <f>+'24-02-020 Ind. JUNAEB EM '!S67</f>
        <v>0</v>
      </c>
      <c r="I22" s="63">
        <f>+'24-02-020 Ind. JUNAEB EM '!T67</f>
        <v>0</v>
      </c>
      <c r="J22" s="63">
        <f>+'24-02-020 Ind. JUNAEB EM '!U67</f>
        <v>0</v>
      </c>
      <c r="K22" s="63">
        <f>+'24-02-020 Ind. JUNAEB EM '!V67</f>
        <v>0</v>
      </c>
      <c r="L22" s="63">
        <f>+'24-02-020 Ind. JUNAEB EM '!W67</f>
        <v>0</v>
      </c>
      <c r="M22" s="63">
        <f>+'24-02-020 Ind. JUNAEB EM '!X67</f>
        <v>0</v>
      </c>
      <c r="N22" s="63">
        <f>+'24-02-020 Ind. JUNAEB EM '!Y67</f>
        <v>0</v>
      </c>
      <c r="O22" s="63">
        <f>+'24-02-020 Ind. JUNAEB EM '!Z67</f>
        <v>0</v>
      </c>
      <c r="P22" s="63">
        <f>+'24-02-020 Ind. JUNAEB EM '!AA67</f>
        <v>0</v>
      </c>
      <c r="Q22" s="63">
        <f>+'24-02-020 Ind. JUNAEB EM '!AB67</f>
        <v>0</v>
      </c>
      <c r="R22" s="63">
        <f>+'24-02-020 Ind. JUNAEB EM '!AC67</f>
        <v>0</v>
      </c>
      <c r="S22" s="63">
        <f>+'24-02-020 Ind. JUNAEB EM '!AD67</f>
        <v>0</v>
      </c>
      <c r="T22" s="63">
        <f>+'24-02-020 Ind. JUNAEB EM '!AE67</f>
        <v>0</v>
      </c>
      <c r="U22" s="63">
        <f>+'24-02-020 Ind. JUNAEB EM '!AF67</f>
        <v>0</v>
      </c>
      <c r="V22" s="63">
        <f>+'24-02-020 Ind. JUNAEB EM '!AG67</f>
        <v>0</v>
      </c>
      <c r="W22" s="63">
        <f>+'24-02-020 Ind. JUNAEB EM '!AH67</f>
        <v>0</v>
      </c>
      <c r="X22" s="86">
        <f>+'24-02-020 Ind. JUNAEB EM '!AI67</f>
        <v>0</v>
      </c>
      <c r="Y22" s="86">
        <f>+'24-02-020 Ind. JUNAEB EM '!AJ67</f>
        <v>0</v>
      </c>
    </row>
    <row r="23" spans="1:25" ht="24.75" customHeight="1" x14ac:dyDescent="0.25">
      <c r="A23" s="88" t="s">
        <v>76</v>
      </c>
      <c r="B23" s="63">
        <f>+'24-02-020 Ind. JUNAEB EM '!J70</f>
        <v>49780000</v>
      </c>
      <c r="C23" s="63">
        <f>+'24-02-020 Ind. JUNAEB EM '!K70</f>
        <v>49780000</v>
      </c>
      <c r="D23" s="63">
        <f>+'24-02-020 Ind. JUNAEB EM '!M70</f>
        <v>0</v>
      </c>
      <c r="E23" s="63">
        <f>+'24-02-020 Ind. JUNAEB EM '!N70</f>
        <v>0</v>
      </c>
      <c r="F23" s="63">
        <f>+'24-02-020 Ind. JUNAEB EM '!O70</f>
        <v>0</v>
      </c>
      <c r="G23" s="63">
        <f>+'24-02-020 Ind. JUNAEB EM '!R70</f>
        <v>0</v>
      </c>
      <c r="H23" s="63">
        <f>+'24-02-020 Ind. JUNAEB EM '!S70</f>
        <v>0</v>
      </c>
      <c r="I23" s="63">
        <f>+'24-02-020 Ind. JUNAEB EM '!T70</f>
        <v>0</v>
      </c>
      <c r="J23" s="63">
        <f>+'24-02-020 Ind. JUNAEB EM '!U70</f>
        <v>0</v>
      </c>
      <c r="K23" s="63">
        <f>+'24-02-020 Ind. JUNAEB EM '!V70</f>
        <v>0</v>
      </c>
      <c r="L23" s="63">
        <f>+'24-02-020 Ind. JUNAEB EM '!W70</f>
        <v>0</v>
      </c>
      <c r="M23" s="63">
        <f>+'24-02-020 Ind. JUNAEB EM '!X70</f>
        <v>0</v>
      </c>
      <c r="N23" s="63">
        <f>+'24-02-020 Ind. JUNAEB EM '!Y70</f>
        <v>0</v>
      </c>
      <c r="O23" s="63">
        <f>+'24-02-020 Ind. JUNAEB EM '!Z70</f>
        <v>0</v>
      </c>
      <c r="P23" s="63">
        <f>+'24-02-020 Ind. JUNAEB EM '!AA70</f>
        <v>0</v>
      </c>
      <c r="Q23" s="63">
        <f>+'24-02-020 Ind. JUNAEB EM '!AB70</f>
        <v>0</v>
      </c>
      <c r="R23" s="63">
        <f>+'24-02-020 Ind. JUNAEB EM '!AC70</f>
        <v>0</v>
      </c>
      <c r="S23" s="63">
        <f>+'24-02-020 Ind. JUNAEB EM '!AD70</f>
        <v>0</v>
      </c>
      <c r="T23" s="63">
        <f>+'24-02-020 Ind. JUNAEB EM '!AE70</f>
        <v>0</v>
      </c>
      <c r="U23" s="63">
        <f>+'24-02-020 Ind. JUNAEB EM '!AF70</f>
        <v>0</v>
      </c>
      <c r="V23" s="63">
        <f>+'24-02-020 Ind. JUNAEB EM '!AG70</f>
        <v>0</v>
      </c>
      <c r="W23" s="63">
        <f>+'24-02-020 Ind. JUNAEB EM '!AH70</f>
        <v>0</v>
      </c>
      <c r="X23" s="86">
        <f>+'24-02-020 Ind. JUNAEB EM '!AI70</f>
        <v>0</v>
      </c>
      <c r="Y23" s="86">
        <f>+'24-02-020 Ind. JUNAEB EM '!AJ70</f>
        <v>0</v>
      </c>
    </row>
    <row r="24" spans="1:25" ht="25.5" x14ac:dyDescent="0.25">
      <c r="A24" s="8" t="str">
        <f>"TOTAL ASIG."&amp;" "&amp;$A$5</f>
        <v>TOTAL ASIG. 24-02-020 "Programa de Educación Media - JUNAEB"</v>
      </c>
      <c r="B24" s="75">
        <f>SUM(B8:B23)</f>
        <v>49780000</v>
      </c>
      <c r="C24" s="75">
        <f t="shared" ref="C24:V24" si="0">SUM(C8:C23)</f>
        <v>49780000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89">
        <f>+'24-02-020 Ind. JUNAEB EM '!AI71</f>
        <v>0</v>
      </c>
      <c r="Y24" s="89">
        <f>'24-02-020 Ind. JUNAEB EM '!AJ71</f>
        <v>0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5D01C-A467-4A40-B8BA-9A0DD447F48C}">
  <sheetPr>
    <tabColor rgb="FF007DB5"/>
    <pageSetUpPr fitToPage="1"/>
  </sheetPr>
  <dimension ref="A1:AJ73"/>
  <sheetViews>
    <sheetView topLeftCell="L43" zoomScale="130" zoomScaleNormal="130" workbookViewId="0">
      <selection activeCell="S69" sqref="S69:S7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90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IF(ISERROR(AH9/$AH$73),"-",AH9/$AH$73)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IF(ISERROR(AH10/$AH$73),"-",AH10/$AH$73)</f>
        <v>0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IF(ISERROR(AH11/$AH$73),0,AH11/$AH$73)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IF(ISERROR(AH13/$AH$73),"-",AH13/$AH$73)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IF(ISERROR(AH14/$AH$73),"-",AH14/$AH$73)</f>
        <v>0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IF(ISERROR(AH15/$AH$73),0,AH15/$AH$73)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IF(ISERROR(AH17/$AH$73),"-",AH17/$AH$73)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IF(ISERROR(AH18/$AH$73),"-",AH18/$AH$73)</f>
        <v>0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IF(ISERROR(AH19/$AH$73),0,AH19/$AH$73)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IF(ISERROR(AH21/$AH$73),"-",AH21/$AH$73)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IF(ISERROR(AH22/$AH$73),"-",AH22/$AH$73)</f>
        <v>0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IF(ISERROR(AH23/$AH$73),0,AH23/$AH$73)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IF(ISERROR(AH25/$AH$73),"-",AH25/$AH$73)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IF(ISERROR(AH26/$AH$73),"-",AH26/$AH$73)</f>
        <v>0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IF(ISERROR(AH27/$AH$73),0,AH27/$AH$73)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IF(ISERROR(AH29/$AH$73),"-",AH29/$AH$73)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IF(ISERROR(AH30/$AH$73),"-",AH30/$AH$73)</f>
        <v>0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IF(ISERROR(AH31/$AH$73),0,AH31/$AH$73)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IF(ISERROR(AH33/$AH$73),"-",AH33/$AH$73)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IF(ISERROR(AH34/$AH$73),"-",AH34/$AH$73)</f>
        <v>0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IF(ISERROR(AH35/$AH$73),0,AH35/$AH$73)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IF(ISERROR(AH37/$AH$73),"-",AH37/$AH$73)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IF(ISERROR(AH38/$AH$73),"-",AH38/$AH$73)</f>
        <v>0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IF(ISERROR(AH39/$AH$73),0,AH39/$AH$73)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IF(ISERROR(AH41/$AH$73),"-",AH41/$AH$73)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IF(ISERROR(AH42/$AH$73),"-",AH42/$AH$73)</f>
        <v>0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IF(ISERROR(AH43/$AH$73),0,AH43/$AH$73)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IF(ISERROR(AH45/$AH$73),"-",AH45/$AH$73)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IF(ISERROR(AH46/$AH$73),"-",AH46/$AH$73)</f>
        <v>0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IF(ISERROR(AH47/$AH$73),0,AH47/$AH$73)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IF(ISERROR(AH49/$AH$73),"-",AH49/$AH$73)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IF(ISERROR(AH50/$AH$73),"-",AH50/$AH$73)</f>
        <v>0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IF(ISERROR(AH51/$AH$73),0,AH51/$AH$73)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IF(ISERROR(AH53/$AH$73),"-",AH53/$AH$73)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IF(ISERROR(AH54/$AH$73),"-",AH54/$AH$73)</f>
        <v>0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IF(ISERROR(AH55/$AH$73),0,AH55/$AH$73)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IF(ISERROR(AH57/$AH$73),"-",AH57/$AH$73)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IF(ISERROR(AH58/$AH$73),"-",AH58/$AH$73)</f>
        <v>0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IF(ISERROR(AH59/$AH$73),0,AH59/$AH$73)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IF(ISERROR(AH61/$AH$73),"-",AH61/$AH$73)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IF(ISERROR(AH62/$AH$73),"-",AH62/$AH$73)</f>
        <v>0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IF(ISERROR(AH63/$AH$73),0,AH63/$AH$73)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IF(ISERROR(AH65/$AH$73),"-",AH65/$AH$73)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IF(ISERROR(AH66/$AH$73),"-",AH66/$AH$73)</f>
        <v>0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IF(ISERROR(AH67/$AH$73),0,AH67/$AH$73)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83598786000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55"/>
      <c r="K69" s="98">
        <v>144117527</v>
      </c>
      <c r="L69" s="59" t="s">
        <v>91</v>
      </c>
      <c r="M69" s="47"/>
      <c r="N69" s="73"/>
      <c r="O69" s="47"/>
      <c r="P69" s="74"/>
      <c r="Q69" s="74"/>
      <c r="R69" s="98">
        <v>13383187</v>
      </c>
      <c r="S69" s="98">
        <v>11884940</v>
      </c>
      <c r="T69" s="98">
        <v>10230193</v>
      </c>
      <c r="U69" s="25">
        <f>SUM(R69:T69)</f>
        <v>35498320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35498320</v>
      </c>
      <c r="AI69" s="26">
        <f>IF(ISERROR(AH69/J68),0,AH69/J68)</f>
        <v>4.2462721886894387E-4</v>
      </c>
      <c r="AJ69" s="27">
        <f>IF(ISERROR(AH69/$AH$73),"-",AH69/$AH$73)</f>
        <v>0.41137086116268201</v>
      </c>
    </row>
    <row r="70" spans="1:36" ht="15.75" customHeight="1" outlineLevel="1" x14ac:dyDescent="0.25">
      <c r="A70" s="19"/>
      <c r="B70" s="19"/>
      <c r="C70" s="50"/>
      <c r="D70" s="51"/>
      <c r="E70" s="69"/>
      <c r="F70" s="70"/>
      <c r="G70" s="71"/>
      <c r="H70" s="53"/>
      <c r="I70" s="55"/>
      <c r="J70" s="155"/>
      <c r="K70" s="98">
        <v>629804806</v>
      </c>
      <c r="L70" s="59" t="s">
        <v>92</v>
      </c>
      <c r="M70" s="47"/>
      <c r="N70" s="73"/>
      <c r="O70" s="47"/>
      <c r="P70" s="74"/>
      <c r="Q70" s="74"/>
      <c r="R70" s="24"/>
      <c r="S70" s="98">
        <v>13406822</v>
      </c>
      <c r="T70" s="98">
        <v>37387601</v>
      </c>
      <c r="U70" s="25">
        <f t="shared" ref="U70:U71" si="15">SUM(R70:T70)</f>
        <v>50794423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/>
      <c r="AF70" s="24"/>
      <c r="AG70" s="25">
        <f>SUM(AD70:AF70)</f>
        <v>0</v>
      </c>
      <c r="AH70" s="25">
        <f t="shared" ref="AH70:AH71" si="16">SUM(U70,Y70,AC70,AG70)</f>
        <v>50794423</v>
      </c>
      <c r="AI70" s="26">
        <f>IF(ISERROR(AH70/J68),0,AH70/J68)</f>
        <v>6.0759761511369314E-4</v>
      </c>
      <c r="AJ70" s="27">
        <f>IF(ISERROR(AH70/$AH$73),"-",AH70/$AH$73)</f>
        <v>0.58862913883731793</v>
      </c>
    </row>
    <row r="71" spans="1:36" ht="15.75" customHeight="1" outlineLevel="1" x14ac:dyDescent="0.25">
      <c r="A71" s="19">
        <v>2</v>
      </c>
      <c r="B71" s="19"/>
      <c r="C71" s="50"/>
      <c r="D71" s="51"/>
      <c r="E71" s="69"/>
      <c r="F71" s="70"/>
      <c r="G71" s="71"/>
      <c r="H71" s="53"/>
      <c r="I71" s="55"/>
      <c r="J71" s="142"/>
      <c r="K71" s="98">
        <v>82640715000</v>
      </c>
      <c r="L71" s="59" t="s">
        <v>88</v>
      </c>
      <c r="M71" s="47"/>
      <c r="N71" s="73"/>
      <c r="O71" s="47"/>
      <c r="P71" s="74"/>
      <c r="Q71" s="74"/>
      <c r="R71" s="24"/>
      <c r="S71" s="24"/>
      <c r="T71" s="24"/>
      <c r="U71" s="25">
        <f t="shared" si="15"/>
        <v>0</v>
      </c>
      <c r="V71" s="24"/>
      <c r="W71" s="24"/>
      <c r="X71" s="24"/>
      <c r="Y71" s="25">
        <f>SUM(V71:X71)</f>
        <v>0</v>
      </c>
      <c r="Z71" s="24"/>
      <c r="AA71" s="24"/>
      <c r="AB71" s="24"/>
      <c r="AC71" s="25">
        <f>SUM(Z71:AB71)</f>
        <v>0</v>
      </c>
      <c r="AD71" s="24"/>
      <c r="AE71" s="24">
        <v>0</v>
      </c>
      <c r="AF71" s="24">
        <v>0</v>
      </c>
      <c r="AG71" s="25">
        <f>SUM(AD71:AF71)</f>
        <v>0</v>
      </c>
      <c r="AH71" s="25">
        <f t="shared" si="16"/>
        <v>0</v>
      </c>
      <c r="AI71" s="26">
        <f>IF(ISERROR(AH71/J69),0,AH71/J69)</f>
        <v>0</v>
      </c>
      <c r="AJ71" s="27">
        <f>IF(ISERROR(AH71/$AH$73),"-",AH71/$AH$73)</f>
        <v>0</v>
      </c>
    </row>
    <row r="72" spans="1:36" s="37" customFormat="1" ht="12.75" customHeight="1" x14ac:dyDescent="0.25">
      <c r="A72" s="143" t="s">
        <v>78</v>
      </c>
      <c r="B72" s="144"/>
      <c r="C72" s="144"/>
      <c r="D72" s="144"/>
      <c r="E72" s="145"/>
      <c r="F72" s="143"/>
      <c r="G72" s="144"/>
      <c r="H72" s="144"/>
      <c r="I72" s="144"/>
      <c r="J72" s="75">
        <f>J68</f>
        <v>83598786000</v>
      </c>
      <c r="K72" s="75">
        <f>SUM(K69:K71)</f>
        <v>83414637333</v>
      </c>
      <c r="L72" s="76"/>
      <c r="M72" s="75">
        <f>SUM(M69:M69)</f>
        <v>0</v>
      </c>
      <c r="N72" s="75">
        <f>SUM(N69:N69)</f>
        <v>0</v>
      </c>
      <c r="O72" s="75">
        <f>SUM(O69:O69)</f>
        <v>0</v>
      </c>
      <c r="P72" s="77"/>
      <c r="Q72" s="38"/>
      <c r="R72" s="75">
        <f t="shared" ref="R72:AH72" si="17">SUM(R69:R71)</f>
        <v>13383187</v>
      </c>
      <c r="S72" s="75">
        <f t="shared" si="17"/>
        <v>25291762</v>
      </c>
      <c r="T72" s="75">
        <f t="shared" si="17"/>
        <v>47617794</v>
      </c>
      <c r="U72" s="75">
        <f t="shared" si="17"/>
        <v>86292743</v>
      </c>
      <c r="V72" s="75">
        <f t="shared" si="17"/>
        <v>0</v>
      </c>
      <c r="W72" s="75">
        <f t="shared" si="17"/>
        <v>0</v>
      </c>
      <c r="X72" s="75">
        <f t="shared" si="17"/>
        <v>0</v>
      </c>
      <c r="Y72" s="75">
        <f t="shared" si="17"/>
        <v>0</v>
      </c>
      <c r="Z72" s="75">
        <f t="shared" si="17"/>
        <v>0</v>
      </c>
      <c r="AA72" s="75">
        <f t="shared" si="17"/>
        <v>0</v>
      </c>
      <c r="AB72" s="75">
        <f t="shared" si="17"/>
        <v>0</v>
      </c>
      <c r="AC72" s="75">
        <f t="shared" si="17"/>
        <v>0</v>
      </c>
      <c r="AD72" s="75">
        <f t="shared" si="17"/>
        <v>0</v>
      </c>
      <c r="AE72" s="75">
        <f t="shared" si="17"/>
        <v>0</v>
      </c>
      <c r="AF72" s="75">
        <f t="shared" si="17"/>
        <v>0</v>
      </c>
      <c r="AG72" s="75">
        <f t="shared" si="17"/>
        <v>0</v>
      </c>
      <c r="AH72" s="75">
        <f t="shared" si="17"/>
        <v>86292743</v>
      </c>
      <c r="AI72" s="78">
        <f>IF(ISERROR(AH72/J72),0,AH72/J72)</f>
        <v>1.0322248339826371E-3</v>
      </c>
      <c r="AJ72" s="78">
        <f>IF(ISERROR(AH72/$AH$73),0,AH72/$AH$73)</f>
        <v>1</v>
      </c>
    </row>
    <row r="73" spans="1:36" s="79" customFormat="1" ht="15" customHeight="1" x14ac:dyDescent="0.25">
      <c r="A73" s="151" t="str">
        <f>"TOTAL ASIG."&amp;" "&amp;$A$5</f>
        <v>TOTAL ASIG. 24-03-010 "Programa Bonificación Ley N°20.595"</v>
      </c>
      <c r="B73" s="152"/>
      <c r="C73" s="152"/>
      <c r="D73" s="152"/>
      <c r="E73" s="152"/>
      <c r="F73" s="152"/>
      <c r="G73" s="152"/>
      <c r="H73" s="152"/>
      <c r="I73" s="153"/>
      <c r="J73" s="33">
        <f>SUM(J11,J15,J19,J23,J27,J31,J35,J39,J43,J47,J51,J55,J59,J63,J67,J72)</f>
        <v>83598786000</v>
      </c>
      <c r="K73" s="33">
        <f>+K11+K15+K19+K23+K27+K31+K35+K39+K43+K47+K51+K55+K67+K59+K63+K72</f>
        <v>83414637333</v>
      </c>
      <c r="L73" s="32"/>
      <c r="M73" s="33">
        <f>+M11+M15+M19+M23+M27+M31+M35+M39+M43+M47+M51+M55+M67+M59+M63+M72</f>
        <v>0</v>
      </c>
      <c r="N73" s="33">
        <f>+N11+N15+N19+N23+N27+N31+N35+N39+N43+N47+N51+N55+N67+N59+N63+N72</f>
        <v>0</v>
      </c>
      <c r="O73" s="33">
        <f>+O11+O15+O19+O23+O27+O31+O35+O39+O43+O47+O51+O55+O67+O59+O63+O72</f>
        <v>0</v>
      </c>
      <c r="P73" s="34"/>
      <c r="Q73" s="35"/>
      <c r="R73" s="33">
        <f t="shared" ref="R73:AH73" si="18">+R11+R15+R19+R23+R27+R31+R35+R39+R43+R47+R51+R55+R67+R59+R63+R72</f>
        <v>13383187</v>
      </c>
      <c r="S73" s="33">
        <f t="shared" si="18"/>
        <v>25291762</v>
      </c>
      <c r="T73" s="33">
        <f t="shared" si="18"/>
        <v>47617794</v>
      </c>
      <c r="U73" s="33">
        <f t="shared" si="18"/>
        <v>86292743</v>
      </c>
      <c r="V73" s="33">
        <f t="shared" si="18"/>
        <v>0</v>
      </c>
      <c r="W73" s="33">
        <f t="shared" si="18"/>
        <v>0</v>
      </c>
      <c r="X73" s="33">
        <f t="shared" si="18"/>
        <v>0</v>
      </c>
      <c r="Y73" s="33">
        <f t="shared" si="18"/>
        <v>0</v>
      </c>
      <c r="Z73" s="33">
        <f t="shared" si="18"/>
        <v>0</v>
      </c>
      <c r="AA73" s="33">
        <f t="shared" si="18"/>
        <v>0</v>
      </c>
      <c r="AB73" s="33">
        <f t="shared" si="18"/>
        <v>0</v>
      </c>
      <c r="AC73" s="33">
        <f t="shared" si="18"/>
        <v>0</v>
      </c>
      <c r="AD73" s="33">
        <f t="shared" si="18"/>
        <v>0</v>
      </c>
      <c r="AE73" s="33">
        <f t="shared" si="18"/>
        <v>0</v>
      </c>
      <c r="AF73" s="33">
        <f t="shared" si="18"/>
        <v>0</v>
      </c>
      <c r="AG73" s="33">
        <f t="shared" si="18"/>
        <v>0</v>
      </c>
      <c r="AH73" s="33">
        <f t="shared" si="18"/>
        <v>86292743</v>
      </c>
      <c r="AI73" s="36">
        <f>IF(ISERROR(AH73/J73),0,AH73/J73)</f>
        <v>1.0322248339826371E-3</v>
      </c>
      <c r="AJ73" s="36">
        <f>IF(ISERROR(AH73/$AH$73),0,AH73/$AH$73)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3:I73"/>
    <mergeCell ref="A64:E64"/>
    <mergeCell ref="J65:J66"/>
    <mergeCell ref="A67:I67"/>
    <mergeCell ref="A68:E68"/>
    <mergeCell ref="A72:E72"/>
    <mergeCell ref="F72:I72"/>
    <mergeCell ref="J68:J71"/>
  </mergeCells>
  <dataValidations disablePrompts="1" count="8">
    <dataValidation type="date" errorStyle="information" operator="greaterThan" allowBlank="1" showInputMessage="1" showErrorMessage="1" errorTitle="SÓLO FECHAS" error="Las fechas corresponden al presupuesto 2015" sqref="H9" xr:uid="{52705470-FC99-4F6F-A59A-69E156A1A1D9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2EF1C321-5EBC-43D8-8B43-86273C093E7E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5465095C-C979-41B0-B2A7-0B9D561AB68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491296B-67B1-4C6C-86F1-23D1D0C92497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89D63401-7DDD-4FB7-9877-D46476E75E42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1 E69:G71 P69:Q71" xr:uid="{D7E5FE31-21EC-4E93-8AC0-69782843D24C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" xr:uid="{3FB881DD-B20C-43E7-B767-D20ADB6C2CEB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1 V69:X71 Z69:AB71 AD69:AF71 R70:R71 S71:T71" xr:uid="{BA3C7974-E4CF-40C7-AB92-FB6448A9663D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8793-B479-4B92-BB68-B3CD3CA2403B}">
  <sheetPr>
    <tabColor rgb="FF33CCFF"/>
    <pageSetUpPr fitToPage="1"/>
  </sheetPr>
  <dimension ref="A1:Y24"/>
  <sheetViews>
    <sheetView topLeftCell="A9" zoomScaleNormal="100" workbookViewId="0">
      <selection activeCell="I12" sqref="I12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54" t="s">
        <v>89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'24-03-010 Ind. Prog. Bonif. '!A5:U5</f>
        <v>24-03-010 "Programa Bonificación Ley N°20.595"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+'24-03-010 Ind. Prog. Bonif. '!J11</f>
        <v>0</v>
      </c>
      <c r="C8" s="63">
        <f>+'24-03-010 Ind. Prog. Bonif. '!K11</f>
        <v>0</v>
      </c>
      <c r="D8" s="63">
        <f>+'24-03-010 Ind. Prog. Bonif. '!M11</f>
        <v>0</v>
      </c>
      <c r="E8" s="63">
        <f>+'24-03-010 Ind. Prog. Bonif. '!N11</f>
        <v>0</v>
      </c>
      <c r="F8" s="63">
        <f>+'24-03-010 Ind. Prog. Bonif. '!O11</f>
        <v>0</v>
      </c>
      <c r="G8" s="63">
        <f>+'24-03-010 Ind. Prog. Bonif. '!R11</f>
        <v>0</v>
      </c>
      <c r="H8" s="63">
        <f>+'24-03-010 Ind. Prog. Bonif. '!S11</f>
        <v>0</v>
      </c>
      <c r="I8" s="63">
        <f>+'24-03-010 Ind. Prog. Bonif. '!T11</f>
        <v>0</v>
      </c>
      <c r="J8" s="63">
        <f>+'24-03-010 Ind. Prog. Bonif. '!U11</f>
        <v>0</v>
      </c>
      <c r="K8" s="63">
        <f>+'24-03-010 Ind. Prog. Bonif. '!V11</f>
        <v>0</v>
      </c>
      <c r="L8" s="63">
        <f>+'24-03-010 Ind. Prog. Bonif. '!W11</f>
        <v>0</v>
      </c>
      <c r="M8" s="63">
        <f>+'24-03-010 Ind. Prog. Bonif. '!X11</f>
        <v>0</v>
      </c>
      <c r="N8" s="63">
        <f>+'24-03-010 Ind. Prog. Bonif. '!Y11</f>
        <v>0</v>
      </c>
      <c r="O8" s="63">
        <f>+'24-03-010 Ind. Prog. Bonif. '!Z11</f>
        <v>0</v>
      </c>
      <c r="P8" s="63">
        <f>+'24-03-010 Ind. Prog. Bonif. '!AA11</f>
        <v>0</v>
      </c>
      <c r="Q8" s="63">
        <f>+'24-03-010 Ind. Prog. Bonif. '!AB11</f>
        <v>0</v>
      </c>
      <c r="R8" s="63">
        <f>+'24-03-010 Ind. Prog. Bonif. '!AC11</f>
        <v>0</v>
      </c>
      <c r="S8" s="63">
        <f>+'24-03-010 Ind. Prog. Bonif. '!AD11</f>
        <v>0</v>
      </c>
      <c r="T8" s="63">
        <f>+'24-03-010 Ind. Prog. Bonif. '!AE11</f>
        <v>0</v>
      </c>
      <c r="U8" s="63">
        <f>+'24-03-010 Ind. Prog. Bonif. '!AF11</f>
        <v>0</v>
      </c>
      <c r="V8" s="63">
        <f>+'24-03-010 Ind. Prog. Bonif. '!AG11</f>
        <v>0</v>
      </c>
      <c r="W8" s="63">
        <f>+'24-03-010 Ind. Prog. Bonif. '!AH11</f>
        <v>0</v>
      </c>
      <c r="X8" s="86">
        <f>+'24-03-010 Ind. Prog. Bonif. '!AI11</f>
        <v>0</v>
      </c>
      <c r="Y8" s="86">
        <f>+'24-03-010 Ind. Prog. Bonif. '!AJ11</f>
        <v>0</v>
      </c>
    </row>
    <row r="9" spans="1:25" ht="24.75" customHeight="1" x14ac:dyDescent="0.25">
      <c r="A9" s="85" t="s">
        <v>48</v>
      </c>
      <c r="B9" s="63">
        <f>+'24-03-010 Ind. Prog. Bonif. '!J15</f>
        <v>0</v>
      </c>
      <c r="C9" s="63">
        <f>+'24-03-010 Ind. Prog. Bonif. '!K15</f>
        <v>0</v>
      </c>
      <c r="D9" s="63">
        <f>+'24-03-010 Ind. Prog. Bonif. '!M15</f>
        <v>0</v>
      </c>
      <c r="E9" s="63">
        <f>+'24-03-010 Ind. Prog. Bonif. '!N15</f>
        <v>0</v>
      </c>
      <c r="F9" s="63">
        <f>+'24-03-010 Ind. Prog. Bonif. '!O15</f>
        <v>0</v>
      </c>
      <c r="G9" s="63">
        <f>+'24-03-010 Ind. Prog. Bonif. '!R15</f>
        <v>0</v>
      </c>
      <c r="H9" s="63">
        <f>+'24-03-010 Ind. Prog. Bonif. '!S15</f>
        <v>0</v>
      </c>
      <c r="I9" s="63">
        <f>+'24-03-010 Ind. Prog. Bonif. '!T15</f>
        <v>0</v>
      </c>
      <c r="J9" s="63">
        <f>+'24-03-010 Ind. Prog. Bonif. '!U15</f>
        <v>0</v>
      </c>
      <c r="K9" s="63">
        <f>+'24-03-010 Ind. Prog. Bonif. '!V15</f>
        <v>0</v>
      </c>
      <c r="L9" s="63">
        <f>+'24-03-010 Ind. Prog. Bonif. '!W15</f>
        <v>0</v>
      </c>
      <c r="M9" s="63">
        <f>+'24-03-010 Ind. Prog. Bonif. '!X15</f>
        <v>0</v>
      </c>
      <c r="N9" s="63">
        <f>+'24-03-010 Ind. Prog. Bonif. '!Y15</f>
        <v>0</v>
      </c>
      <c r="O9" s="63">
        <f>+'24-03-010 Ind. Prog. Bonif. '!Z15</f>
        <v>0</v>
      </c>
      <c r="P9" s="63">
        <f>+'24-03-010 Ind. Prog. Bonif. '!AA15</f>
        <v>0</v>
      </c>
      <c r="Q9" s="63">
        <f>+'24-03-010 Ind. Prog. Bonif. '!AB15</f>
        <v>0</v>
      </c>
      <c r="R9" s="63">
        <f>+'24-03-010 Ind. Prog. Bonif. '!AC15</f>
        <v>0</v>
      </c>
      <c r="S9" s="63">
        <f>+'24-03-010 Ind. Prog. Bonif. '!AD15</f>
        <v>0</v>
      </c>
      <c r="T9" s="63">
        <f>+'24-03-010 Ind. Prog. Bonif. '!AE15</f>
        <v>0</v>
      </c>
      <c r="U9" s="63">
        <f>+'24-03-010 Ind. Prog. Bonif. '!AF15</f>
        <v>0</v>
      </c>
      <c r="V9" s="63">
        <f>+'24-03-010 Ind. Prog. Bonif. '!AG15</f>
        <v>0</v>
      </c>
      <c r="W9" s="63">
        <f>+'24-03-010 Ind. Prog. Bonif. '!AH15</f>
        <v>0</v>
      </c>
      <c r="X9" s="86">
        <f>+'24-03-010 Ind. Prog. Bonif. '!AI15</f>
        <v>0</v>
      </c>
      <c r="Y9" s="86">
        <f>+'24-03-010 Ind. Prog. Bonif. '!AJ15</f>
        <v>0</v>
      </c>
    </row>
    <row r="10" spans="1:25" ht="24.75" customHeight="1" x14ac:dyDescent="0.25">
      <c r="A10" s="85" t="s">
        <v>50</v>
      </c>
      <c r="B10" s="63">
        <f>+'24-03-010 Ind. Prog. Bonif. '!J19</f>
        <v>0</v>
      </c>
      <c r="C10" s="63">
        <f>+'24-03-010 Ind. Prog. Bonif. '!K19</f>
        <v>0</v>
      </c>
      <c r="D10" s="63">
        <f>+'24-03-010 Ind. Prog. Bonif. '!M19</f>
        <v>0</v>
      </c>
      <c r="E10" s="63">
        <f>+'24-03-010 Ind. Prog. Bonif. '!N19</f>
        <v>0</v>
      </c>
      <c r="F10" s="63">
        <f>+'24-03-010 Ind. Prog. Bonif. '!O19</f>
        <v>0</v>
      </c>
      <c r="G10" s="63">
        <f>+'24-03-010 Ind. Prog. Bonif. '!R19</f>
        <v>0</v>
      </c>
      <c r="H10" s="63">
        <f>+'24-03-010 Ind. Prog. Bonif. '!S19</f>
        <v>0</v>
      </c>
      <c r="I10" s="63">
        <f>+'24-03-010 Ind. Prog. Bonif. '!T19</f>
        <v>0</v>
      </c>
      <c r="J10" s="63">
        <f>+'24-03-010 Ind. Prog. Bonif. '!U19</f>
        <v>0</v>
      </c>
      <c r="K10" s="63">
        <f>+'24-03-010 Ind. Prog. Bonif. '!V19</f>
        <v>0</v>
      </c>
      <c r="L10" s="63">
        <f>+'24-03-010 Ind. Prog. Bonif. '!W19</f>
        <v>0</v>
      </c>
      <c r="M10" s="63">
        <f>+'24-03-010 Ind. Prog. Bonif. '!X19</f>
        <v>0</v>
      </c>
      <c r="N10" s="63">
        <f>+'24-03-010 Ind. Prog. Bonif. '!Y19</f>
        <v>0</v>
      </c>
      <c r="O10" s="63">
        <f>+'24-03-010 Ind. Prog. Bonif. '!Z19</f>
        <v>0</v>
      </c>
      <c r="P10" s="63">
        <f>+'24-03-010 Ind. Prog. Bonif. '!AA19</f>
        <v>0</v>
      </c>
      <c r="Q10" s="63">
        <f>+'24-03-010 Ind. Prog. Bonif. '!AB19</f>
        <v>0</v>
      </c>
      <c r="R10" s="63">
        <f>+'24-03-010 Ind. Prog. Bonif. '!AC19</f>
        <v>0</v>
      </c>
      <c r="S10" s="63">
        <f>+'24-03-010 Ind. Prog. Bonif. '!AD19</f>
        <v>0</v>
      </c>
      <c r="T10" s="63">
        <f>+'24-03-010 Ind. Prog. Bonif. '!AE19</f>
        <v>0</v>
      </c>
      <c r="U10" s="63">
        <f>+'24-03-010 Ind. Prog. Bonif. '!AF19</f>
        <v>0</v>
      </c>
      <c r="V10" s="63">
        <f>+'24-03-010 Ind. Prog. Bonif. '!AG19</f>
        <v>0</v>
      </c>
      <c r="W10" s="63">
        <f>+'24-03-010 Ind. Prog. Bonif. '!AH19</f>
        <v>0</v>
      </c>
      <c r="X10" s="86">
        <f>+'24-03-010 Ind. Prog. Bonif. '!AI19</f>
        <v>0</v>
      </c>
      <c r="Y10" s="86">
        <f>+'24-03-010 Ind. Prog. Bonif. '!AJ19</f>
        <v>0</v>
      </c>
    </row>
    <row r="11" spans="1:25" ht="24.75" customHeight="1" x14ac:dyDescent="0.25">
      <c r="A11" s="85" t="s">
        <v>52</v>
      </c>
      <c r="B11" s="63">
        <f>+'24-03-010 Ind. Prog. Bonif. '!J23</f>
        <v>0</v>
      </c>
      <c r="C11" s="63">
        <f>+'24-03-010 Ind. Prog. Bonif. '!K23</f>
        <v>0</v>
      </c>
      <c r="D11" s="63">
        <f>+'24-03-010 Ind. Prog. Bonif. '!M23</f>
        <v>0</v>
      </c>
      <c r="E11" s="63">
        <f>+'24-03-010 Ind. Prog. Bonif. '!N23</f>
        <v>0</v>
      </c>
      <c r="F11" s="63">
        <f>+'24-03-010 Ind. Prog. Bonif. '!O23</f>
        <v>0</v>
      </c>
      <c r="G11" s="63">
        <f>+'24-03-010 Ind. Prog. Bonif. '!R23</f>
        <v>0</v>
      </c>
      <c r="H11" s="63">
        <f>+'24-03-010 Ind. Prog. Bonif. '!S23</f>
        <v>0</v>
      </c>
      <c r="I11" s="63">
        <f>+'24-03-010 Ind. Prog. Bonif. '!T23</f>
        <v>0</v>
      </c>
      <c r="J11" s="63">
        <f>+'24-03-010 Ind. Prog. Bonif. '!U23</f>
        <v>0</v>
      </c>
      <c r="K11" s="63">
        <f>+'24-03-010 Ind. Prog. Bonif. '!V23</f>
        <v>0</v>
      </c>
      <c r="L11" s="63">
        <f>+'24-03-010 Ind. Prog. Bonif. '!W23</f>
        <v>0</v>
      </c>
      <c r="M11" s="63">
        <f>+'24-03-010 Ind. Prog. Bonif. '!X23</f>
        <v>0</v>
      </c>
      <c r="N11" s="63">
        <f>+'24-03-010 Ind. Prog. Bonif. '!Y23</f>
        <v>0</v>
      </c>
      <c r="O11" s="63">
        <f>+'24-03-010 Ind. Prog. Bonif. '!Z23</f>
        <v>0</v>
      </c>
      <c r="P11" s="63">
        <f>+'24-03-010 Ind. Prog. Bonif. '!AA23</f>
        <v>0</v>
      </c>
      <c r="Q11" s="63">
        <f>+'24-03-010 Ind. Prog. Bonif. '!AB23</f>
        <v>0</v>
      </c>
      <c r="R11" s="63">
        <f>+'24-03-010 Ind. Prog. Bonif. '!AC23</f>
        <v>0</v>
      </c>
      <c r="S11" s="63">
        <f>+'24-03-010 Ind. Prog. Bonif. '!AD23</f>
        <v>0</v>
      </c>
      <c r="T11" s="63">
        <f>+'24-03-010 Ind. Prog. Bonif. '!AE23</f>
        <v>0</v>
      </c>
      <c r="U11" s="63">
        <f>+'24-03-010 Ind. Prog. Bonif. '!AF23</f>
        <v>0</v>
      </c>
      <c r="V11" s="63">
        <f>+'24-03-010 Ind. Prog. Bonif. '!AG23</f>
        <v>0</v>
      </c>
      <c r="W11" s="63">
        <f>+'24-03-010 Ind. Prog. Bonif. '!AH23</f>
        <v>0</v>
      </c>
      <c r="X11" s="86">
        <f>+'24-03-010 Ind. Prog. Bonif. '!AI23</f>
        <v>0</v>
      </c>
      <c r="Y11" s="86">
        <f>+'24-03-010 Ind. Prog. Bonif. '!AJ23</f>
        <v>0</v>
      </c>
    </row>
    <row r="12" spans="1:25" ht="24.75" customHeight="1" x14ac:dyDescent="0.25">
      <c r="A12" s="85" t="s">
        <v>54</v>
      </c>
      <c r="B12" s="63">
        <f>+'24-03-010 Ind. Prog. Bonif. '!J27</f>
        <v>0</v>
      </c>
      <c r="C12" s="63">
        <f>+'24-03-010 Ind. Prog. Bonif. '!K27</f>
        <v>0</v>
      </c>
      <c r="D12" s="63">
        <f>+'24-03-010 Ind. Prog. Bonif. '!M27</f>
        <v>0</v>
      </c>
      <c r="E12" s="63">
        <f>+'24-03-010 Ind. Prog. Bonif. '!N27</f>
        <v>0</v>
      </c>
      <c r="F12" s="63">
        <f>+'24-03-010 Ind. Prog. Bonif. '!O27</f>
        <v>0</v>
      </c>
      <c r="G12" s="63">
        <f>+'24-03-010 Ind. Prog. Bonif. '!R27</f>
        <v>0</v>
      </c>
      <c r="H12" s="63">
        <f>+'24-03-010 Ind. Prog. Bonif. '!S27</f>
        <v>0</v>
      </c>
      <c r="I12" s="63">
        <f>+'24-03-010 Ind. Prog. Bonif. '!T27</f>
        <v>0</v>
      </c>
      <c r="J12" s="63">
        <f>+'24-03-010 Ind. Prog. Bonif. '!U27</f>
        <v>0</v>
      </c>
      <c r="K12" s="63">
        <f>+'24-03-010 Ind. Prog. Bonif. '!V27</f>
        <v>0</v>
      </c>
      <c r="L12" s="63">
        <f>+'24-03-010 Ind. Prog. Bonif. '!W27</f>
        <v>0</v>
      </c>
      <c r="M12" s="63">
        <f>+'24-03-010 Ind. Prog. Bonif. '!X27</f>
        <v>0</v>
      </c>
      <c r="N12" s="63">
        <f>+'24-03-010 Ind. Prog. Bonif. '!Y27</f>
        <v>0</v>
      </c>
      <c r="O12" s="63">
        <f>+'24-03-010 Ind. Prog. Bonif. '!Z27</f>
        <v>0</v>
      </c>
      <c r="P12" s="63">
        <f>+'24-03-010 Ind. Prog. Bonif. '!AA27</f>
        <v>0</v>
      </c>
      <c r="Q12" s="63">
        <f>+'24-03-010 Ind. Prog. Bonif. '!AB27</f>
        <v>0</v>
      </c>
      <c r="R12" s="63">
        <f>+'24-03-010 Ind. Prog. Bonif. '!AC27</f>
        <v>0</v>
      </c>
      <c r="S12" s="63">
        <f>+'24-03-010 Ind. Prog. Bonif. '!AD27</f>
        <v>0</v>
      </c>
      <c r="T12" s="63">
        <f>+'24-03-010 Ind. Prog. Bonif. '!AE27</f>
        <v>0</v>
      </c>
      <c r="U12" s="63">
        <f>+'24-03-010 Ind. Prog. Bonif. '!AF27</f>
        <v>0</v>
      </c>
      <c r="V12" s="63">
        <f>+'24-03-010 Ind. Prog. Bonif. '!AG27</f>
        <v>0</v>
      </c>
      <c r="W12" s="63">
        <f>+'24-03-010 Ind. Prog. Bonif. '!AH27</f>
        <v>0</v>
      </c>
      <c r="X12" s="86">
        <f>+'24-03-010 Ind. Prog. Bonif. '!AI27</f>
        <v>0</v>
      </c>
      <c r="Y12" s="86">
        <f>+'24-03-010 Ind. Prog. Bonif. '!AJ27</f>
        <v>0</v>
      </c>
    </row>
    <row r="13" spans="1:25" ht="24.75" customHeight="1" x14ac:dyDescent="0.25">
      <c r="A13" s="85" t="s">
        <v>56</v>
      </c>
      <c r="B13" s="63">
        <f>+'24-03-010 Ind. Prog. Bonif. '!J31</f>
        <v>0</v>
      </c>
      <c r="C13" s="63">
        <f>+'24-03-010 Ind. Prog. Bonif. '!K31</f>
        <v>0</v>
      </c>
      <c r="D13" s="63">
        <f>+'24-03-010 Ind. Prog. Bonif. '!M31</f>
        <v>0</v>
      </c>
      <c r="E13" s="63">
        <f>+'24-03-010 Ind. Prog. Bonif. '!N31</f>
        <v>0</v>
      </c>
      <c r="F13" s="63">
        <f>+'24-03-010 Ind. Prog. Bonif. '!O31</f>
        <v>0</v>
      </c>
      <c r="G13" s="63">
        <f>+'24-03-010 Ind. Prog. Bonif. '!R31</f>
        <v>0</v>
      </c>
      <c r="H13" s="63">
        <f>+'24-03-010 Ind. Prog. Bonif. '!S31</f>
        <v>0</v>
      </c>
      <c r="I13" s="63">
        <f>+'24-03-010 Ind. Prog. Bonif. '!T31</f>
        <v>0</v>
      </c>
      <c r="J13" s="63">
        <f>+'24-03-010 Ind. Prog. Bonif. '!U31</f>
        <v>0</v>
      </c>
      <c r="K13" s="63">
        <f>+'24-03-010 Ind. Prog. Bonif. '!V31</f>
        <v>0</v>
      </c>
      <c r="L13" s="63">
        <f>+'24-03-010 Ind. Prog. Bonif. '!W31</f>
        <v>0</v>
      </c>
      <c r="M13" s="63">
        <f>+'24-03-010 Ind. Prog. Bonif. '!X31</f>
        <v>0</v>
      </c>
      <c r="N13" s="63">
        <f>+'24-03-010 Ind. Prog. Bonif. '!Y31</f>
        <v>0</v>
      </c>
      <c r="O13" s="63">
        <f>+'24-03-010 Ind. Prog. Bonif. '!Z31</f>
        <v>0</v>
      </c>
      <c r="P13" s="63">
        <f>+'24-03-010 Ind. Prog. Bonif. '!AA31</f>
        <v>0</v>
      </c>
      <c r="Q13" s="63">
        <f>+'24-03-010 Ind. Prog. Bonif. '!AB31</f>
        <v>0</v>
      </c>
      <c r="R13" s="63">
        <f>+'24-03-010 Ind. Prog. Bonif. '!AC31</f>
        <v>0</v>
      </c>
      <c r="S13" s="63">
        <f>+'24-03-010 Ind. Prog. Bonif. '!AD31</f>
        <v>0</v>
      </c>
      <c r="T13" s="63">
        <f>+'24-03-010 Ind. Prog. Bonif. '!AE31</f>
        <v>0</v>
      </c>
      <c r="U13" s="63">
        <f>+'24-03-010 Ind. Prog. Bonif. '!AF31</f>
        <v>0</v>
      </c>
      <c r="V13" s="63">
        <f>+'24-03-010 Ind. Prog. Bonif. '!AG31</f>
        <v>0</v>
      </c>
      <c r="W13" s="63">
        <f>+'24-03-010 Ind. Prog. Bonif. '!AH31</f>
        <v>0</v>
      </c>
      <c r="X13" s="86">
        <f>+'24-03-010 Ind. Prog. Bonif. '!AI31</f>
        <v>0</v>
      </c>
      <c r="Y13" s="86">
        <f>+'24-03-010 Ind. Prog. Bonif. '!AJ31</f>
        <v>0</v>
      </c>
    </row>
    <row r="14" spans="1:25" ht="24.75" customHeight="1" x14ac:dyDescent="0.25">
      <c r="A14" s="85" t="s">
        <v>58</v>
      </c>
      <c r="B14" s="63">
        <f>+'24-03-010 Ind. Prog. Bonif. '!J35</f>
        <v>0</v>
      </c>
      <c r="C14" s="63">
        <f>+'24-03-010 Ind. Prog. Bonif. '!K35</f>
        <v>0</v>
      </c>
      <c r="D14" s="63">
        <f>+'24-03-010 Ind. Prog. Bonif. '!M35</f>
        <v>0</v>
      </c>
      <c r="E14" s="63">
        <f>+'24-03-010 Ind. Prog. Bonif. '!N35</f>
        <v>0</v>
      </c>
      <c r="F14" s="63">
        <f>+'24-03-010 Ind. Prog. Bonif. '!O35</f>
        <v>0</v>
      </c>
      <c r="G14" s="63">
        <f>+'24-03-010 Ind. Prog. Bonif. '!R35</f>
        <v>0</v>
      </c>
      <c r="H14" s="63">
        <f>+'24-03-010 Ind. Prog. Bonif. '!S35</f>
        <v>0</v>
      </c>
      <c r="I14" s="63">
        <f>+'24-03-010 Ind. Prog. Bonif. '!T35</f>
        <v>0</v>
      </c>
      <c r="J14" s="63">
        <f>+'24-03-010 Ind. Prog. Bonif. '!U35</f>
        <v>0</v>
      </c>
      <c r="K14" s="63">
        <f>+'24-03-010 Ind. Prog. Bonif. '!V35</f>
        <v>0</v>
      </c>
      <c r="L14" s="63">
        <f>+'24-03-010 Ind. Prog. Bonif. '!W35</f>
        <v>0</v>
      </c>
      <c r="M14" s="63">
        <f>+'24-03-010 Ind. Prog. Bonif. '!X35</f>
        <v>0</v>
      </c>
      <c r="N14" s="63">
        <f>+'24-03-010 Ind. Prog. Bonif. '!Y35</f>
        <v>0</v>
      </c>
      <c r="O14" s="63">
        <f>+'24-03-010 Ind. Prog. Bonif. '!Z35</f>
        <v>0</v>
      </c>
      <c r="P14" s="63">
        <f>+'24-03-010 Ind. Prog. Bonif. '!AA35</f>
        <v>0</v>
      </c>
      <c r="Q14" s="63">
        <f>+'24-03-010 Ind. Prog. Bonif. '!AB35</f>
        <v>0</v>
      </c>
      <c r="R14" s="63">
        <f>+'24-03-010 Ind. Prog. Bonif. '!AC35</f>
        <v>0</v>
      </c>
      <c r="S14" s="63">
        <f>+'24-03-010 Ind. Prog. Bonif. '!AD35</f>
        <v>0</v>
      </c>
      <c r="T14" s="63">
        <f>+'24-03-010 Ind. Prog. Bonif. '!AE35</f>
        <v>0</v>
      </c>
      <c r="U14" s="63">
        <f>+'24-03-010 Ind. Prog. Bonif. '!AF35</f>
        <v>0</v>
      </c>
      <c r="V14" s="63">
        <f>+'24-03-010 Ind. Prog. Bonif. '!AG35</f>
        <v>0</v>
      </c>
      <c r="W14" s="63">
        <f>+'24-03-010 Ind. Prog. Bonif. '!AH35</f>
        <v>0</v>
      </c>
      <c r="X14" s="86">
        <f>+'24-03-010 Ind. Prog. Bonif. '!AI35</f>
        <v>0</v>
      </c>
      <c r="Y14" s="86">
        <f>+'24-03-010 Ind. Prog. Bonif. '!AJ35</f>
        <v>0</v>
      </c>
    </row>
    <row r="15" spans="1:25" ht="24.75" customHeight="1" x14ac:dyDescent="0.25">
      <c r="A15" s="85" t="s">
        <v>60</v>
      </c>
      <c r="B15" s="63">
        <f>+'24-03-010 Ind. Prog. Bonif. '!J39</f>
        <v>0</v>
      </c>
      <c r="C15" s="63">
        <f>+'24-03-010 Ind. Prog. Bonif. '!K39</f>
        <v>0</v>
      </c>
      <c r="D15" s="63">
        <f>+'24-03-010 Ind. Prog. Bonif. '!M39</f>
        <v>0</v>
      </c>
      <c r="E15" s="63">
        <f>+'24-03-010 Ind. Prog. Bonif. '!N39</f>
        <v>0</v>
      </c>
      <c r="F15" s="63">
        <f>+'24-03-010 Ind. Prog. Bonif. '!O39</f>
        <v>0</v>
      </c>
      <c r="G15" s="63">
        <f>+'24-03-010 Ind. Prog. Bonif. '!R39</f>
        <v>0</v>
      </c>
      <c r="H15" s="63">
        <f>+'24-03-010 Ind. Prog. Bonif. '!S39</f>
        <v>0</v>
      </c>
      <c r="I15" s="63">
        <f>+'24-03-010 Ind. Prog. Bonif. '!T39</f>
        <v>0</v>
      </c>
      <c r="J15" s="63">
        <f>+'24-03-010 Ind. Prog. Bonif. '!U39</f>
        <v>0</v>
      </c>
      <c r="K15" s="63">
        <f>+'24-03-010 Ind. Prog. Bonif. '!V39</f>
        <v>0</v>
      </c>
      <c r="L15" s="63">
        <f>+'24-03-010 Ind. Prog. Bonif. '!W39</f>
        <v>0</v>
      </c>
      <c r="M15" s="63">
        <f>+'24-03-010 Ind. Prog. Bonif. '!X39</f>
        <v>0</v>
      </c>
      <c r="N15" s="63">
        <f>+'24-03-010 Ind. Prog. Bonif. '!Y39</f>
        <v>0</v>
      </c>
      <c r="O15" s="63">
        <f>+'24-03-010 Ind. Prog. Bonif. '!Z39</f>
        <v>0</v>
      </c>
      <c r="P15" s="63">
        <f>+'24-03-010 Ind. Prog. Bonif. '!AA39</f>
        <v>0</v>
      </c>
      <c r="Q15" s="63">
        <f>+'24-03-010 Ind. Prog. Bonif. '!AB39</f>
        <v>0</v>
      </c>
      <c r="R15" s="63">
        <f>+'24-03-010 Ind. Prog. Bonif. '!AC39</f>
        <v>0</v>
      </c>
      <c r="S15" s="63">
        <f>+'24-03-010 Ind. Prog. Bonif. '!AD39</f>
        <v>0</v>
      </c>
      <c r="T15" s="63">
        <f>+'24-03-010 Ind. Prog. Bonif. '!AE39</f>
        <v>0</v>
      </c>
      <c r="U15" s="63">
        <f>+'24-03-010 Ind. Prog. Bonif. '!AF39</f>
        <v>0</v>
      </c>
      <c r="V15" s="63">
        <f>+'24-03-010 Ind. Prog. Bonif. '!AG39</f>
        <v>0</v>
      </c>
      <c r="W15" s="63">
        <f>+'24-03-010 Ind. Prog. Bonif. '!AH39</f>
        <v>0</v>
      </c>
      <c r="X15" s="86">
        <f>+'24-03-010 Ind. Prog. Bonif. '!AI39</f>
        <v>0</v>
      </c>
      <c r="Y15" s="86">
        <f>+'24-03-010 Ind. Prog. Bonif. '!AJ39</f>
        <v>0</v>
      </c>
    </row>
    <row r="16" spans="1:25" ht="24.75" customHeight="1" x14ac:dyDescent="0.25">
      <c r="A16" s="85" t="s">
        <v>62</v>
      </c>
      <c r="B16" s="63">
        <f>+'24-03-010 Ind. Prog. Bonif. '!J43</f>
        <v>0</v>
      </c>
      <c r="C16" s="63">
        <f>+'24-03-010 Ind. Prog. Bonif. '!K43</f>
        <v>0</v>
      </c>
      <c r="D16" s="63">
        <f>+'24-03-010 Ind. Prog. Bonif. '!M43</f>
        <v>0</v>
      </c>
      <c r="E16" s="63">
        <f>+'24-03-010 Ind. Prog. Bonif. '!N43</f>
        <v>0</v>
      </c>
      <c r="F16" s="63">
        <f>+'24-03-010 Ind. Prog. Bonif. '!O43</f>
        <v>0</v>
      </c>
      <c r="G16" s="63">
        <f>+'24-03-010 Ind. Prog. Bonif. '!R43</f>
        <v>0</v>
      </c>
      <c r="H16" s="63">
        <f>+'24-03-010 Ind. Prog. Bonif. '!S43</f>
        <v>0</v>
      </c>
      <c r="I16" s="63">
        <f>+'24-03-010 Ind. Prog. Bonif. '!T43</f>
        <v>0</v>
      </c>
      <c r="J16" s="63">
        <f>+'24-03-010 Ind. Prog. Bonif. '!U43</f>
        <v>0</v>
      </c>
      <c r="K16" s="63">
        <f>+'24-03-010 Ind. Prog. Bonif. '!V43</f>
        <v>0</v>
      </c>
      <c r="L16" s="63">
        <f>+'24-03-010 Ind. Prog. Bonif. '!W43</f>
        <v>0</v>
      </c>
      <c r="M16" s="63">
        <f>+'24-03-010 Ind. Prog. Bonif. '!X43</f>
        <v>0</v>
      </c>
      <c r="N16" s="63">
        <f>+'24-03-010 Ind. Prog. Bonif. '!Y43</f>
        <v>0</v>
      </c>
      <c r="O16" s="63">
        <f>+'24-03-010 Ind. Prog. Bonif. '!Z43</f>
        <v>0</v>
      </c>
      <c r="P16" s="63">
        <f>+'24-03-010 Ind. Prog. Bonif. '!AA43</f>
        <v>0</v>
      </c>
      <c r="Q16" s="63">
        <f>+'24-03-010 Ind. Prog. Bonif. '!AB43</f>
        <v>0</v>
      </c>
      <c r="R16" s="63">
        <f>+'24-03-010 Ind. Prog. Bonif. '!AC43</f>
        <v>0</v>
      </c>
      <c r="S16" s="63">
        <f>+'24-03-010 Ind. Prog. Bonif. '!AD43</f>
        <v>0</v>
      </c>
      <c r="T16" s="63">
        <f>+'24-03-010 Ind. Prog. Bonif. '!AE43</f>
        <v>0</v>
      </c>
      <c r="U16" s="63">
        <f>+'24-03-010 Ind. Prog. Bonif. '!AF43</f>
        <v>0</v>
      </c>
      <c r="V16" s="63">
        <f>+'24-03-010 Ind. Prog. Bonif. '!AG43</f>
        <v>0</v>
      </c>
      <c r="W16" s="63">
        <f>+'24-03-010 Ind. Prog. Bonif. '!AH43</f>
        <v>0</v>
      </c>
      <c r="X16" s="86">
        <f>+'24-03-010 Ind. Prog. Bonif. '!AI43</f>
        <v>0</v>
      </c>
      <c r="Y16" s="86">
        <f>+'24-03-010 Ind. Prog. Bonif. '!AJ43</f>
        <v>0</v>
      </c>
    </row>
    <row r="17" spans="1:25" ht="24.75" customHeight="1" x14ac:dyDescent="0.25">
      <c r="A17" s="85" t="s">
        <v>64</v>
      </c>
      <c r="B17" s="63">
        <f>+'24-03-010 Ind. Prog. Bonif. '!J47</f>
        <v>0</v>
      </c>
      <c r="C17" s="63">
        <f>+'24-03-010 Ind. Prog. Bonif. '!K47</f>
        <v>0</v>
      </c>
      <c r="D17" s="63">
        <f>+'24-03-010 Ind. Prog. Bonif. '!M47</f>
        <v>0</v>
      </c>
      <c r="E17" s="63">
        <f>+'24-03-010 Ind. Prog. Bonif. '!N47</f>
        <v>0</v>
      </c>
      <c r="F17" s="63">
        <f>+'24-03-010 Ind. Prog. Bonif. '!O47</f>
        <v>0</v>
      </c>
      <c r="G17" s="63">
        <f>+'24-03-010 Ind. Prog. Bonif. '!R47</f>
        <v>0</v>
      </c>
      <c r="H17" s="63">
        <f>+'24-03-010 Ind. Prog. Bonif. '!S47</f>
        <v>0</v>
      </c>
      <c r="I17" s="63">
        <f>+'24-03-010 Ind. Prog. Bonif. '!T47</f>
        <v>0</v>
      </c>
      <c r="J17" s="63">
        <f>+'24-03-010 Ind. Prog. Bonif. '!U47</f>
        <v>0</v>
      </c>
      <c r="K17" s="63">
        <f>+'24-03-010 Ind. Prog. Bonif. '!V47</f>
        <v>0</v>
      </c>
      <c r="L17" s="63">
        <f>+'24-03-010 Ind. Prog. Bonif. '!W47</f>
        <v>0</v>
      </c>
      <c r="M17" s="63">
        <f>+'24-03-010 Ind. Prog. Bonif. '!X47</f>
        <v>0</v>
      </c>
      <c r="N17" s="63">
        <f>+'24-03-010 Ind. Prog. Bonif. '!Y47</f>
        <v>0</v>
      </c>
      <c r="O17" s="63">
        <f>+'24-03-010 Ind. Prog. Bonif. '!Z47</f>
        <v>0</v>
      </c>
      <c r="P17" s="63">
        <f>+'24-03-010 Ind. Prog. Bonif. '!AA47</f>
        <v>0</v>
      </c>
      <c r="Q17" s="63">
        <f>+'24-03-010 Ind. Prog. Bonif. '!AB47</f>
        <v>0</v>
      </c>
      <c r="R17" s="63">
        <f>+'24-03-010 Ind. Prog. Bonif. '!AC47</f>
        <v>0</v>
      </c>
      <c r="S17" s="63">
        <f>+'24-03-010 Ind. Prog. Bonif. '!AD47</f>
        <v>0</v>
      </c>
      <c r="T17" s="63">
        <f>+'24-03-010 Ind. Prog. Bonif. '!AE47</f>
        <v>0</v>
      </c>
      <c r="U17" s="63">
        <f>+'24-03-010 Ind. Prog. Bonif. '!AF47</f>
        <v>0</v>
      </c>
      <c r="V17" s="63">
        <f>+'24-03-010 Ind. Prog. Bonif. '!AG47</f>
        <v>0</v>
      </c>
      <c r="W17" s="63">
        <f>+'24-03-010 Ind. Prog. Bonif. '!AH47</f>
        <v>0</v>
      </c>
      <c r="X17" s="86">
        <f>+'24-03-010 Ind. Prog. Bonif. '!AI47</f>
        <v>0</v>
      </c>
      <c r="Y17" s="86">
        <f>+'24-03-010 Ind. Prog. Bonif. '!AJ44</f>
        <v>0</v>
      </c>
    </row>
    <row r="18" spans="1:25" ht="24.75" customHeight="1" x14ac:dyDescent="0.25">
      <c r="A18" s="85" t="s">
        <v>66</v>
      </c>
      <c r="B18" s="63">
        <f>+'24-03-010 Ind. Prog. Bonif. '!J51</f>
        <v>0</v>
      </c>
      <c r="C18" s="63">
        <f>+'24-03-010 Ind. Prog. Bonif. '!K51</f>
        <v>0</v>
      </c>
      <c r="D18" s="63">
        <f>+'24-03-010 Ind. Prog. Bonif. '!M51</f>
        <v>0</v>
      </c>
      <c r="E18" s="63">
        <f>+'24-03-010 Ind. Prog. Bonif. '!N51</f>
        <v>0</v>
      </c>
      <c r="F18" s="63">
        <f>+'24-03-010 Ind. Prog. Bonif. '!O51</f>
        <v>0</v>
      </c>
      <c r="G18" s="63">
        <f>+'24-03-010 Ind. Prog. Bonif. '!R51</f>
        <v>0</v>
      </c>
      <c r="H18" s="63">
        <f>+'24-03-010 Ind. Prog. Bonif. '!S51</f>
        <v>0</v>
      </c>
      <c r="I18" s="63">
        <f>+'24-03-010 Ind. Prog. Bonif. '!T51</f>
        <v>0</v>
      </c>
      <c r="J18" s="63">
        <f>+'24-03-010 Ind. Prog. Bonif. '!U51</f>
        <v>0</v>
      </c>
      <c r="K18" s="63">
        <f>+'24-03-010 Ind. Prog. Bonif. '!V51</f>
        <v>0</v>
      </c>
      <c r="L18" s="63">
        <f>+'24-03-010 Ind. Prog. Bonif. '!W51</f>
        <v>0</v>
      </c>
      <c r="M18" s="63">
        <f>+'24-03-010 Ind. Prog. Bonif. '!X51</f>
        <v>0</v>
      </c>
      <c r="N18" s="63">
        <f>+'24-03-010 Ind. Prog. Bonif. '!Y51</f>
        <v>0</v>
      </c>
      <c r="O18" s="63">
        <f>+'24-03-010 Ind. Prog. Bonif. '!Z51</f>
        <v>0</v>
      </c>
      <c r="P18" s="63">
        <f>+'24-03-010 Ind. Prog. Bonif. '!AA51</f>
        <v>0</v>
      </c>
      <c r="Q18" s="63">
        <f>+'24-03-010 Ind. Prog. Bonif. '!AB51</f>
        <v>0</v>
      </c>
      <c r="R18" s="63">
        <f>+'24-03-010 Ind. Prog. Bonif. '!AC51</f>
        <v>0</v>
      </c>
      <c r="S18" s="63">
        <f>+'24-03-010 Ind. Prog. Bonif. '!AD51</f>
        <v>0</v>
      </c>
      <c r="T18" s="63">
        <f>+'24-03-010 Ind. Prog. Bonif. '!AE51</f>
        <v>0</v>
      </c>
      <c r="U18" s="63">
        <f>+'24-03-010 Ind. Prog. Bonif. '!AF51</f>
        <v>0</v>
      </c>
      <c r="V18" s="63">
        <f>+'24-03-010 Ind. Prog. Bonif. '!AG51</f>
        <v>0</v>
      </c>
      <c r="W18" s="63">
        <f>+'24-03-010 Ind. Prog. Bonif. '!AH51</f>
        <v>0</v>
      </c>
      <c r="X18" s="86">
        <f>+'24-03-010 Ind. Prog. Bonif. '!AI51</f>
        <v>0</v>
      </c>
      <c r="Y18" s="86">
        <f>+'24-03-010 Ind. Prog. Bonif. '!AJ51</f>
        <v>0</v>
      </c>
    </row>
    <row r="19" spans="1:25" ht="24.75" customHeight="1" x14ac:dyDescent="0.25">
      <c r="A19" s="85" t="s">
        <v>68</v>
      </c>
      <c r="B19" s="63">
        <f>+'24-03-010 Ind. Prog. Bonif. '!J55</f>
        <v>0</v>
      </c>
      <c r="C19" s="63">
        <f>+'24-03-010 Ind. Prog. Bonif. '!K55</f>
        <v>0</v>
      </c>
      <c r="D19" s="63">
        <f>+'24-03-010 Ind. Prog. Bonif. '!M55</f>
        <v>0</v>
      </c>
      <c r="E19" s="63">
        <f>+'24-03-010 Ind. Prog. Bonif. '!N55</f>
        <v>0</v>
      </c>
      <c r="F19" s="63">
        <f>+'24-03-010 Ind. Prog. Bonif. '!O55</f>
        <v>0</v>
      </c>
      <c r="G19" s="63">
        <f>+'24-03-010 Ind. Prog. Bonif. '!R55</f>
        <v>0</v>
      </c>
      <c r="H19" s="63">
        <f>+'24-03-010 Ind. Prog. Bonif. '!S55</f>
        <v>0</v>
      </c>
      <c r="I19" s="63">
        <f>+'24-03-010 Ind. Prog. Bonif. '!T55</f>
        <v>0</v>
      </c>
      <c r="J19" s="63">
        <f>+'24-03-010 Ind. Prog. Bonif. '!U55</f>
        <v>0</v>
      </c>
      <c r="K19" s="63">
        <f>+'24-03-010 Ind. Prog. Bonif. '!V55</f>
        <v>0</v>
      </c>
      <c r="L19" s="63">
        <f>+'24-03-010 Ind. Prog. Bonif. '!W55</f>
        <v>0</v>
      </c>
      <c r="M19" s="63">
        <f>+'24-03-010 Ind. Prog. Bonif. '!X55</f>
        <v>0</v>
      </c>
      <c r="N19" s="63">
        <f>+'24-03-010 Ind. Prog. Bonif. '!Y55</f>
        <v>0</v>
      </c>
      <c r="O19" s="63">
        <f>+'24-03-010 Ind. Prog. Bonif. '!Z55</f>
        <v>0</v>
      </c>
      <c r="P19" s="63">
        <f>+'24-03-010 Ind. Prog. Bonif. '!AA55</f>
        <v>0</v>
      </c>
      <c r="Q19" s="63">
        <f>+'24-03-010 Ind. Prog. Bonif. '!AB55</f>
        <v>0</v>
      </c>
      <c r="R19" s="63">
        <f>+'24-03-010 Ind. Prog. Bonif. '!AC55</f>
        <v>0</v>
      </c>
      <c r="S19" s="63">
        <f>+'24-03-010 Ind. Prog. Bonif. '!AD55</f>
        <v>0</v>
      </c>
      <c r="T19" s="63">
        <f>+'24-03-010 Ind. Prog. Bonif. '!AE55</f>
        <v>0</v>
      </c>
      <c r="U19" s="63">
        <f>+'24-03-010 Ind. Prog. Bonif. '!AF55</f>
        <v>0</v>
      </c>
      <c r="V19" s="63">
        <f>+'24-03-010 Ind. Prog. Bonif. '!AG55</f>
        <v>0</v>
      </c>
      <c r="W19" s="63">
        <f>+'24-03-010 Ind. Prog. Bonif. '!AH55</f>
        <v>0</v>
      </c>
      <c r="X19" s="86">
        <f>+'24-03-010 Ind. Prog. Bonif. '!AI55</f>
        <v>0</v>
      </c>
      <c r="Y19" s="86">
        <f>+'24-03-010 Ind. Prog. Bonif. '!AJ55</f>
        <v>0</v>
      </c>
    </row>
    <row r="20" spans="1:25" ht="24.75" customHeight="1" x14ac:dyDescent="0.25">
      <c r="A20" s="87" t="s">
        <v>70</v>
      </c>
      <c r="B20" s="63">
        <f>+'24-03-010 Ind. Prog. Bonif. '!J59</f>
        <v>0</v>
      </c>
      <c r="C20" s="63">
        <f>+'24-03-010 Ind. Prog. Bonif. '!K59</f>
        <v>0</v>
      </c>
      <c r="D20" s="63">
        <f>+'24-03-010 Ind. Prog. Bonif. '!M59</f>
        <v>0</v>
      </c>
      <c r="E20" s="63">
        <f>+'24-03-010 Ind. Prog. Bonif. '!N59</f>
        <v>0</v>
      </c>
      <c r="F20" s="63">
        <f>+'24-03-010 Ind. Prog. Bonif. '!O59</f>
        <v>0</v>
      </c>
      <c r="G20" s="63">
        <f>+'24-03-010 Ind. Prog. Bonif. '!R59</f>
        <v>0</v>
      </c>
      <c r="H20" s="63">
        <f>+'24-03-010 Ind. Prog. Bonif. '!S59</f>
        <v>0</v>
      </c>
      <c r="I20" s="63">
        <f>+'24-03-010 Ind. Prog. Bonif. '!T59</f>
        <v>0</v>
      </c>
      <c r="J20" s="63">
        <f>+'24-03-010 Ind. Prog. Bonif. '!U59</f>
        <v>0</v>
      </c>
      <c r="K20" s="63">
        <f>+'24-03-010 Ind. Prog. Bonif. '!V59</f>
        <v>0</v>
      </c>
      <c r="L20" s="63">
        <f>+'24-03-010 Ind. Prog. Bonif. '!W59</f>
        <v>0</v>
      </c>
      <c r="M20" s="63">
        <f>+'24-03-010 Ind. Prog. Bonif. '!X59</f>
        <v>0</v>
      </c>
      <c r="N20" s="63">
        <f>+'24-03-010 Ind. Prog. Bonif. '!Y59</f>
        <v>0</v>
      </c>
      <c r="O20" s="63">
        <f>+'24-03-010 Ind. Prog. Bonif. '!Z59</f>
        <v>0</v>
      </c>
      <c r="P20" s="63">
        <f>+'24-03-010 Ind. Prog. Bonif. '!AA59</f>
        <v>0</v>
      </c>
      <c r="Q20" s="63">
        <f>+'24-03-010 Ind. Prog. Bonif. '!AB59</f>
        <v>0</v>
      </c>
      <c r="R20" s="63">
        <f>+'24-03-010 Ind. Prog. Bonif. '!AC59</f>
        <v>0</v>
      </c>
      <c r="S20" s="63">
        <f>+'24-03-010 Ind. Prog. Bonif. '!AD59</f>
        <v>0</v>
      </c>
      <c r="T20" s="63">
        <f>+'24-03-010 Ind. Prog. Bonif. '!AE59</f>
        <v>0</v>
      </c>
      <c r="U20" s="63">
        <f>+'24-03-010 Ind. Prog. Bonif. '!AF59</f>
        <v>0</v>
      </c>
      <c r="V20" s="63">
        <f>+'24-03-010 Ind. Prog. Bonif. '!AG59</f>
        <v>0</v>
      </c>
      <c r="W20" s="63">
        <f>+'24-03-010 Ind. Prog. Bonif. '!AH59</f>
        <v>0</v>
      </c>
      <c r="X20" s="86">
        <f>+'24-03-010 Ind. Prog. Bonif. '!AI59</f>
        <v>0</v>
      </c>
      <c r="Y20" s="86">
        <f>+'24-03-010 Ind. Prog. Bonif. '!AJ59</f>
        <v>0</v>
      </c>
    </row>
    <row r="21" spans="1:25" ht="24.75" customHeight="1" x14ac:dyDescent="0.25">
      <c r="A21" s="87" t="s">
        <v>72</v>
      </c>
      <c r="B21" s="63">
        <f>+'24-03-010 Ind. Prog. Bonif. '!J63</f>
        <v>0</v>
      </c>
      <c r="C21" s="63">
        <f>+'24-03-010 Ind. Prog. Bonif. '!K63</f>
        <v>0</v>
      </c>
      <c r="D21" s="63">
        <f>+'24-03-010 Ind. Prog. Bonif. '!M63</f>
        <v>0</v>
      </c>
      <c r="E21" s="63">
        <f>+'24-03-010 Ind. Prog. Bonif. '!N63</f>
        <v>0</v>
      </c>
      <c r="F21" s="63">
        <f>+'24-03-010 Ind. Prog. Bonif. '!O63</f>
        <v>0</v>
      </c>
      <c r="G21" s="63">
        <f>+'24-03-010 Ind. Prog. Bonif. '!R63</f>
        <v>0</v>
      </c>
      <c r="H21" s="63">
        <f>+'24-03-010 Ind. Prog. Bonif. '!S63</f>
        <v>0</v>
      </c>
      <c r="I21" s="63">
        <f>+'24-03-010 Ind. Prog. Bonif. '!T63</f>
        <v>0</v>
      </c>
      <c r="J21" s="63">
        <f>+'24-03-010 Ind. Prog. Bonif. '!U63</f>
        <v>0</v>
      </c>
      <c r="K21" s="63">
        <f>+'24-03-010 Ind. Prog. Bonif. '!V63</f>
        <v>0</v>
      </c>
      <c r="L21" s="63">
        <f>+'24-03-010 Ind. Prog. Bonif. '!W63</f>
        <v>0</v>
      </c>
      <c r="M21" s="63">
        <f>+'24-03-010 Ind. Prog. Bonif. '!X63</f>
        <v>0</v>
      </c>
      <c r="N21" s="63">
        <f>+'24-03-010 Ind. Prog. Bonif. '!Y63</f>
        <v>0</v>
      </c>
      <c r="O21" s="63">
        <f>+'24-03-010 Ind. Prog. Bonif. '!Z63</f>
        <v>0</v>
      </c>
      <c r="P21" s="63">
        <f>+'24-03-010 Ind. Prog. Bonif. '!AA63</f>
        <v>0</v>
      </c>
      <c r="Q21" s="63">
        <f>+'24-03-010 Ind. Prog. Bonif. '!AB63</f>
        <v>0</v>
      </c>
      <c r="R21" s="63">
        <f>+'24-03-010 Ind. Prog. Bonif. '!AC63</f>
        <v>0</v>
      </c>
      <c r="S21" s="63">
        <f>+'24-03-010 Ind. Prog. Bonif. '!AD63</f>
        <v>0</v>
      </c>
      <c r="T21" s="63">
        <f>+'24-03-010 Ind. Prog. Bonif. '!AE63</f>
        <v>0</v>
      </c>
      <c r="U21" s="63">
        <f>+'24-03-010 Ind. Prog. Bonif. '!AF63</f>
        <v>0</v>
      </c>
      <c r="V21" s="63">
        <f>+'24-03-010 Ind. Prog. Bonif. '!AG63</f>
        <v>0</v>
      </c>
      <c r="W21" s="63">
        <f>+'24-03-010 Ind. Prog. Bonif. '!AH63</f>
        <v>0</v>
      </c>
      <c r="X21" s="86">
        <f>+'24-03-010 Ind. Prog. Bonif. '!AI63</f>
        <v>0</v>
      </c>
      <c r="Y21" s="86">
        <f>+'24-03-010 Ind. Prog. Bonif. '!AJ63</f>
        <v>0</v>
      </c>
    </row>
    <row r="22" spans="1:25" ht="24.75" customHeight="1" x14ac:dyDescent="0.25">
      <c r="A22" s="87" t="s">
        <v>74</v>
      </c>
      <c r="B22" s="63">
        <f>+'24-03-010 Ind. Prog. Bonif. '!J67</f>
        <v>0</v>
      </c>
      <c r="C22" s="63">
        <f>+'24-03-010 Ind. Prog. Bonif. '!K67</f>
        <v>0</v>
      </c>
      <c r="D22" s="63">
        <f>+'24-03-010 Ind. Prog. Bonif. '!M67</f>
        <v>0</v>
      </c>
      <c r="E22" s="63">
        <f>+'24-03-010 Ind. Prog. Bonif. '!N67</f>
        <v>0</v>
      </c>
      <c r="F22" s="63">
        <f>+'24-03-010 Ind. Prog. Bonif. '!O67</f>
        <v>0</v>
      </c>
      <c r="G22" s="63">
        <f>+'24-03-010 Ind. Prog. Bonif. '!R67</f>
        <v>0</v>
      </c>
      <c r="H22" s="63">
        <f>+'24-03-010 Ind. Prog. Bonif. '!S67</f>
        <v>0</v>
      </c>
      <c r="I22" s="63">
        <f>+'24-03-010 Ind. Prog. Bonif. '!T67</f>
        <v>0</v>
      </c>
      <c r="J22" s="63">
        <f>+'24-03-010 Ind. Prog. Bonif. '!U67</f>
        <v>0</v>
      </c>
      <c r="K22" s="63">
        <f>+'24-03-010 Ind. Prog. Bonif. '!V67</f>
        <v>0</v>
      </c>
      <c r="L22" s="63">
        <f>+'24-03-010 Ind. Prog. Bonif. '!W67</f>
        <v>0</v>
      </c>
      <c r="M22" s="63">
        <f>+'24-03-010 Ind. Prog. Bonif. '!X67</f>
        <v>0</v>
      </c>
      <c r="N22" s="63">
        <f>+'24-03-010 Ind. Prog. Bonif. '!Y67</f>
        <v>0</v>
      </c>
      <c r="O22" s="63">
        <f>+'24-03-010 Ind. Prog. Bonif. '!Z67</f>
        <v>0</v>
      </c>
      <c r="P22" s="63">
        <f>+'24-03-010 Ind. Prog. Bonif. '!AA67</f>
        <v>0</v>
      </c>
      <c r="Q22" s="63">
        <f>+'24-03-010 Ind. Prog. Bonif. '!AB67</f>
        <v>0</v>
      </c>
      <c r="R22" s="63">
        <f>+'24-03-010 Ind. Prog. Bonif. '!AC67</f>
        <v>0</v>
      </c>
      <c r="S22" s="63">
        <f>+'24-03-010 Ind. Prog. Bonif. '!AD67</f>
        <v>0</v>
      </c>
      <c r="T22" s="63">
        <f>+'24-03-010 Ind. Prog. Bonif. '!AE67</f>
        <v>0</v>
      </c>
      <c r="U22" s="63">
        <f>+'24-03-010 Ind. Prog. Bonif. '!AF67</f>
        <v>0</v>
      </c>
      <c r="V22" s="63">
        <f>+'24-03-010 Ind. Prog. Bonif. '!AG67</f>
        <v>0</v>
      </c>
      <c r="W22" s="63">
        <f>+'24-03-010 Ind. Prog. Bonif. '!AH67</f>
        <v>0</v>
      </c>
      <c r="X22" s="86">
        <f>+'24-03-010 Ind. Prog. Bonif. '!AI67</f>
        <v>0</v>
      </c>
      <c r="Y22" s="86">
        <f>+'24-03-010 Ind. Prog. Bonif. '!AJ67</f>
        <v>0</v>
      </c>
    </row>
    <row r="23" spans="1:25" ht="24.75" customHeight="1" x14ac:dyDescent="0.25">
      <c r="A23" s="88" t="s">
        <v>76</v>
      </c>
      <c r="B23" s="63">
        <f>+'24-03-010 Ind. Prog. Bonif. '!J72</f>
        <v>83598786000</v>
      </c>
      <c r="C23" s="63">
        <f>+'24-03-010 Ind. Prog. Bonif. '!K72</f>
        <v>83414637333</v>
      </c>
      <c r="D23" s="63">
        <f>+'24-03-010 Ind. Prog. Bonif. '!M72</f>
        <v>0</v>
      </c>
      <c r="E23" s="63">
        <f>+'24-03-010 Ind. Prog. Bonif. '!N72</f>
        <v>0</v>
      </c>
      <c r="F23" s="63">
        <f>+'24-03-010 Ind. Prog. Bonif. '!O72</f>
        <v>0</v>
      </c>
      <c r="G23" s="63">
        <f>+'24-03-010 Ind. Prog. Bonif. '!R72</f>
        <v>13383187</v>
      </c>
      <c r="H23" s="63">
        <f>+'24-03-010 Ind. Prog. Bonif. '!S72</f>
        <v>25291762</v>
      </c>
      <c r="I23" s="63">
        <f>+'24-03-010 Ind. Prog. Bonif. '!T72</f>
        <v>47617794</v>
      </c>
      <c r="J23" s="63">
        <f>+'24-03-010 Ind. Prog. Bonif. '!U72</f>
        <v>86292743</v>
      </c>
      <c r="K23" s="63">
        <f>+'24-03-010 Ind. Prog. Bonif. '!V72</f>
        <v>0</v>
      </c>
      <c r="L23" s="63">
        <f>+'24-03-010 Ind. Prog. Bonif. '!W72</f>
        <v>0</v>
      </c>
      <c r="M23" s="63">
        <f>+'24-03-010 Ind. Prog. Bonif. '!X72</f>
        <v>0</v>
      </c>
      <c r="N23" s="63">
        <f>+'24-03-010 Ind. Prog. Bonif. '!Y72</f>
        <v>0</v>
      </c>
      <c r="O23" s="63">
        <f>+'24-03-010 Ind. Prog. Bonif. '!Z72</f>
        <v>0</v>
      </c>
      <c r="P23" s="63">
        <f>+'24-03-010 Ind. Prog. Bonif. '!AA72</f>
        <v>0</v>
      </c>
      <c r="Q23" s="63">
        <f>+'24-03-010 Ind. Prog. Bonif. '!AB72</f>
        <v>0</v>
      </c>
      <c r="R23" s="63">
        <f>+'24-03-010 Ind. Prog. Bonif. '!AC72</f>
        <v>0</v>
      </c>
      <c r="S23" s="63">
        <f>+'24-03-010 Ind. Prog. Bonif. '!AD72</f>
        <v>0</v>
      </c>
      <c r="T23" s="63">
        <f>+'24-03-010 Ind. Prog. Bonif. '!AE72</f>
        <v>0</v>
      </c>
      <c r="U23" s="63">
        <f>+'24-03-010 Ind. Prog. Bonif. '!AF72</f>
        <v>0</v>
      </c>
      <c r="V23" s="63">
        <f>+'24-03-010 Ind. Prog. Bonif. '!AG72</f>
        <v>0</v>
      </c>
      <c r="W23" s="63">
        <f>+'24-03-010 Ind. Prog. Bonif. '!AH72</f>
        <v>86292743</v>
      </c>
      <c r="X23" s="86">
        <f>+'24-03-010 Ind. Prog. Bonif. '!AI72</f>
        <v>1.0322248339826371E-3</v>
      </c>
      <c r="Y23" s="86">
        <f>+'24-03-010 Ind. Prog. Bonif. '!AJ72</f>
        <v>1</v>
      </c>
    </row>
    <row r="24" spans="1:25" ht="25.5" x14ac:dyDescent="0.25">
      <c r="A24" s="8" t="str">
        <f>"TOTAL ASIG."&amp;" "&amp;$A$5</f>
        <v>TOTAL ASIG. 24-03-010 "Programa Bonificación Ley N°20.595"</v>
      </c>
      <c r="B24" s="75">
        <f>SUM(B8:B23)</f>
        <v>83598786000</v>
      </c>
      <c r="C24" s="75">
        <f t="shared" ref="C24:V24" si="0">SUM(C8:C23)</f>
        <v>83414637333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13383187</v>
      </c>
      <c r="H24" s="75">
        <f t="shared" si="0"/>
        <v>25291762</v>
      </c>
      <c r="I24" s="75">
        <f t="shared" si="0"/>
        <v>47617794</v>
      </c>
      <c r="J24" s="75">
        <f t="shared" si="0"/>
        <v>86292743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86292743</v>
      </c>
      <c r="X24" s="89">
        <f>+'24-03-010 Ind. Prog. Bonif. '!AI73</f>
        <v>1.0322248339826371E-3</v>
      </c>
      <c r="Y24" s="89">
        <f>'24-03-010 Ind. Prog. Bonif. '!AJ73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6D6C7-8B8E-402F-9DB5-691DB7CF12EB}">
  <sheetPr>
    <tabColor rgb="FF007DB5"/>
    <pageSetUpPr fitToPage="1"/>
  </sheetPr>
  <dimension ref="A1:AJ72"/>
  <sheetViews>
    <sheetView topLeftCell="L19" zoomScale="120" zoomScaleNormal="120" workbookViewId="0">
      <selection activeCell="S70" sqref="S7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93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16628242000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50" t="s">
        <v>94</v>
      </c>
      <c r="D69" s="51">
        <v>45313</v>
      </c>
      <c r="E69" s="69" t="s">
        <v>95</v>
      </c>
      <c r="F69" s="70" t="s">
        <v>96</v>
      </c>
      <c r="G69" s="71" t="s">
        <v>97</v>
      </c>
      <c r="H69" s="53">
        <v>45292</v>
      </c>
      <c r="I69" s="55">
        <v>45657</v>
      </c>
      <c r="J69" s="155"/>
      <c r="K69" s="72">
        <v>1622955642</v>
      </c>
      <c r="L69" s="59"/>
      <c r="M69" s="47"/>
      <c r="N69" s="73"/>
      <c r="O69" s="47"/>
      <c r="P69" s="74"/>
      <c r="Q69" s="74"/>
      <c r="R69" s="24"/>
      <c r="S69" s="24">
        <v>811477821</v>
      </c>
      <c r="T69" s="24"/>
      <c r="U69" s="25">
        <f>SUM(R69:T69)</f>
        <v>811477821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811477821</v>
      </c>
      <c r="AI69" s="26">
        <f>IF(ISERROR(AH69/J68),0,AH69/J68)</f>
        <v>4.8801179403090235E-2</v>
      </c>
      <c r="AJ69" s="27">
        <f>IF(ISERROR(AH69/$AH$72),"-",AH69/$AH$72)</f>
        <v>0.67539975088728665</v>
      </c>
    </row>
    <row r="70" spans="1:36" ht="24.95" customHeight="1" outlineLevel="1" x14ac:dyDescent="0.25">
      <c r="A70" s="19">
        <v>2</v>
      </c>
      <c r="B70" s="19"/>
      <c r="C70" s="50" t="s">
        <v>98</v>
      </c>
      <c r="D70" s="51">
        <v>45328</v>
      </c>
      <c r="E70" s="69" t="s">
        <v>99</v>
      </c>
      <c r="F70" s="70" t="s">
        <v>100</v>
      </c>
      <c r="G70" s="71" t="s">
        <v>97</v>
      </c>
      <c r="H70" s="53">
        <v>45292</v>
      </c>
      <c r="I70" s="55">
        <v>45657</v>
      </c>
      <c r="J70" s="155"/>
      <c r="K70" s="72">
        <v>390000000</v>
      </c>
      <c r="L70" s="59"/>
      <c r="M70" s="47"/>
      <c r="N70" s="73"/>
      <c r="O70" s="47"/>
      <c r="P70" s="74"/>
      <c r="Q70" s="74"/>
      <c r="R70" s="24">
        <v>390000000</v>
      </c>
      <c r="S70" s="24"/>
      <c r="T70" s="24"/>
      <c r="U70" s="25">
        <f>SUM(R70:T70)</f>
        <v>390000000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390000000</v>
      </c>
      <c r="AI70" s="26">
        <f>IF(ISERROR(AH70/J68),0,AH70/J68)</f>
        <v>2.3454072895980223E-2</v>
      </c>
      <c r="AJ70" s="27">
        <f>IF(ISERROR(AH70/$AH$72),"-",AH70/$AH$72)</f>
        <v>0.32460024911271335</v>
      </c>
    </row>
    <row r="71" spans="1:36" s="37" customFormat="1" ht="12.75" customHeight="1" x14ac:dyDescent="0.25">
      <c r="A71" s="143" t="s">
        <v>78</v>
      </c>
      <c r="B71" s="144"/>
      <c r="C71" s="144"/>
      <c r="D71" s="144"/>
      <c r="E71" s="145"/>
      <c r="F71" s="143"/>
      <c r="G71" s="144"/>
      <c r="H71" s="144"/>
      <c r="I71" s="144"/>
      <c r="J71" s="75">
        <f>J68</f>
        <v>16628242000</v>
      </c>
      <c r="K71" s="75">
        <f>SUM(K69:K70)</f>
        <v>2012955642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G71" si="15">SUM(R69:R69)</f>
        <v>0</v>
      </c>
      <c r="S71" s="75">
        <f>SUM(S69:S70)</f>
        <v>811477821</v>
      </c>
      <c r="T71" s="75">
        <f t="shared" ref="T71:U71" si="16">SUM(T69:T70)</f>
        <v>0</v>
      </c>
      <c r="U71" s="75">
        <f t="shared" si="16"/>
        <v>1201477821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>SUM(AH69:AH70)</f>
        <v>1201477821</v>
      </c>
      <c r="AI71" s="78">
        <f>IF(ISERROR(AH71/J71),0,AH71/J71)</f>
        <v>7.2255252299070455E-2</v>
      </c>
      <c r="AJ71" s="78">
        <f>IF(ISERROR(AH71/$AH$72),0,AH71/$AH$72)</f>
        <v>1</v>
      </c>
    </row>
    <row r="72" spans="1:36" s="79" customFormat="1" ht="15" customHeight="1" x14ac:dyDescent="0.25">
      <c r="A72" s="151" t="str">
        <f>"TOTAL ASIG."&amp;" "&amp;$A$5</f>
        <v>TOTAL ASIG. 24-03-335 "Programa de Habitabilidad Chile Solidario"</v>
      </c>
      <c r="B72" s="152"/>
      <c r="C72" s="152"/>
      <c r="D72" s="152"/>
      <c r="E72" s="152"/>
      <c r="F72" s="152"/>
      <c r="G72" s="152"/>
      <c r="H72" s="152"/>
      <c r="I72" s="153"/>
      <c r="J72" s="33">
        <f>SUM(J11,J15,J19,J23,J27,J31,J35,J39,J43,J47,J51,J55,J59,J63,J67,J71)</f>
        <v>16628242000</v>
      </c>
      <c r="K72" s="33">
        <f>+K11+K15+K19+K23+K27+K31+K35+K39+K43+K47+K51+K55+K67+K59+K63+K71</f>
        <v>2012955642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7">+R11+R15+R19+R23+R27+R31+R35+R39+R43+R47+R51+R55+R67+R59+R63+R71</f>
        <v>0</v>
      </c>
      <c r="S72" s="33">
        <f t="shared" si="17"/>
        <v>811477821</v>
      </c>
      <c r="T72" s="33">
        <f t="shared" si="17"/>
        <v>0</v>
      </c>
      <c r="U72" s="33">
        <f t="shared" si="17"/>
        <v>1201477821</v>
      </c>
      <c r="V72" s="33">
        <f t="shared" si="17"/>
        <v>0</v>
      </c>
      <c r="W72" s="33">
        <f t="shared" si="17"/>
        <v>0</v>
      </c>
      <c r="X72" s="33">
        <f t="shared" si="17"/>
        <v>0</v>
      </c>
      <c r="Y72" s="33">
        <f t="shared" si="17"/>
        <v>0</v>
      </c>
      <c r="Z72" s="33">
        <f t="shared" si="17"/>
        <v>0</v>
      </c>
      <c r="AA72" s="33">
        <f t="shared" si="17"/>
        <v>0</v>
      </c>
      <c r="AB72" s="33">
        <f t="shared" si="17"/>
        <v>0</v>
      </c>
      <c r="AC72" s="33">
        <f t="shared" si="17"/>
        <v>0</v>
      </c>
      <c r="AD72" s="33">
        <f t="shared" si="17"/>
        <v>0</v>
      </c>
      <c r="AE72" s="33">
        <f t="shared" si="17"/>
        <v>0</v>
      </c>
      <c r="AF72" s="33">
        <f t="shared" si="17"/>
        <v>0</v>
      </c>
      <c r="AG72" s="33">
        <f t="shared" si="17"/>
        <v>0</v>
      </c>
      <c r="AH72" s="33">
        <f t="shared" si="17"/>
        <v>1201477821</v>
      </c>
      <c r="AI72" s="36">
        <f>IF(ISERROR(AH72/J72),0,AH72/J72)</f>
        <v>7.2255252299070455E-2</v>
      </c>
      <c r="AJ72" s="36">
        <f>IF(ISERROR(AH72/$AH$72),0,AH72/$AH$72)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1F761C13-8E74-4C61-8B26-D589070674B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FE7BF278-8986-455A-A56C-3078D26A5A4B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D3548E95-235F-49F5-A2AA-D8B16C548D81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A8FFC09-50DC-4FED-A461-BF96F0AE5602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D32D9FB6-5377-409B-9CAC-6198E1EAB741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BBA7303B-A3BB-41C8-A90D-84D212EEA7F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4BB4AE90-49B7-48EB-83AF-BD15ABC01E0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1B4F4AC-4DFB-490E-8ECE-848A2B5E884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76DF7-892B-4531-8E26-81BB755BC7BE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'24-03-335 Ind. Habitabilidad'!A5:U5</f>
        <v>24-03-335 "Programa de Habitabilidad Chile Solidario"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+'24-03-335 Ind. Habitabilidad'!J11</f>
        <v>0</v>
      </c>
      <c r="C8" s="63">
        <f>+'24-03-335 Ind. Habitabilidad'!K11</f>
        <v>0</v>
      </c>
      <c r="D8" s="63">
        <f>+'24-03-335 Ind. Habitabilidad'!M11</f>
        <v>0</v>
      </c>
      <c r="E8" s="63">
        <f>+'24-03-335 Ind. Habitabilidad'!N11</f>
        <v>0</v>
      </c>
      <c r="F8" s="63">
        <f>+'24-03-335 Ind. Habitabilidad'!O11</f>
        <v>0</v>
      </c>
      <c r="G8" s="63">
        <f>+'24-03-335 Ind. Habitabilidad'!R11</f>
        <v>0</v>
      </c>
      <c r="H8" s="63">
        <f>+'24-03-335 Ind. Habitabilidad'!S11</f>
        <v>0</v>
      </c>
      <c r="I8" s="63">
        <f>+'24-03-335 Ind. Habitabilidad'!T11</f>
        <v>0</v>
      </c>
      <c r="J8" s="63">
        <f>+'24-03-335 Ind. Habitabilidad'!U11</f>
        <v>0</v>
      </c>
      <c r="K8" s="63">
        <f>+'24-03-335 Ind. Habitabilidad'!V11</f>
        <v>0</v>
      </c>
      <c r="L8" s="63">
        <f>+'24-03-335 Ind. Habitabilidad'!W11</f>
        <v>0</v>
      </c>
      <c r="M8" s="63">
        <f>+'24-03-335 Ind. Habitabilidad'!X11</f>
        <v>0</v>
      </c>
      <c r="N8" s="63">
        <f>+'24-03-335 Ind. Habitabilidad'!Y11</f>
        <v>0</v>
      </c>
      <c r="O8" s="63">
        <f>+'24-03-335 Ind. Habitabilidad'!Z11</f>
        <v>0</v>
      </c>
      <c r="P8" s="63">
        <f>+'24-03-335 Ind. Habitabilidad'!AA11</f>
        <v>0</v>
      </c>
      <c r="Q8" s="63">
        <f>+'24-03-335 Ind. Habitabilidad'!AB11</f>
        <v>0</v>
      </c>
      <c r="R8" s="63">
        <f>+'24-03-335 Ind. Habitabilidad'!AC11</f>
        <v>0</v>
      </c>
      <c r="S8" s="63">
        <f>+'24-03-335 Ind. Habitabilidad'!AD11</f>
        <v>0</v>
      </c>
      <c r="T8" s="63">
        <f>+'24-03-335 Ind. Habitabilidad'!AE11</f>
        <v>0</v>
      </c>
      <c r="U8" s="63">
        <f>+'24-03-335 Ind. Habitabilidad'!AF11</f>
        <v>0</v>
      </c>
      <c r="V8" s="63">
        <f>+'24-03-335 Ind. Habitabilidad'!AG11</f>
        <v>0</v>
      </c>
      <c r="W8" s="63">
        <f>+'24-03-335 Ind. Habitabilidad'!AH11</f>
        <v>0</v>
      </c>
      <c r="X8" s="86">
        <f>+'24-03-335 Ind. Habitabilidad'!AI11</f>
        <v>0</v>
      </c>
      <c r="Y8" s="86">
        <f>+'24-03-335 Ind. Habitabilidad'!AJ11</f>
        <v>0</v>
      </c>
    </row>
    <row r="9" spans="1:25" ht="24.75" customHeight="1" x14ac:dyDescent="0.25">
      <c r="A9" s="85" t="s">
        <v>48</v>
      </c>
      <c r="B9" s="63">
        <f>+'24-03-335 Ind. Habitabilidad'!J15</f>
        <v>0</v>
      </c>
      <c r="C9" s="63">
        <f>+'24-03-335 Ind. Habitabilidad'!K15</f>
        <v>0</v>
      </c>
      <c r="D9" s="63">
        <f>+'24-03-335 Ind. Habitabilidad'!M15</f>
        <v>0</v>
      </c>
      <c r="E9" s="63">
        <f>+'24-03-335 Ind. Habitabilidad'!N15</f>
        <v>0</v>
      </c>
      <c r="F9" s="63">
        <f>+'24-03-335 Ind. Habitabilidad'!O15</f>
        <v>0</v>
      </c>
      <c r="G9" s="63">
        <f>+'24-03-335 Ind. Habitabilidad'!R15</f>
        <v>0</v>
      </c>
      <c r="H9" s="63">
        <f>+'24-03-335 Ind. Habitabilidad'!S15</f>
        <v>0</v>
      </c>
      <c r="I9" s="63">
        <f>+'24-03-335 Ind. Habitabilidad'!T15</f>
        <v>0</v>
      </c>
      <c r="J9" s="63">
        <f>+'24-03-335 Ind. Habitabilidad'!U15</f>
        <v>0</v>
      </c>
      <c r="K9" s="63">
        <f>+'24-03-335 Ind. Habitabilidad'!V15</f>
        <v>0</v>
      </c>
      <c r="L9" s="63">
        <f>+'24-03-335 Ind. Habitabilidad'!W15</f>
        <v>0</v>
      </c>
      <c r="M9" s="63">
        <f>+'24-03-335 Ind. Habitabilidad'!X15</f>
        <v>0</v>
      </c>
      <c r="N9" s="63">
        <f>+'24-03-335 Ind. Habitabilidad'!Y15</f>
        <v>0</v>
      </c>
      <c r="O9" s="63">
        <f>+'24-03-335 Ind. Habitabilidad'!Z15</f>
        <v>0</v>
      </c>
      <c r="P9" s="63">
        <f>+'24-03-335 Ind. Habitabilidad'!AA15</f>
        <v>0</v>
      </c>
      <c r="Q9" s="63">
        <f>+'24-03-335 Ind. Habitabilidad'!AB15</f>
        <v>0</v>
      </c>
      <c r="R9" s="63">
        <f>+'24-03-335 Ind. Habitabilidad'!AC15</f>
        <v>0</v>
      </c>
      <c r="S9" s="63">
        <f>+'24-03-335 Ind. Habitabilidad'!AD15</f>
        <v>0</v>
      </c>
      <c r="T9" s="63">
        <f>+'24-03-335 Ind. Habitabilidad'!AE15</f>
        <v>0</v>
      </c>
      <c r="U9" s="63">
        <f>+'24-03-335 Ind. Habitabilidad'!AF15</f>
        <v>0</v>
      </c>
      <c r="V9" s="63">
        <f>+'24-03-335 Ind. Habitabilidad'!AG15</f>
        <v>0</v>
      </c>
      <c r="W9" s="63">
        <f>+'24-03-335 Ind. Habitabilidad'!AH15</f>
        <v>0</v>
      </c>
      <c r="X9" s="86">
        <f>+'24-03-335 Ind. Habitabilidad'!AI15</f>
        <v>0</v>
      </c>
      <c r="Y9" s="86">
        <f>+'24-03-335 Ind. Habitabilidad'!AJ15</f>
        <v>0</v>
      </c>
    </row>
    <row r="10" spans="1:25" ht="24.75" customHeight="1" x14ac:dyDescent="0.25">
      <c r="A10" s="85" t="s">
        <v>50</v>
      </c>
      <c r="B10" s="63">
        <f>+'24-03-335 Ind. Habitabilidad'!J19</f>
        <v>0</v>
      </c>
      <c r="C10" s="63">
        <f>+'24-03-335 Ind. Habitabilidad'!K19</f>
        <v>0</v>
      </c>
      <c r="D10" s="63">
        <f>+'24-03-335 Ind. Habitabilidad'!M19</f>
        <v>0</v>
      </c>
      <c r="E10" s="63">
        <f>+'24-03-335 Ind. Habitabilidad'!N19</f>
        <v>0</v>
      </c>
      <c r="F10" s="63">
        <f>+'24-03-335 Ind. Habitabilidad'!O19</f>
        <v>0</v>
      </c>
      <c r="G10" s="63">
        <f>+'24-03-335 Ind. Habitabilidad'!R19</f>
        <v>0</v>
      </c>
      <c r="H10" s="63">
        <f>+'24-03-335 Ind. Habitabilidad'!S19</f>
        <v>0</v>
      </c>
      <c r="I10" s="63">
        <f>+'24-03-335 Ind. Habitabilidad'!T19</f>
        <v>0</v>
      </c>
      <c r="J10" s="63">
        <f>+'24-03-335 Ind. Habitabilidad'!U19</f>
        <v>0</v>
      </c>
      <c r="K10" s="63">
        <f>+'24-03-335 Ind. Habitabilidad'!V19</f>
        <v>0</v>
      </c>
      <c r="L10" s="63">
        <f>+'24-03-335 Ind. Habitabilidad'!W19</f>
        <v>0</v>
      </c>
      <c r="M10" s="63">
        <f>+'24-03-335 Ind. Habitabilidad'!X19</f>
        <v>0</v>
      </c>
      <c r="N10" s="63">
        <f>+'24-03-335 Ind. Habitabilidad'!Y19</f>
        <v>0</v>
      </c>
      <c r="O10" s="63">
        <f>+'24-03-335 Ind. Habitabilidad'!Z19</f>
        <v>0</v>
      </c>
      <c r="P10" s="63">
        <f>+'24-03-335 Ind. Habitabilidad'!AA19</f>
        <v>0</v>
      </c>
      <c r="Q10" s="63">
        <f>+'24-03-335 Ind. Habitabilidad'!AB19</f>
        <v>0</v>
      </c>
      <c r="R10" s="63">
        <f>+'24-03-335 Ind. Habitabilidad'!AC19</f>
        <v>0</v>
      </c>
      <c r="S10" s="63">
        <f>+'24-03-335 Ind. Habitabilidad'!AD19</f>
        <v>0</v>
      </c>
      <c r="T10" s="63">
        <f>+'24-03-335 Ind. Habitabilidad'!AE19</f>
        <v>0</v>
      </c>
      <c r="U10" s="63">
        <f>+'24-03-335 Ind. Habitabilidad'!AF19</f>
        <v>0</v>
      </c>
      <c r="V10" s="63">
        <f>+'24-03-335 Ind. Habitabilidad'!AG19</f>
        <v>0</v>
      </c>
      <c r="W10" s="63">
        <f>+'24-03-335 Ind. Habitabilidad'!AH19</f>
        <v>0</v>
      </c>
      <c r="X10" s="86">
        <f>+'24-03-335 Ind. Habitabilidad'!AI19</f>
        <v>0</v>
      </c>
      <c r="Y10" s="86">
        <f>+'24-03-335 Ind. Habitabilidad'!AJ19</f>
        <v>0</v>
      </c>
    </row>
    <row r="11" spans="1:25" ht="24.75" customHeight="1" x14ac:dyDescent="0.25">
      <c r="A11" s="85" t="s">
        <v>52</v>
      </c>
      <c r="B11" s="63">
        <f>+'24-03-335 Ind. Habitabilidad'!J23</f>
        <v>0</v>
      </c>
      <c r="C11" s="63">
        <f>+'24-03-335 Ind. Habitabilidad'!K23</f>
        <v>0</v>
      </c>
      <c r="D11" s="63">
        <f>+'24-03-335 Ind. Habitabilidad'!M23</f>
        <v>0</v>
      </c>
      <c r="E11" s="63">
        <f>+'24-03-335 Ind. Habitabilidad'!N23</f>
        <v>0</v>
      </c>
      <c r="F11" s="63">
        <f>+'24-03-335 Ind. Habitabilidad'!O23</f>
        <v>0</v>
      </c>
      <c r="G11" s="63">
        <f>+'24-03-335 Ind. Habitabilidad'!R23</f>
        <v>0</v>
      </c>
      <c r="H11" s="63">
        <f>+'24-03-335 Ind. Habitabilidad'!S23</f>
        <v>0</v>
      </c>
      <c r="I11" s="63">
        <f>+'24-03-335 Ind. Habitabilidad'!T23</f>
        <v>0</v>
      </c>
      <c r="J11" s="63">
        <f>+'24-03-335 Ind. Habitabilidad'!U23</f>
        <v>0</v>
      </c>
      <c r="K11" s="63">
        <f>+'24-03-335 Ind. Habitabilidad'!V23</f>
        <v>0</v>
      </c>
      <c r="L11" s="63">
        <f>+'24-03-335 Ind. Habitabilidad'!W23</f>
        <v>0</v>
      </c>
      <c r="M11" s="63">
        <f>+'24-03-335 Ind. Habitabilidad'!X23</f>
        <v>0</v>
      </c>
      <c r="N11" s="63">
        <f>+'24-03-335 Ind. Habitabilidad'!Y23</f>
        <v>0</v>
      </c>
      <c r="O11" s="63">
        <f>+'24-03-335 Ind. Habitabilidad'!Z23</f>
        <v>0</v>
      </c>
      <c r="P11" s="63">
        <f>+'24-03-335 Ind. Habitabilidad'!AA23</f>
        <v>0</v>
      </c>
      <c r="Q11" s="63">
        <f>+'24-03-335 Ind. Habitabilidad'!AB23</f>
        <v>0</v>
      </c>
      <c r="R11" s="63">
        <f>+'24-03-335 Ind. Habitabilidad'!AC23</f>
        <v>0</v>
      </c>
      <c r="S11" s="63">
        <f>+'24-03-335 Ind. Habitabilidad'!AD23</f>
        <v>0</v>
      </c>
      <c r="T11" s="63">
        <f>+'24-03-335 Ind. Habitabilidad'!AE23</f>
        <v>0</v>
      </c>
      <c r="U11" s="63">
        <f>+'24-03-335 Ind. Habitabilidad'!AF23</f>
        <v>0</v>
      </c>
      <c r="V11" s="63">
        <f>+'24-03-335 Ind. Habitabilidad'!AG23</f>
        <v>0</v>
      </c>
      <c r="W11" s="63">
        <f>+'24-03-335 Ind. Habitabilidad'!AH23</f>
        <v>0</v>
      </c>
      <c r="X11" s="86">
        <f>+'24-03-335 Ind. Habitabilidad'!AI23</f>
        <v>0</v>
      </c>
      <c r="Y11" s="86">
        <f>+'24-03-335 Ind. Habitabilidad'!AJ23</f>
        <v>0</v>
      </c>
    </row>
    <row r="12" spans="1:25" ht="24.75" customHeight="1" x14ac:dyDescent="0.25">
      <c r="A12" s="85" t="s">
        <v>54</v>
      </c>
      <c r="B12" s="63">
        <f>+'24-03-335 Ind. Habitabilidad'!J27</f>
        <v>0</v>
      </c>
      <c r="C12" s="63">
        <f>+'24-03-335 Ind. Habitabilidad'!K27</f>
        <v>0</v>
      </c>
      <c r="D12" s="63">
        <f>+'24-03-335 Ind. Habitabilidad'!M27</f>
        <v>0</v>
      </c>
      <c r="E12" s="63">
        <f>+'24-03-335 Ind. Habitabilidad'!N27</f>
        <v>0</v>
      </c>
      <c r="F12" s="63">
        <f>+'24-03-335 Ind. Habitabilidad'!O27</f>
        <v>0</v>
      </c>
      <c r="G12" s="63">
        <f>+'24-03-335 Ind. Habitabilidad'!R27</f>
        <v>0</v>
      </c>
      <c r="H12" s="63">
        <f>+'24-03-335 Ind. Habitabilidad'!S27</f>
        <v>0</v>
      </c>
      <c r="I12" s="63">
        <f>+'24-03-335 Ind. Habitabilidad'!T27</f>
        <v>0</v>
      </c>
      <c r="J12" s="63">
        <f>+'24-03-335 Ind. Habitabilidad'!U27</f>
        <v>0</v>
      </c>
      <c r="K12" s="63">
        <f>+'24-03-335 Ind. Habitabilidad'!V27</f>
        <v>0</v>
      </c>
      <c r="L12" s="63">
        <f>+'24-03-335 Ind. Habitabilidad'!W27</f>
        <v>0</v>
      </c>
      <c r="M12" s="63">
        <f>+'24-03-335 Ind. Habitabilidad'!X27</f>
        <v>0</v>
      </c>
      <c r="N12" s="63">
        <f>+'24-03-335 Ind. Habitabilidad'!Y27</f>
        <v>0</v>
      </c>
      <c r="O12" s="63">
        <f>+'24-03-335 Ind. Habitabilidad'!Z27</f>
        <v>0</v>
      </c>
      <c r="P12" s="63">
        <f>+'24-03-335 Ind. Habitabilidad'!AA27</f>
        <v>0</v>
      </c>
      <c r="Q12" s="63">
        <f>+'24-03-335 Ind. Habitabilidad'!AB27</f>
        <v>0</v>
      </c>
      <c r="R12" s="63">
        <f>+'24-03-335 Ind. Habitabilidad'!AC27</f>
        <v>0</v>
      </c>
      <c r="S12" s="63">
        <f>+'24-03-335 Ind. Habitabilidad'!AD27</f>
        <v>0</v>
      </c>
      <c r="T12" s="63">
        <f>+'24-03-335 Ind. Habitabilidad'!AE27</f>
        <v>0</v>
      </c>
      <c r="U12" s="63">
        <f>+'24-03-335 Ind. Habitabilidad'!AF27</f>
        <v>0</v>
      </c>
      <c r="V12" s="63">
        <f>+'24-03-335 Ind. Habitabilidad'!AG27</f>
        <v>0</v>
      </c>
      <c r="W12" s="63">
        <f>+'24-03-335 Ind. Habitabilidad'!AH27</f>
        <v>0</v>
      </c>
      <c r="X12" s="86">
        <f>+'24-03-335 Ind. Habitabilidad'!AI27</f>
        <v>0</v>
      </c>
      <c r="Y12" s="86">
        <f>+'24-03-335 Ind. Habitabilidad'!AJ27</f>
        <v>0</v>
      </c>
    </row>
    <row r="13" spans="1:25" ht="24.75" customHeight="1" x14ac:dyDescent="0.25">
      <c r="A13" s="85" t="s">
        <v>56</v>
      </c>
      <c r="B13" s="63">
        <f>+'24-03-335 Ind. Habitabilidad'!J31</f>
        <v>0</v>
      </c>
      <c r="C13" s="63">
        <f>+'24-03-335 Ind. Habitabilidad'!K31</f>
        <v>0</v>
      </c>
      <c r="D13" s="63">
        <f>+'24-03-335 Ind. Habitabilidad'!M31</f>
        <v>0</v>
      </c>
      <c r="E13" s="63">
        <f>+'24-03-335 Ind. Habitabilidad'!N31</f>
        <v>0</v>
      </c>
      <c r="F13" s="63">
        <f>+'24-03-335 Ind. Habitabilidad'!O31</f>
        <v>0</v>
      </c>
      <c r="G13" s="63">
        <f>+'24-03-335 Ind. Habitabilidad'!R31</f>
        <v>0</v>
      </c>
      <c r="H13" s="63">
        <f>+'24-03-335 Ind. Habitabilidad'!S31</f>
        <v>0</v>
      </c>
      <c r="I13" s="63">
        <f>+'24-03-335 Ind. Habitabilidad'!T31</f>
        <v>0</v>
      </c>
      <c r="J13" s="63">
        <f>+'24-03-335 Ind. Habitabilidad'!U31</f>
        <v>0</v>
      </c>
      <c r="K13" s="63">
        <f>+'24-03-335 Ind. Habitabilidad'!V31</f>
        <v>0</v>
      </c>
      <c r="L13" s="63">
        <f>+'24-03-335 Ind. Habitabilidad'!W31</f>
        <v>0</v>
      </c>
      <c r="M13" s="63">
        <f>+'24-03-335 Ind. Habitabilidad'!X31</f>
        <v>0</v>
      </c>
      <c r="N13" s="63">
        <f>+'24-03-335 Ind. Habitabilidad'!Y31</f>
        <v>0</v>
      </c>
      <c r="O13" s="63">
        <f>+'24-03-335 Ind. Habitabilidad'!Z31</f>
        <v>0</v>
      </c>
      <c r="P13" s="63">
        <f>+'24-03-335 Ind. Habitabilidad'!AA31</f>
        <v>0</v>
      </c>
      <c r="Q13" s="63">
        <f>+'24-03-335 Ind. Habitabilidad'!AB31</f>
        <v>0</v>
      </c>
      <c r="R13" s="63">
        <f>+'24-03-335 Ind. Habitabilidad'!AC31</f>
        <v>0</v>
      </c>
      <c r="S13" s="63">
        <f>+'24-03-335 Ind. Habitabilidad'!AD31</f>
        <v>0</v>
      </c>
      <c r="T13" s="63">
        <f>+'24-03-335 Ind. Habitabilidad'!AE31</f>
        <v>0</v>
      </c>
      <c r="U13" s="63">
        <f>+'24-03-335 Ind. Habitabilidad'!AF31</f>
        <v>0</v>
      </c>
      <c r="V13" s="63">
        <f>+'24-03-335 Ind. Habitabilidad'!AG31</f>
        <v>0</v>
      </c>
      <c r="W13" s="63">
        <f>+'24-03-335 Ind. Habitabilidad'!AH31</f>
        <v>0</v>
      </c>
      <c r="X13" s="86">
        <f>+'24-03-335 Ind. Habitabilidad'!AI31</f>
        <v>0</v>
      </c>
      <c r="Y13" s="86">
        <f>+'24-03-335 Ind. Habitabilidad'!AJ31</f>
        <v>0</v>
      </c>
    </row>
    <row r="14" spans="1:25" ht="24.75" customHeight="1" x14ac:dyDescent="0.25">
      <c r="A14" s="85" t="s">
        <v>58</v>
      </c>
      <c r="B14" s="63">
        <f>+'24-03-335 Ind. Habitabilidad'!J35</f>
        <v>0</v>
      </c>
      <c r="C14" s="63">
        <f>+'24-03-335 Ind. Habitabilidad'!K35</f>
        <v>0</v>
      </c>
      <c r="D14" s="63">
        <f>+'24-03-335 Ind. Habitabilidad'!M35</f>
        <v>0</v>
      </c>
      <c r="E14" s="63">
        <f>+'24-03-335 Ind. Habitabilidad'!N35</f>
        <v>0</v>
      </c>
      <c r="F14" s="63">
        <f>+'24-03-335 Ind. Habitabilidad'!O35</f>
        <v>0</v>
      </c>
      <c r="G14" s="63">
        <f>+'24-03-335 Ind. Habitabilidad'!R35</f>
        <v>0</v>
      </c>
      <c r="H14" s="63">
        <f>+'24-03-335 Ind. Habitabilidad'!S35</f>
        <v>0</v>
      </c>
      <c r="I14" s="63">
        <f>+'24-03-335 Ind. Habitabilidad'!T35</f>
        <v>0</v>
      </c>
      <c r="J14" s="63">
        <f>+'24-03-335 Ind. Habitabilidad'!U35</f>
        <v>0</v>
      </c>
      <c r="K14" s="63">
        <f>+'24-03-335 Ind. Habitabilidad'!V35</f>
        <v>0</v>
      </c>
      <c r="L14" s="63">
        <f>+'24-03-335 Ind. Habitabilidad'!W35</f>
        <v>0</v>
      </c>
      <c r="M14" s="63">
        <f>+'24-03-335 Ind. Habitabilidad'!X35</f>
        <v>0</v>
      </c>
      <c r="N14" s="63">
        <f>+'24-03-335 Ind. Habitabilidad'!Y35</f>
        <v>0</v>
      </c>
      <c r="O14" s="63">
        <f>+'24-03-335 Ind. Habitabilidad'!Z35</f>
        <v>0</v>
      </c>
      <c r="P14" s="63">
        <f>+'24-03-335 Ind. Habitabilidad'!AA35</f>
        <v>0</v>
      </c>
      <c r="Q14" s="63">
        <f>+'24-03-335 Ind. Habitabilidad'!AB35</f>
        <v>0</v>
      </c>
      <c r="R14" s="63">
        <f>+'24-03-335 Ind. Habitabilidad'!AC35</f>
        <v>0</v>
      </c>
      <c r="S14" s="63">
        <f>+'24-03-335 Ind. Habitabilidad'!AD35</f>
        <v>0</v>
      </c>
      <c r="T14" s="63">
        <f>+'24-03-335 Ind. Habitabilidad'!AE35</f>
        <v>0</v>
      </c>
      <c r="U14" s="63">
        <f>+'24-03-335 Ind. Habitabilidad'!AF35</f>
        <v>0</v>
      </c>
      <c r="V14" s="63">
        <f>+'24-03-335 Ind. Habitabilidad'!AG35</f>
        <v>0</v>
      </c>
      <c r="W14" s="63">
        <f>+'24-03-335 Ind. Habitabilidad'!AH35</f>
        <v>0</v>
      </c>
      <c r="X14" s="86">
        <f>+'24-03-335 Ind. Habitabilidad'!AI35</f>
        <v>0</v>
      </c>
      <c r="Y14" s="86">
        <f>+'24-03-335 Ind. Habitabilidad'!AJ35</f>
        <v>0</v>
      </c>
    </row>
    <row r="15" spans="1:25" ht="24.75" customHeight="1" x14ac:dyDescent="0.25">
      <c r="A15" s="85" t="s">
        <v>60</v>
      </c>
      <c r="B15" s="63">
        <f>+'24-03-335 Ind. Habitabilidad'!J39</f>
        <v>0</v>
      </c>
      <c r="C15" s="63">
        <f>+'24-03-335 Ind. Habitabilidad'!K39</f>
        <v>0</v>
      </c>
      <c r="D15" s="63">
        <f>+'24-03-335 Ind. Habitabilidad'!M39</f>
        <v>0</v>
      </c>
      <c r="E15" s="63">
        <f>+'24-03-335 Ind. Habitabilidad'!N39</f>
        <v>0</v>
      </c>
      <c r="F15" s="63">
        <f>+'24-03-335 Ind. Habitabilidad'!O39</f>
        <v>0</v>
      </c>
      <c r="G15" s="63">
        <f>+'24-03-335 Ind. Habitabilidad'!R39</f>
        <v>0</v>
      </c>
      <c r="H15" s="63">
        <f>+'24-03-335 Ind. Habitabilidad'!S39</f>
        <v>0</v>
      </c>
      <c r="I15" s="63">
        <f>+'24-03-335 Ind. Habitabilidad'!T39</f>
        <v>0</v>
      </c>
      <c r="J15" s="63">
        <f>+'24-03-335 Ind. Habitabilidad'!U39</f>
        <v>0</v>
      </c>
      <c r="K15" s="63">
        <f>+'24-03-335 Ind. Habitabilidad'!V39</f>
        <v>0</v>
      </c>
      <c r="L15" s="63">
        <f>+'24-03-335 Ind. Habitabilidad'!W39</f>
        <v>0</v>
      </c>
      <c r="M15" s="63">
        <f>+'24-03-335 Ind. Habitabilidad'!X39</f>
        <v>0</v>
      </c>
      <c r="N15" s="63">
        <f>+'24-03-335 Ind. Habitabilidad'!Y39</f>
        <v>0</v>
      </c>
      <c r="O15" s="63">
        <f>+'24-03-335 Ind. Habitabilidad'!Z39</f>
        <v>0</v>
      </c>
      <c r="P15" s="63">
        <f>+'24-03-335 Ind. Habitabilidad'!AA39</f>
        <v>0</v>
      </c>
      <c r="Q15" s="63">
        <f>+'24-03-335 Ind. Habitabilidad'!AB39</f>
        <v>0</v>
      </c>
      <c r="R15" s="63">
        <f>+'24-03-335 Ind. Habitabilidad'!AC39</f>
        <v>0</v>
      </c>
      <c r="S15" s="63">
        <f>+'24-03-335 Ind. Habitabilidad'!AD39</f>
        <v>0</v>
      </c>
      <c r="T15" s="63">
        <f>+'24-03-335 Ind. Habitabilidad'!AE39</f>
        <v>0</v>
      </c>
      <c r="U15" s="63">
        <f>+'24-03-335 Ind. Habitabilidad'!AF39</f>
        <v>0</v>
      </c>
      <c r="V15" s="63">
        <f>+'24-03-335 Ind. Habitabilidad'!AG39</f>
        <v>0</v>
      </c>
      <c r="W15" s="63">
        <f>+'24-03-335 Ind. Habitabilidad'!AH39</f>
        <v>0</v>
      </c>
      <c r="X15" s="86">
        <f>+'24-03-335 Ind. Habitabilidad'!AI39</f>
        <v>0</v>
      </c>
      <c r="Y15" s="86">
        <f>+'24-03-335 Ind. Habitabilidad'!AJ39</f>
        <v>0</v>
      </c>
    </row>
    <row r="16" spans="1:25" ht="24.75" customHeight="1" x14ac:dyDescent="0.25">
      <c r="A16" s="85" t="s">
        <v>62</v>
      </c>
      <c r="B16" s="63">
        <f>+'24-03-335 Ind. Habitabilidad'!J43</f>
        <v>0</v>
      </c>
      <c r="C16" s="63">
        <f>+'24-03-335 Ind. Habitabilidad'!K43</f>
        <v>0</v>
      </c>
      <c r="D16" s="63">
        <f>+'24-03-335 Ind. Habitabilidad'!M43</f>
        <v>0</v>
      </c>
      <c r="E16" s="63">
        <f>+'24-03-335 Ind. Habitabilidad'!N43</f>
        <v>0</v>
      </c>
      <c r="F16" s="63">
        <f>+'24-03-335 Ind. Habitabilidad'!O43</f>
        <v>0</v>
      </c>
      <c r="G16" s="63">
        <f>+'24-03-335 Ind. Habitabilidad'!R43</f>
        <v>0</v>
      </c>
      <c r="H16" s="63">
        <f>+'24-03-335 Ind. Habitabilidad'!S43</f>
        <v>0</v>
      </c>
      <c r="I16" s="63">
        <f>+'24-03-335 Ind. Habitabilidad'!T43</f>
        <v>0</v>
      </c>
      <c r="J16" s="63">
        <f>+'24-03-335 Ind. Habitabilidad'!U43</f>
        <v>0</v>
      </c>
      <c r="K16" s="63">
        <f>+'24-03-335 Ind. Habitabilidad'!V43</f>
        <v>0</v>
      </c>
      <c r="L16" s="63">
        <f>+'24-03-335 Ind. Habitabilidad'!W43</f>
        <v>0</v>
      </c>
      <c r="M16" s="63">
        <f>+'24-03-335 Ind. Habitabilidad'!X43</f>
        <v>0</v>
      </c>
      <c r="N16" s="63">
        <f>+'24-03-335 Ind. Habitabilidad'!Y43</f>
        <v>0</v>
      </c>
      <c r="O16" s="63">
        <f>+'24-03-335 Ind. Habitabilidad'!Z43</f>
        <v>0</v>
      </c>
      <c r="P16" s="63">
        <f>+'24-03-335 Ind. Habitabilidad'!AA43</f>
        <v>0</v>
      </c>
      <c r="Q16" s="63">
        <f>+'24-03-335 Ind. Habitabilidad'!AB43</f>
        <v>0</v>
      </c>
      <c r="R16" s="63">
        <f>+'24-03-335 Ind. Habitabilidad'!AC43</f>
        <v>0</v>
      </c>
      <c r="S16" s="63">
        <f>+'24-03-335 Ind. Habitabilidad'!AD43</f>
        <v>0</v>
      </c>
      <c r="T16" s="63">
        <f>+'24-03-335 Ind. Habitabilidad'!AE43</f>
        <v>0</v>
      </c>
      <c r="U16" s="63">
        <f>+'24-03-335 Ind. Habitabilidad'!AF43</f>
        <v>0</v>
      </c>
      <c r="V16" s="63">
        <f>+'24-03-335 Ind. Habitabilidad'!AG43</f>
        <v>0</v>
      </c>
      <c r="W16" s="63">
        <f>+'24-03-335 Ind. Habitabilidad'!AH43</f>
        <v>0</v>
      </c>
      <c r="X16" s="86">
        <f>+'24-03-335 Ind. Habitabilidad'!AI43</f>
        <v>0</v>
      </c>
      <c r="Y16" s="86">
        <f>+'24-03-335 Ind. Habitabilidad'!AJ43</f>
        <v>0</v>
      </c>
    </row>
    <row r="17" spans="1:25" ht="24.75" customHeight="1" x14ac:dyDescent="0.25">
      <c r="A17" s="85" t="s">
        <v>64</v>
      </c>
      <c r="B17" s="63">
        <f>+'24-03-335 Ind. Habitabilidad'!J47</f>
        <v>0</v>
      </c>
      <c r="C17" s="63">
        <f>+'24-03-335 Ind. Habitabilidad'!K47</f>
        <v>0</v>
      </c>
      <c r="D17" s="63">
        <f>+'24-03-335 Ind. Habitabilidad'!M47</f>
        <v>0</v>
      </c>
      <c r="E17" s="63">
        <f>+'24-03-335 Ind. Habitabilidad'!N47</f>
        <v>0</v>
      </c>
      <c r="F17" s="63">
        <f>+'24-03-335 Ind. Habitabilidad'!O47</f>
        <v>0</v>
      </c>
      <c r="G17" s="63">
        <f>+'24-03-335 Ind. Habitabilidad'!R47</f>
        <v>0</v>
      </c>
      <c r="H17" s="63">
        <f>+'24-03-335 Ind. Habitabilidad'!S47</f>
        <v>0</v>
      </c>
      <c r="I17" s="63">
        <f>+'24-03-335 Ind. Habitabilidad'!T47</f>
        <v>0</v>
      </c>
      <c r="J17" s="63">
        <f>+'24-03-335 Ind. Habitabilidad'!U47</f>
        <v>0</v>
      </c>
      <c r="K17" s="63">
        <f>+'24-03-335 Ind. Habitabilidad'!V47</f>
        <v>0</v>
      </c>
      <c r="L17" s="63">
        <f>+'24-03-335 Ind. Habitabilidad'!W47</f>
        <v>0</v>
      </c>
      <c r="M17" s="63">
        <f>+'24-03-335 Ind. Habitabilidad'!X47</f>
        <v>0</v>
      </c>
      <c r="N17" s="63">
        <f>+'24-03-335 Ind. Habitabilidad'!Y47</f>
        <v>0</v>
      </c>
      <c r="O17" s="63">
        <f>+'24-03-335 Ind. Habitabilidad'!Z47</f>
        <v>0</v>
      </c>
      <c r="P17" s="63">
        <f>+'24-03-335 Ind. Habitabilidad'!AA47</f>
        <v>0</v>
      </c>
      <c r="Q17" s="63">
        <f>+'24-03-335 Ind. Habitabilidad'!AB47</f>
        <v>0</v>
      </c>
      <c r="R17" s="63">
        <f>+'24-03-335 Ind. Habitabilidad'!AC47</f>
        <v>0</v>
      </c>
      <c r="S17" s="63">
        <f>+'24-03-335 Ind. Habitabilidad'!AD47</f>
        <v>0</v>
      </c>
      <c r="T17" s="63">
        <f>+'24-03-335 Ind. Habitabilidad'!AE47</f>
        <v>0</v>
      </c>
      <c r="U17" s="63">
        <f>+'24-03-335 Ind. Habitabilidad'!AF47</f>
        <v>0</v>
      </c>
      <c r="V17" s="63">
        <f>+'24-03-335 Ind. Habitabilidad'!AG47</f>
        <v>0</v>
      </c>
      <c r="W17" s="63">
        <f>+'24-03-335 Ind. Habitabilidad'!AH47</f>
        <v>0</v>
      </c>
      <c r="X17" s="86">
        <f>+'24-03-335 Ind. Habitabilidad'!AI47</f>
        <v>0</v>
      </c>
      <c r="Y17" s="86">
        <f>+'24-03-335 Ind. Habitabilidad'!AJ44</f>
        <v>0</v>
      </c>
    </row>
    <row r="18" spans="1:25" ht="24.75" customHeight="1" x14ac:dyDescent="0.25">
      <c r="A18" s="85" t="s">
        <v>66</v>
      </c>
      <c r="B18" s="63">
        <f>+'24-03-335 Ind. Habitabilidad'!J51</f>
        <v>0</v>
      </c>
      <c r="C18" s="63">
        <f>+'24-03-335 Ind. Habitabilidad'!K51</f>
        <v>0</v>
      </c>
      <c r="D18" s="63">
        <f>+'24-03-335 Ind. Habitabilidad'!M51</f>
        <v>0</v>
      </c>
      <c r="E18" s="63">
        <f>+'24-03-335 Ind. Habitabilidad'!N51</f>
        <v>0</v>
      </c>
      <c r="F18" s="63">
        <f>+'24-03-335 Ind. Habitabilidad'!O51</f>
        <v>0</v>
      </c>
      <c r="G18" s="63">
        <f>+'24-03-335 Ind. Habitabilidad'!R51</f>
        <v>0</v>
      </c>
      <c r="H18" s="63">
        <f>+'24-03-335 Ind. Habitabilidad'!S51</f>
        <v>0</v>
      </c>
      <c r="I18" s="63">
        <f>+'24-03-335 Ind. Habitabilidad'!T51</f>
        <v>0</v>
      </c>
      <c r="J18" s="63">
        <f>+'24-03-335 Ind. Habitabilidad'!U51</f>
        <v>0</v>
      </c>
      <c r="K18" s="63">
        <f>+'24-03-335 Ind. Habitabilidad'!V51</f>
        <v>0</v>
      </c>
      <c r="L18" s="63">
        <f>+'24-03-335 Ind. Habitabilidad'!W51</f>
        <v>0</v>
      </c>
      <c r="M18" s="63">
        <f>+'24-03-335 Ind. Habitabilidad'!X51</f>
        <v>0</v>
      </c>
      <c r="N18" s="63">
        <f>+'24-03-335 Ind. Habitabilidad'!Y51</f>
        <v>0</v>
      </c>
      <c r="O18" s="63">
        <f>+'24-03-335 Ind. Habitabilidad'!Z51</f>
        <v>0</v>
      </c>
      <c r="P18" s="63">
        <f>+'24-03-335 Ind. Habitabilidad'!AA51</f>
        <v>0</v>
      </c>
      <c r="Q18" s="63">
        <f>+'24-03-335 Ind. Habitabilidad'!AB51</f>
        <v>0</v>
      </c>
      <c r="R18" s="63">
        <f>+'24-03-335 Ind. Habitabilidad'!AC51</f>
        <v>0</v>
      </c>
      <c r="S18" s="63">
        <f>+'24-03-335 Ind. Habitabilidad'!AD51</f>
        <v>0</v>
      </c>
      <c r="T18" s="63">
        <f>+'24-03-335 Ind. Habitabilidad'!AE51</f>
        <v>0</v>
      </c>
      <c r="U18" s="63">
        <f>+'24-03-335 Ind. Habitabilidad'!AF51</f>
        <v>0</v>
      </c>
      <c r="V18" s="63">
        <f>+'24-03-335 Ind. Habitabilidad'!AG51</f>
        <v>0</v>
      </c>
      <c r="W18" s="63">
        <f>+'24-03-335 Ind. Habitabilidad'!AH51</f>
        <v>0</v>
      </c>
      <c r="X18" s="86">
        <f>+'24-03-335 Ind. Habitabilidad'!AI51</f>
        <v>0</v>
      </c>
      <c r="Y18" s="86">
        <f>+'24-03-335 Ind. Habitabilidad'!AJ51</f>
        <v>0</v>
      </c>
    </row>
    <row r="19" spans="1:25" ht="24.75" customHeight="1" x14ac:dyDescent="0.25">
      <c r="A19" s="85" t="s">
        <v>68</v>
      </c>
      <c r="B19" s="63">
        <f>+'24-03-335 Ind. Habitabilidad'!J55</f>
        <v>0</v>
      </c>
      <c r="C19" s="63">
        <f>+'24-03-335 Ind. Habitabilidad'!K55</f>
        <v>0</v>
      </c>
      <c r="D19" s="63">
        <f>+'24-03-335 Ind. Habitabilidad'!M55</f>
        <v>0</v>
      </c>
      <c r="E19" s="63">
        <f>+'24-03-335 Ind. Habitabilidad'!N55</f>
        <v>0</v>
      </c>
      <c r="F19" s="63">
        <f>+'24-03-335 Ind. Habitabilidad'!O55</f>
        <v>0</v>
      </c>
      <c r="G19" s="63">
        <f>+'24-03-335 Ind. Habitabilidad'!R55</f>
        <v>0</v>
      </c>
      <c r="H19" s="63">
        <f>+'24-03-335 Ind. Habitabilidad'!S55</f>
        <v>0</v>
      </c>
      <c r="I19" s="63">
        <f>+'24-03-335 Ind. Habitabilidad'!T55</f>
        <v>0</v>
      </c>
      <c r="J19" s="63">
        <f>+'24-03-335 Ind. Habitabilidad'!U55</f>
        <v>0</v>
      </c>
      <c r="K19" s="63">
        <f>+'24-03-335 Ind. Habitabilidad'!V55</f>
        <v>0</v>
      </c>
      <c r="L19" s="63">
        <f>+'24-03-335 Ind. Habitabilidad'!W55</f>
        <v>0</v>
      </c>
      <c r="M19" s="63">
        <f>+'24-03-335 Ind. Habitabilidad'!X55</f>
        <v>0</v>
      </c>
      <c r="N19" s="63">
        <f>+'24-03-335 Ind. Habitabilidad'!Y55</f>
        <v>0</v>
      </c>
      <c r="O19" s="63">
        <f>+'24-03-335 Ind. Habitabilidad'!Z55</f>
        <v>0</v>
      </c>
      <c r="P19" s="63">
        <f>+'24-03-335 Ind. Habitabilidad'!AA55</f>
        <v>0</v>
      </c>
      <c r="Q19" s="63">
        <f>+'24-03-335 Ind. Habitabilidad'!AB55</f>
        <v>0</v>
      </c>
      <c r="R19" s="63">
        <f>+'24-03-335 Ind. Habitabilidad'!AC55</f>
        <v>0</v>
      </c>
      <c r="S19" s="63">
        <f>+'24-03-335 Ind. Habitabilidad'!AD55</f>
        <v>0</v>
      </c>
      <c r="T19" s="63">
        <f>+'24-03-335 Ind. Habitabilidad'!AE55</f>
        <v>0</v>
      </c>
      <c r="U19" s="63">
        <f>+'24-03-335 Ind. Habitabilidad'!AF55</f>
        <v>0</v>
      </c>
      <c r="V19" s="63">
        <f>+'24-03-335 Ind. Habitabilidad'!AG55</f>
        <v>0</v>
      </c>
      <c r="W19" s="63">
        <f>+'24-03-335 Ind. Habitabilidad'!AH55</f>
        <v>0</v>
      </c>
      <c r="X19" s="86">
        <f>+'24-03-335 Ind. Habitabilidad'!AI55</f>
        <v>0</v>
      </c>
      <c r="Y19" s="86">
        <f>+'24-03-335 Ind. Habitabilidad'!AJ55</f>
        <v>0</v>
      </c>
    </row>
    <row r="20" spans="1:25" ht="24.75" customHeight="1" x14ac:dyDescent="0.25">
      <c r="A20" s="87" t="s">
        <v>70</v>
      </c>
      <c r="B20" s="63">
        <f>+'24-03-335 Ind. Habitabilidad'!J59</f>
        <v>0</v>
      </c>
      <c r="C20" s="63">
        <f>+'24-03-335 Ind. Habitabilidad'!K59</f>
        <v>0</v>
      </c>
      <c r="D20" s="63">
        <f>+'24-03-335 Ind. Habitabilidad'!M59</f>
        <v>0</v>
      </c>
      <c r="E20" s="63">
        <f>+'24-03-335 Ind. Habitabilidad'!N59</f>
        <v>0</v>
      </c>
      <c r="F20" s="63">
        <f>+'24-03-335 Ind. Habitabilidad'!O59</f>
        <v>0</v>
      </c>
      <c r="G20" s="63">
        <f>+'24-03-335 Ind. Habitabilidad'!R59</f>
        <v>0</v>
      </c>
      <c r="H20" s="63">
        <f>+'24-03-335 Ind. Habitabilidad'!S59</f>
        <v>0</v>
      </c>
      <c r="I20" s="63">
        <f>+'24-03-335 Ind. Habitabilidad'!T59</f>
        <v>0</v>
      </c>
      <c r="J20" s="63">
        <f>+'24-03-335 Ind. Habitabilidad'!U59</f>
        <v>0</v>
      </c>
      <c r="K20" s="63">
        <f>+'24-03-335 Ind. Habitabilidad'!V59</f>
        <v>0</v>
      </c>
      <c r="L20" s="63">
        <f>+'24-03-335 Ind. Habitabilidad'!W59</f>
        <v>0</v>
      </c>
      <c r="M20" s="63">
        <f>+'24-03-335 Ind. Habitabilidad'!X59</f>
        <v>0</v>
      </c>
      <c r="N20" s="63">
        <f>+'24-03-335 Ind. Habitabilidad'!Y59</f>
        <v>0</v>
      </c>
      <c r="O20" s="63">
        <f>+'24-03-335 Ind. Habitabilidad'!Z59</f>
        <v>0</v>
      </c>
      <c r="P20" s="63">
        <f>+'24-03-335 Ind. Habitabilidad'!AA59</f>
        <v>0</v>
      </c>
      <c r="Q20" s="63">
        <f>+'24-03-335 Ind. Habitabilidad'!AB59</f>
        <v>0</v>
      </c>
      <c r="R20" s="63">
        <f>+'24-03-335 Ind. Habitabilidad'!AC59</f>
        <v>0</v>
      </c>
      <c r="S20" s="63">
        <f>+'24-03-335 Ind. Habitabilidad'!AD59</f>
        <v>0</v>
      </c>
      <c r="T20" s="63">
        <f>+'24-03-335 Ind. Habitabilidad'!AE59</f>
        <v>0</v>
      </c>
      <c r="U20" s="63">
        <f>+'24-03-335 Ind. Habitabilidad'!AF59</f>
        <v>0</v>
      </c>
      <c r="V20" s="63">
        <f>+'24-03-335 Ind. Habitabilidad'!AG59</f>
        <v>0</v>
      </c>
      <c r="W20" s="63">
        <f>+'24-03-335 Ind. Habitabilidad'!AH59</f>
        <v>0</v>
      </c>
      <c r="X20" s="86">
        <f>+'24-03-335 Ind. Habitabilidad'!AI59</f>
        <v>0</v>
      </c>
      <c r="Y20" s="86">
        <f>+'24-03-335 Ind. Habitabilidad'!AJ59</f>
        <v>0</v>
      </c>
    </row>
    <row r="21" spans="1:25" ht="24.75" customHeight="1" x14ac:dyDescent="0.25">
      <c r="A21" s="87" t="s">
        <v>72</v>
      </c>
      <c r="B21" s="63">
        <f>+'24-03-335 Ind. Habitabilidad'!J63</f>
        <v>0</v>
      </c>
      <c r="C21" s="63">
        <f>+'24-03-335 Ind. Habitabilidad'!K63</f>
        <v>0</v>
      </c>
      <c r="D21" s="63">
        <f>+'24-03-335 Ind. Habitabilidad'!M63</f>
        <v>0</v>
      </c>
      <c r="E21" s="63">
        <f>+'24-03-335 Ind. Habitabilidad'!N63</f>
        <v>0</v>
      </c>
      <c r="F21" s="63">
        <f>+'24-03-335 Ind. Habitabilidad'!O63</f>
        <v>0</v>
      </c>
      <c r="G21" s="63">
        <f>+'24-03-335 Ind. Habitabilidad'!R63</f>
        <v>0</v>
      </c>
      <c r="H21" s="63">
        <f>+'24-03-335 Ind. Habitabilidad'!S63</f>
        <v>0</v>
      </c>
      <c r="I21" s="63">
        <f>+'24-03-335 Ind. Habitabilidad'!T63</f>
        <v>0</v>
      </c>
      <c r="J21" s="63">
        <f>+'24-03-335 Ind. Habitabilidad'!U63</f>
        <v>0</v>
      </c>
      <c r="K21" s="63">
        <f>+'24-03-335 Ind. Habitabilidad'!V63</f>
        <v>0</v>
      </c>
      <c r="L21" s="63">
        <f>+'24-03-335 Ind. Habitabilidad'!W63</f>
        <v>0</v>
      </c>
      <c r="M21" s="63">
        <f>+'24-03-335 Ind. Habitabilidad'!X63</f>
        <v>0</v>
      </c>
      <c r="N21" s="63">
        <f>+'24-03-335 Ind. Habitabilidad'!Y63</f>
        <v>0</v>
      </c>
      <c r="O21" s="63">
        <f>+'24-03-335 Ind. Habitabilidad'!Z63</f>
        <v>0</v>
      </c>
      <c r="P21" s="63">
        <f>+'24-03-335 Ind. Habitabilidad'!AA63</f>
        <v>0</v>
      </c>
      <c r="Q21" s="63">
        <f>+'24-03-335 Ind. Habitabilidad'!AB63</f>
        <v>0</v>
      </c>
      <c r="R21" s="63">
        <f>+'24-03-335 Ind. Habitabilidad'!AC63</f>
        <v>0</v>
      </c>
      <c r="S21" s="63">
        <f>+'24-03-335 Ind. Habitabilidad'!AD63</f>
        <v>0</v>
      </c>
      <c r="T21" s="63">
        <f>+'24-03-335 Ind. Habitabilidad'!AE63</f>
        <v>0</v>
      </c>
      <c r="U21" s="63">
        <f>+'24-03-335 Ind. Habitabilidad'!AF63</f>
        <v>0</v>
      </c>
      <c r="V21" s="63">
        <f>+'24-03-335 Ind. Habitabilidad'!AG63</f>
        <v>0</v>
      </c>
      <c r="W21" s="63">
        <f>+'24-03-335 Ind. Habitabilidad'!AH63</f>
        <v>0</v>
      </c>
      <c r="X21" s="86">
        <f>+'24-03-335 Ind. Habitabilidad'!AI63</f>
        <v>0</v>
      </c>
      <c r="Y21" s="86">
        <f>+'24-03-335 Ind. Habitabilidad'!AJ63</f>
        <v>0</v>
      </c>
    </row>
    <row r="22" spans="1:25" ht="24.75" customHeight="1" x14ac:dyDescent="0.25">
      <c r="A22" s="87" t="s">
        <v>74</v>
      </c>
      <c r="B22" s="63">
        <f>+'24-03-335 Ind. Habitabilidad'!J67</f>
        <v>0</v>
      </c>
      <c r="C22" s="63">
        <f>+'24-03-335 Ind. Habitabilidad'!K67</f>
        <v>0</v>
      </c>
      <c r="D22" s="63">
        <f>+'24-03-335 Ind. Habitabilidad'!M67</f>
        <v>0</v>
      </c>
      <c r="E22" s="63">
        <f>+'24-03-335 Ind. Habitabilidad'!N67</f>
        <v>0</v>
      </c>
      <c r="F22" s="63">
        <f>+'24-03-335 Ind. Habitabilidad'!O67</f>
        <v>0</v>
      </c>
      <c r="G22" s="63">
        <f>+'24-03-335 Ind. Habitabilidad'!R67</f>
        <v>0</v>
      </c>
      <c r="H22" s="63">
        <f>+'24-03-335 Ind. Habitabilidad'!S67</f>
        <v>0</v>
      </c>
      <c r="I22" s="63">
        <f>+'24-03-335 Ind. Habitabilidad'!T67</f>
        <v>0</v>
      </c>
      <c r="J22" s="63">
        <f>+'24-03-335 Ind. Habitabilidad'!U67</f>
        <v>0</v>
      </c>
      <c r="K22" s="63">
        <f>+'24-03-335 Ind. Habitabilidad'!V67</f>
        <v>0</v>
      </c>
      <c r="L22" s="63">
        <f>+'24-03-335 Ind. Habitabilidad'!W67</f>
        <v>0</v>
      </c>
      <c r="M22" s="63">
        <f>+'24-03-335 Ind. Habitabilidad'!X67</f>
        <v>0</v>
      </c>
      <c r="N22" s="63">
        <f>+'24-03-335 Ind. Habitabilidad'!Y67</f>
        <v>0</v>
      </c>
      <c r="O22" s="63">
        <f>+'24-03-335 Ind. Habitabilidad'!Z67</f>
        <v>0</v>
      </c>
      <c r="P22" s="63">
        <f>+'24-03-335 Ind. Habitabilidad'!AA67</f>
        <v>0</v>
      </c>
      <c r="Q22" s="63">
        <f>+'24-03-335 Ind. Habitabilidad'!AB67</f>
        <v>0</v>
      </c>
      <c r="R22" s="63">
        <f>+'24-03-335 Ind. Habitabilidad'!AC67</f>
        <v>0</v>
      </c>
      <c r="S22" s="63">
        <f>+'24-03-335 Ind. Habitabilidad'!AD67</f>
        <v>0</v>
      </c>
      <c r="T22" s="63">
        <f>+'24-03-335 Ind. Habitabilidad'!AE67</f>
        <v>0</v>
      </c>
      <c r="U22" s="63">
        <f>+'24-03-335 Ind. Habitabilidad'!AF67</f>
        <v>0</v>
      </c>
      <c r="V22" s="63">
        <f>+'24-03-335 Ind. Habitabilidad'!AG67</f>
        <v>0</v>
      </c>
      <c r="W22" s="63">
        <f>+'24-03-335 Ind. Habitabilidad'!AH67</f>
        <v>0</v>
      </c>
      <c r="X22" s="86">
        <f>+'24-03-335 Ind. Habitabilidad'!AI67</f>
        <v>0</v>
      </c>
      <c r="Y22" s="86">
        <f>+'24-03-335 Ind. Habitabilidad'!AJ67</f>
        <v>0</v>
      </c>
    </row>
    <row r="23" spans="1:25" ht="24.75" customHeight="1" x14ac:dyDescent="0.25">
      <c r="A23" s="88" t="s">
        <v>76</v>
      </c>
      <c r="B23" s="63">
        <f>+'24-03-335 Ind. Habitabilidad'!J71</f>
        <v>16628242000</v>
      </c>
      <c r="C23" s="63">
        <f>+'24-03-335 Ind. Habitabilidad'!K71</f>
        <v>2012955642</v>
      </c>
      <c r="D23" s="63">
        <f>+'24-03-335 Ind. Habitabilidad'!M71</f>
        <v>0</v>
      </c>
      <c r="E23" s="63">
        <f>+'24-03-335 Ind. Habitabilidad'!N71</f>
        <v>0</v>
      </c>
      <c r="F23" s="63">
        <f>+'24-03-335 Ind. Habitabilidad'!O71</f>
        <v>0</v>
      </c>
      <c r="G23" s="63">
        <f>+'24-03-335 Ind. Habitabilidad'!R71</f>
        <v>0</v>
      </c>
      <c r="H23" s="63">
        <f>+'24-03-335 Ind. Habitabilidad'!S71</f>
        <v>811477821</v>
      </c>
      <c r="I23" s="63">
        <f>+'24-03-335 Ind. Habitabilidad'!T71</f>
        <v>0</v>
      </c>
      <c r="J23" s="63">
        <f>+'24-03-335 Ind. Habitabilidad'!U71</f>
        <v>1201477821</v>
      </c>
      <c r="K23" s="63">
        <f>+'24-03-335 Ind. Habitabilidad'!V71</f>
        <v>0</v>
      </c>
      <c r="L23" s="63">
        <f>+'24-03-335 Ind. Habitabilidad'!W71</f>
        <v>0</v>
      </c>
      <c r="M23" s="63">
        <f>+'24-03-335 Ind. Habitabilidad'!X71</f>
        <v>0</v>
      </c>
      <c r="N23" s="63">
        <f>+'24-03-335 Ind. Habitabilidad'!Y71</f>
        <v>0</v>
      </c>
      <c r="O23" s="63">
        <f>+'24-03-335 Ind. Habitabilidad'!Z71</f>
        <v>0</v>
      </c>
      <c r="P23" s="63">
        <f>+'24-03-335 Ind. Habitabilidad'!AA71</f>
        <v>0</v>
      </c>
      <c r="Q23" s="63">
        <f>+'24-03-335 Ind. Habitabilidad'!AB71</f>
        <v>0</v>
      </c>
      <c r="R23" s="63">
        <f>+'24-03-335 Ind. Habitabilidad'!AC71</f>
        <v>0</v>
      </c>
      <c r="S23" s="63">
        <f>+'24-03-335 Ind. Habitabilidad'!AD71</f>
        <v>0</v>
      </c>
      <c r="T23" s="63">
        <f>+'24-03-335 Ind. Habitabilidad'!AE71</f>
        <v>0</v>
      </c>
      <c r="U23" s="63">
        <f>+'24-03-335 Ind. Habitabilidad'!AF71</f>
        <v>0</v>
      </c>
      <c r="V23" s="63">
        <f>+'24-03-335 Ind. Habitabilidad'!AG71</f>
        <v>0</v>
      </c>
      <c r="W23" s="63">
        <f>+'24-03-335 Ind. Habitabilidad'!AH71</f>
        <v>1201477821</v>
      </c>
      <c r="X23" s="86">
        <f>+'24-03-335 Ind. Habitabilidad'!AI71</f>
        <v>7.2255252299070455E-2</v>
      </c>
      <c r="Y23" s="86">
        <f>+'24-03-335 Ind. Habitabilidad'!AJ71</f>
        <v>1</v>
      </c>
    </row>
    <row r="24" spans="1:25" ht="25.5" x14ac:dyDescent="0.25">
      <c r="A24" s="8" t="str">
        <f>"TOTAL ASIG."&amp;" "&amp;$A$5</f>
        <v>TOTAL ASIG. 24-03-335 "Programa de Habitabilidad Chile Solidario"</v>
      </c>
      <c r="B24" s="75">
        <f>SUM(B8:B23)</f>
        <v>16628242000</v>
      </c>
      <c r="C24" s="75">
        <f t="shared" ref="C24:V24" si="0">SUM(C8:C23)</f>
        <v>2012955642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811477821</v>
      </c>
      <c r="I24" s="75">
        <f t="shared" si="0"/>
        <v>0</v>
      </c>
      <c r="J24" s="75">
        <f t="shared" si="0"/>
        <v>1201477821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1201477821</v>
      </c>
      <c r="X24" s="89">
        <f>+'24-03-335 Ind. Habitabilidad'!AI72</f>
        <v>7.2255252299070455E-2</v>
      </c>
      <c r="Y24" s="89">
        <f>'24-03-335 Ind. Habitabilidad'!AJ72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2747-D9AB-4803-9A4C-436283563215}">
  <sheetPr>
    <tabColor rgb="FF007DB5"/>
    <pageSetUpPr fitToPage="1"/>
  </sheetPr>
  <dimension ref="A1:AJ72"/>
  <sheetViews>
    <sheetView topLeftCell="K24" zoomScale="120" zoomScaleNormal="120" workbookViewId="0">
      <selection activeCell="AK72" sqref="AK72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101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29058314000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55"/>
      <c r="K69" s="98">
        <v>29058314000</v>
      </c>
      <c r="L69" s="59" t="s">
        <v>88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</row>
    <row r="70" spans="1:36" ht="15.7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42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</row>
    <row r="71" spans="1:36" s="37" customFormat="1" ht="12.75" customHeight="1" x14ac:dyDescent="0.25">
      <c r="A71" s="143" t="s">
        <v>78</v>
      </c>
      <c r="B71" s="144"/>
      <c r="C71" s="144"/>
      <c r="D71" s="144"/>
      <c r="E71" s="145"/>
      <c r="F71" s="143"/>
      <c r="G71" s="144"/>
      <c r="H71" s="144"/>
      <c r="I71" s="144"/>
      <c r="J71" s="75">
        <f>J68</f>
        <v>29058314000</v>
      </c>
      <c r="K71" s="75">
        <f>SUM(K69:K69)</f>
        <v>29058314000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</row>
    <row r="72" spans="1:36" s="79" customFormat="1" ht="15" customHeight="1" x14ac:dyDescent="0.25">
      <c r="A72" s="151" t="str">
        <f>"TOTAL ASIG."&amp;" "&amp;$A$5</f>
        <v>TOTAL ASIG. 24-03-337 "Bonos Art. 2 Transitorio. Ley N°19.949"</v>
      </c>
      <c r="B72" s="152"/>
      <c r="C72" s="152"/>
      <c r="D72" s="152"/>
      <c r="E72" s="152"/>
      <c r="F72" s="152"/>
      <c r="G72" s="152"/>
      <c r="H72" s="152"/>
      <c r="I72" s="153"/>
      <c r="J72" s="33">
        <f>SUM(J11,J15,J19,J23,J27,J31,J35,J39,J43,J47,J51,J55,J59,J63,J67,J71)</f>
        <v>29058314000</v>
      </c>
      <c r="K72" s="33">
        <f>+K11+K15+K19+K23+K27+K31+K35+K39+K43+K47+K51+K55+K67+K59+K63+K71</f>
        <v>29058314000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6B173509-7445-462D-8B62-DAF22A48608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F6D88CEF-A20D-4322-B344-8A42082ED57F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6EA1DD03-4C3E-4D89-826F-CA76ECEB8CE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58F822B-952D-4A55-8ACF-D62131DB5F36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F1D6E309-3E7B-4900-BA41-743EE285F895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C283A872-099A-4D1A-984E-9A421416674B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C4BDACF9-6AAA-4A7A-A4AA-00DA10427B0E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6E390B8F-2BA0-43CB-8047-4EE94A4A55C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19D88-FAE9-4588-B201-A5C094B7F748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'24-03-337 Ind. Art.2'!A5:U5</f>
        <v>24-03-337 "Bonos Art. 2 Transitorio. Ley N°19.949"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+'24-03-337 Ind. Art.2'!J11</f>
        <v>0</v>
      </c>
      <c r="C8" s="63">
        <f>+'24-03-337 Ind. Art.2'!K11</f>
        <v>0</v>
      </c>
      <c r="D8" s="63">
        <f>+'24-03-337 Ind. Art.2'!M11</f>
        <v>0</v>
      </c>
      <c r="E8" s="63">
        <f>+'24-03-337 Ind. Art.2'!N11</f>
        <v>0</v>
      </c>
      <c r="F8" s="63">
        <f>+'24-03-337 Ind. Art.2'!O11</f>
        <v>0</v>
      </c>
      <c r="G8" s="63">
        <f>+'24-03-337 Ind. Art.2'!R11</f>
        <v>0</v>
      </c>
      <c r="H8" s="63">
        <f>+'24-03-337 Ind. Art.2'!S11</f>
        <v>0</v>
      </c>
      <c r="I8" s="63">
        <f>+'24-03-337 Ind. Art.2'!T11</f>
        <v>0</v>
      </c>
      <c r="J8" s="63">
        <f>+'24-03-337 Ind. Art.2'!U11</f>
        <v>0</v>
      </c>
      <c r="K8" s="63">
        <f>+'24-03-337 Ind. Art.2'!V11</f>
        <v>0</v>
      </c>
      <c r="L8" s="63">
        <f>+'24-03-337 Ind. Art.2'!W11</f>
        <v>0</v>
      </c>
      <c r="M8" s="63">
        <f>+'24-03-337 Ind. Art.2'!X11</f>
        <v>0</v>
      </c>
      <c r="N8" s="63">
        <f>+'24-03-337 Ind. Art.2'!Y11</f>
        <v>0</v>
      </c>
      <c r="O8" s="63">
        <f>+'24-03-337 Ind. Art.2'!Z11</f>
        <v>0</v>
      </c>
      <c r="P8" s="63">
        <f>+'24-03-337 Ind. Art.2'!AA11</f>
        <v>0</v>
      </c>
      <c r="Q8" s="63">
        <f>+'24-03-337 Ind. Art.2'!AB11</f>
        <v>0</v>
      </c>
      <c r="R8" s="63">
        <f>+'24-03-337 Ind. Art.2'!AC11</f>
        <v>0</v>
      </c>
      <c r="S8" s="63">
        <f>+'24-03-337 Ind. Art.2'!AD11</f>
        <v>0</v>
      </c>
      <c r="T8" s="63">
        <f>+'24-03-337 Ind. Art.2'!AE11</f>
        <v>0</v>
      </c>
      <c r="U8" s="63">
        <f>+'24-03-337 Ind. Art.2'!AF11</f>
        <v>0</v>
      </c>
      <c r="V8" s="63">
        <f>+'24-03-337 Ind. Art.2'!AG11</f>
        <v>0</v>
      </c>
      <c r="W8" s="63">
        <f>+'24-03-337 Ind. Art.2'!AH11</f>
        <v>0</v>
      </c>
      <c r="X8" s="86">
        <f>+'24-03-337 Ind. Art.2'!AI11</f>
        <v>0</v>
      </c>
      <c r="Y8" s="86">
        <f>+'24-03-337 Ind. Art.2'!AJ11</f>
        <v>0</v>
      </c>
    </row>
    <row r="9" spans="1:25" ht="24.75" customHeight="1" x14ac:dyDescent="0.25">
      <c r="A9" s="85" t="s">
        <v>48</v>
      </c>
      <c r="B9" s="63">
        <f>+'24-03-337 Ind. Art.2'!J15</f>
        <v>0</v>
      </c>
      <c r="C9" s="63">
        <f>+'24-03-337 Ind. Art.2'!K15</f>
        <v>0</v>
      </c>
      <c r="D9" s="63">
        <f>+'24-03-337 Ind. Art.2'!M15</f>
        <v>0</v>
      </c>
      <c r="E9" s="63">
        <f>+'24-03-337 Ind. Art.2'!N15</f>
        <v>0</v>
      </c>
      <c r="F9" s="63">
        <f>+'24-03-337 Ind. Art.2'!O15</f>
        <v>0</v>
      </c>
      <c r="G9" s="63">
        <f>+'24-03-337 Ind. Art.2'!R15</f>
        <v>0</v>
      </c>
      <c r="H9" s="63">
        <f>+'24-03-337 Ind. Art.2'!S15</f>
        <v>0</v>
      </c>
      <c r="I9" s="63">
        <f>+'24-03-337 Ind. Art.2'!T15</f>
        <v>0</v>
      </c>
      <c r="J9" s="63">
        <f>+'24-03-337 Ind. Art.2'!U15</f>
        <v>0</v>
      </c>
      <c r="K9" s="63">
        <f>+'24-03-337 Ind. Art.2'!V15</f>
        <v>0</v>
      </c>
      <c r="L9" s="63">
        <f>+'24-03-337 Ind. Art.2'!W15</f>
        <v>0</v>
      </c>
      <c r="M9" s="63">
        <f>+'24-03-337 Ind. Art.2'!X15</f>
        <v>0</v>
      </c>
      <c r="N9" s="63">
        <f>+'24-03-337 Ind. Art.2'!Y15</f>
        <v>0</v>
      </c>
      <c r="O9" s="63">
        <f>+'24-03-337 Ind. Art.2'!Z15</f>
        <v>0</v>
      </c>
      <c r="P9" s="63">
        <f>+'24-03-337 Ind. Art.2'!AA15</f>
        <v>0</v>
      </c>
      <c r="Q9" s="63">
        <f>+'24-03-337 Ind. Art.2'!AB15</f>
        <v>0</v>
      </c>
      <c r="R9" s="63">
        <f>+'24-03-337 Ind. Art.2'!AC15</f>
        <v>0</v>
      </c>
      <c r="S9" s="63">
        <f>+'24-03-337 Ind. Art.2'!AD15</f>
        <v>0</v>
      </c>
      <c r="T9" s="63">
        <f>+'24-03-337 Ind. Art.2'!AE15</f>
        <v>0</v>
      </c>
      <c r="U9" s="63">
        <f>+'24-03-337 Ind. Art.2'!AF15</f>
        <v>0</v>
      </c>
      <c r="V9" s="63">
        <f>+'24-03-337 Ind. Art.2'!AG15</f>
        <v>0</v>
      </c>
      <c r="W9" s="63">
        <f>+'24-03-337 Ind. Art.2'!AH15</f>
        <v>0</v>
      </c>
      <c r="X9" s="86">
        <f>+'24-03-337 Ind. Art.2'!AI15</f>
        <v>0</v>
      </c>
      <c r="Y9" s="86">
        <f>+'24-03-337 Ind. Art.2'!AJ15</f>
        <v>0</v>
      </c>
    </row>
    <row r="10" spans="1:25" ht="24.75" customHeight="1" x14ac:dyDescent="0.25">
      <c r="A10" s="85" t="s">
        <v>50</v>
      </c>
      <c r="B10" s="63">
        <f>+'24-03-337 Ind. Art.2'!J19</f>
        <v>0</v>
      </c>
      <c r="C10" s="63">
        <f>+'24-03-337 Ind. Art.2'!K19</f>
        <v>0</v>
      </c>
      <c r="D10" s="63">
        <f>+'24-03-337 Ind. Art.2'!M19</f>
        <v>0</v>
      </c>
      <c r="E10" s="63">
        <f>+'24-03-337 Ind. Art.2'!N19</f>
        <v>0</v>
      </c>
      <c r="F10" s="63">
        <f>+'24-03-337 Ind. Art.2'!O19</f>
        <v>0</v>
      </c>
      <c r="G10" s="63">
        <f>+'24-03-337 Ind. Art.2'!R19</f>
        <v>0</v>
      </c>
      <c r="H10" s="63">
        <f>+'24-03-337 Ind. Art.2'!S19</f>
        <v>0</v>
      </c>
      <c r="I10" s="63">
        <f>+'24-03-337 Ind. Art.2'!T19</f>
        <v>0</v>
      </c>
      <c r="J10" s="63">
        <f>+'24-03-337 Ind. Art.2'!U19</f>
        <v>0</v>
      </c>
      <c r="K10" s="63">
        <f>+'24-03-337 Ind. Art.2'!V19</f>
        <v>0</v>
      </c>
      <c r="L10" s="63">
        <f>+'24-03-337 Ind. Art.2'!W19</f>
        <v>0</v>
      </c>
      <c r="M10" s="63">
        <f>+'24-03-337 Ind. Art.2'!X19</f>
        <v>0</v>
      </c>
      <c r="N10" s="63">
        <f>+'24-03-337 Ind. Art.2'!Y19</f>
        <v>0</v>
      </c>
      <c r="O10" s="63">
        <f>+'24-03-337 Ind. Art.2'!Z19</f>
        <v>0</v>
      </c>
      <c r="P10" s="63">
        <f>+'24-03-337 Ind. Art.2'!AA19</f>
        <v>0</v>
      </c>
      <c r="Q10" s="63">
        <f>+'24-03-337 Ind. Art.2'!AB19</f>
        <v>0</v>
      </c>
      <c r="R10" s="63">
        <f>+'24-03-337 Ind. Art.2'!AC19</f>
        <v>0</v>
      </c>
      <c r="S10" s="63">
        <f>+'24-03-337 Ind. Art.2'!AD19</f>
        <v>0</v>
      </c>
      <c r="T10" s="63">
        <f>+'24-03-337 Ind. Art.2'!AE19</f>
        <v>0</v>
      </c>
      <c r="U10" s="63">
        <f>+'24-03-337 Ind. Art.2'!AF19</f>
        <v>0</v>
      </c>
      <c r="V10" s="63">
        <f>+'24-03-337 Ind. Art.2'!AG19</f>
        <v>0</v>
      </c>
      <c r="W10" s="63">
        <f>+'24-03-337 Ind. Art.2'!AH19</f>
        <v>0</v>
      </c>
      <c r="X10" s="86">
        <f>+'24-03-337 Ind. Art.2'!AI19</f>
        <v>0</v>
      </c>
      <c r="Y10" s="86">
        <f>+'24-03-337 Ind. Art.2'!AJ19</f>
        <v>0</v>
      </c>
    </row>
    <row r="11" spans="1:25" ht="24.75" customHeight="1" x14ac:dyDescent="0.25">
      <c r="A11" s="85" t="s">
        <v>52</v>
      </c>
      <c r="B11" s="63">
        <f>+'24-03-337 Ind. Art.2'!J23</f>
        <v>0</v>
      </c>
      <c r="C11" s="63">
        <f>+'24-03-337 Ind. Art.2'!K23</f>
        <v>0</v>
      </c>
      <c r="D11" s="63">
        <f>+'24-03-337 Ind. Art.2'!M23</f>
        <v>0</v>
      </c>
      <c r="E11" s="63">
        <f>+'24-03-337 Ind. Art.2'!N23</f>
        <v>0</v>
      </c>
      <c r="F11" s="63">
        <f>+'24-03-337 Ind. Art.2'!O23</f>
        <v>0</v>
      </c>
      <c r="G11" s="63">
        <f>+'24-03-337 Ind. Art.2'!R23</f>
        <v>0</v>
      </c>
      <c r="H11" s="63">
        <f>+'24-03-337 Ind. Art.2'!S23</f>
        <v>0</v>
      </c>
      <c r="I11" s="63">
        <f>+'24-03-337 Ind. Art.2'!T23</f>
        <v>0</v>
      </c>
      <c r="J11" s="63">
        <f>+'24-03-337 Ind. Art.2'!U23</f>
        <v>0</v>
      </c>
      <c r="K11" s="63">
        <f>+'24-03-337 Ind. Art.2'!V23</f>
        <v>0</v>
      </c>
      <c r="L11" s="63">
        <f>+'24-03-337 Ind. Art.2'!W23</f>
        <v>0</v>
      </c>
      <c r="M11" s="63">
        <f>+'24-03-337 Ind. Art.2'!X23</f>
        <v>0</v>
      </c>
      <c r="N11" s="63">
        <f>+'24-03-337 Ind. Art.2'!Y23</f>
        <v>0</v>
      </c>
      <c r="O11" s="63">
        <f>+'24-03-337 Ind. Art.2'!Z23</f>
        <v>0</v>
      </c>
      <c r="P11" s="63">
        <f>+'24-03-337 Ind. Art.2'!AA23</f>
        <v>0</v>
      </c>
      <c r="Q11" s="63">
        <f>+'24-03-337 Ind. Art.2'!AB23</f>
        <v>0</v>
      </c>
      <c r="R11" s="63">
        <f>+'24-03-337 Ind. Art.2'!AC23</f>
        <v>0</v>
      </c>
      <c r="S11" s="63">
        <f>+'24-03-337 Ind. Art.2'!AD23</f>
        <v>0</v>
      </c>
      <c r="T11" s="63">
        <f>+'24-03-337 Ind. Art.2'!AE23</f>
        <v>0</v>
      </c>
      <c r="U11" s="63">
        <f>+'24-03-337 Ind. Art.2'!AF23</f>
        <v>0</v>
      </c>
      <c r="V11" s="63">
        <f>+'24-03-337 Ind. Art.2'!AG23</f>
        <v>0</v>
      </c>
      <c r="W11" s="63">
        <f>+'24-03-337 Ind. Art.2'!AH23</f>
        <v>0</v>
      </c>
      <c r="X11" s="86">
        <f>+'24-03-337 Ind. Art.2'!AI23</f>
        <v>0</v>
      </c>
      <c r="Y11" s="86">
        <f>+'24-03-337 Ind. Art.2'!AJ23</f>
        <v>0</v>
      </c>
    </row>
    <row r="12" spans="1:25" ht="24.75" customHeight="1" x14ac:dyDescent="0.25">
      <c r="A12" s="85" t="s">
        <v>54</v>
      </c>
      <c r="B12" s="63">
        <f>+'24-03-337 Ind. Art.2'!J27</f>
        <v>0</v>
      </c>
      <c r="C12" s="63">
        <f>+'24-03-337 Ind. Art.2'!K27</f>
        <v>0</v>
      </c>
      <c r="D12" s="63">
        <f>+'24-03-337 Ind. Art.2'!M27</f>
        <v>0</v>
      </c>
      <c r="E12" s="63">
        <f>+'24-03-337 Ind. Art.2'!N27</f>
        <v>0</v>
      </c>
      <c r="F12" s="63">
        <f>+'24-03-337 Ind. Art.2'!O27</f>
        <v>0</v>
      </c>
      <c r="G12" s="63">
        <f>+'24-03-337 Ind. Art.2'!R27</f>
        <v>0</v>
      </c>
      <c r="H12" s="63">
        <f>+'24-03-337 Ind. Art.2'!S27</f>
        <v>0</v>
      </c>
      <c r="I12" s="63">
        <f>+'24-03-337 Ind. Art.2'!T27</f>
        <v>0</v>
      </c>
      <c r="J12" s="63">
        <f>+'24-03-337 Ind. Art.2'!U27</f>
        <v>0</v>
      </c>
      <c r="K12" s="63">
        <f>+'24-03-337 Ind. Art.2'!V27</f>
        <v>0</v>
      </c>
      <c r="L12" s="63">
        <f>+'24-03-337 Ind. Art.2'!W27</f>
        <v>0</v>
      </c>
      <c r="M12" s="63">
        <f>+'24-03-337 Ind. Art.2'!X27</f>
        <v>0</v>
      </c>
      <c r="N12" s="63">
        <f>+'24-03-337 Ind. Art.2'!Y27</f>
        <v>0</v>
      </c>
      <c r="O12" s="63">
        <f>+'24-03-337 Ind. Art.2'!Z27</f>
        <v>0</v>
      </c>
      <c r="P12" s="63">
        <f>+'24-03-337 Ind. Art.2'!AA27</f>
        <v>0</v>
      </c>
      <c r="Q12" s="63">
        <f>+'24-03-337 Ind. Art.2'!AB27</f>
        <v>0</v>
      </c>
      <c r="R12" s="63">
        <f>+'24-03-337 Ind. Art.2'!AC27</f>
        <v>0</v>
      </c>
      <c r="S12" s="63">
        <f>+'24-03-337 Ind. Art.2'!AD27</f>
        <v>0</v>
      </c>
      <c r="T12" s="63">
        <f>+'24-03-337 Ind. Art.2'!AE27</f>
        <v>0</v>
      </c>
      <c r="U12" s="63">
        <f>+'24-03-337 Ind. Art.2'!AF27</f>
        <v>0</v>
      </c>
      <c r="V12" s="63">
        <f>+'24-03-337 Ind. Art.2'!AG27</f>
        <v>0</v>
      </c>
      <c r="W12" s="63">
        <f>+'24-03-337 Ind. Art.2'!AH27</f>
        <v>0</v>
      </c>
      <c r="X12" s="86">
        <f>+'24-03-337 Ind. Art.2'!AI27</f>
        <v>0</v>
      </c>
      <c r="Y12" s="86">
        <f>+'24-03-337 Ind. Art.2'!AJ27</f>
        <v>0</v>
      </c>
    </row>
    <row r="13" spans="1:25" ht="24.75" customHeight="1" x14ac:dyDescent="0.25">
      <c r="A13" s="85" t="s">
        <v>56</v>
      </c>
      <c r="B13" s="63">
        <f>+'24-03-337 Ind. Art.2'!J31</f>
        <v>0</v>
      </c>
      <c r="C13" s="63">
        <f>+'24-03-337 Ind. Art.2'!K31</f>
        <v>0</v>
      </c>
      <c r="D13" s="63">
        <f>+'24-03-337 Ind. Art.2'!M31</f>
        <v>0</v>
      </c>
      <c r="E13" s="63">
        <f>+'24-03-337 Ind. Art.2'!N31</f>
        <v>0</v>
      </c>
      <c r="F13" s="63">
        <f>+'24-03-337 Ind. Art.2'!O31</f>
        <v>0</v>
      </c>
      <c r="G13" s="63">
        <f>+'24-03-337 Ind. Art.2'!R31</f>
        <v>0</v>
      </c>
      <c r="H13" s="63">
        <f>+'24-03-337 Ind. Art.2'!S31</f>
        <v>0</v>
      </c>
      <c r="I13" s="63">
        <f>+'24-03-337 Ind. Art.2'!T31</f>
        <v>0</v>
      </c>
      <c r="J13" s="63">
        <f>+'24-03-337 Ind. Art.2'!U31</f>
        <v>0</v>
      </c>
      <c r="K13" s="63">
        <f>+'24-03-337 Ind. Art.2'!V31</f>
        <v>0</v>
      </c>
      <c r="L13" s="63">
        <f>+'24-03-337 Ind. Art.2'!W31</f>
        <v>0</v>
      </c>
      <c r="M13" s="63">
        <f>+'24-03-337 Ind. Art.2'!X31</f>
        <v>0</v>
      </c>
      <c r="N13" s="63">
        <f>+'24-03-337 Ind. Art.2'!Y31</f>
        <v>0</v>
      </c>
      <c r="O13" s="63">
        <f>+'24-03-337 Ind. Art.2'!Z31</f>
        <v>0</v>
      </c>
      <c r="P13" s="63">
        <f>+'24-03-337 Ind. Art.2'!AA31</f>
        <v>0</v>
      </c>
      <c r="Q13" s="63">
        <f>+'24-03-337 Ind. Art.2'!AB31</f>
        <v>0</v>
      </c>
      <c r="R13" s="63">
        <f>+'24-03-337 Ind. Art.2'!AC31</f>
        <v>0</v>
      </c>
      <c r="S13" s="63">
        <f>+'24-03-337 Ind. Art.2'!AD31</f>
        <v>0</v>
      </c>
      <c r="T13" s="63">
        <f>+'24-03-337 Ind. Art.2'!AE31</f>
        <v>0</v>
      </c>
      <c r="U13" s="63">
        <f>+'24-03-337 Ind. Art.2'!AF31</f>
        <v>0</v>
      </c>
      <c r="V13" s="63">
        <f>+'24-03-337 Ind. Art.2'!AG31</f>
        <v>0</v>
      </c>
      <c r="W13" s="63">
        <f>+'24-03-337 Ind. Art.2'!AH31</f>
        <v>0</v>
      </c>
      <c r="X13" s="86">
        <f>+'24-03-337 Ind. Art.2'!AI31</f>
        <v>0</v>
      </c>
      <c r="Y13" s="86">
        <f>+'24-03-337 Ind. Art.2'!AJ31</f>
        <v>0</v>
      </c>
    </row>
    <row r="14" spans="1:25" ht="24.75" customHeight="1" x14ac:dyDescent="0.25">
      <c r="A14" s="85" t="s">
        <v>58</v>
      </c>
      <c r="B14" s="63">
        <f>+'24-03-337 Ind. Art.2'!J35</f>
        <v>0</v>
      </c>
      <c r="C14" s="63">
        <f>+'24-03-337 Ind. Art.2'!K35</f>
        <v>0</v>
      </c>
      <c r="D14" s="63">
        <f>+'24-03-337 Ind. Art.2'!M35</f>
        <v>0</v>
      </c>
      <c r="E14" s="63">
        <f>+'24-03-337 Ind. Art.2'!N35</f>
        <v>0</v>
      </c>
      <c r="F14" s="63">
        <f>+'24-03-337 Ind. Art.2'!O35</f>
        <v>0</v>
      </c>
      <c r="G14" s="63">
        <f>+'24-03-337 Ind. Art.2'!R35</f>
        <v>0</v>
      </c>
      <c r="H14" s="63">
        <f>+'24-03-337 Ind. Art.2'!S35</f>
        <v>0</v>
      </c>
      <c r="I14" s="63">
        <f>+'24-03-337 Ind. Art.2'!T35</f>
        <v>0</v>
      </c>
      <c r="J14" s="63">
        <f>+'24-03-337 Ind. Art.2'!U35</f>
        <v>0</v>
      </c>
      <c r="K14" s="63">
        <f>+'24-03-337 Ind. Art.2'!V35</f>
        <v>0</v>
      </c>
      <c r="L14" s="63">
        <f>+'24-03-337 Ind. Art.2'!W35</f>
        <v>0</v>
      </c>
      <c r="M14" s="63">
        <f>+'24-03-337 Ind. Art.2'!X35</f>
        <v>0</v>
      </c>
      <c r="N14" s="63">
        <f>+'24-03-337 Ind. Art.2'!Y35</f>
        <v>0</v>
      </c>
      <c r="O14" s="63">
        <f>+'24-03-337 Ind. Art.2'!Z35</f>
        <v>0</v>
      </c>
      <c r="P14" s="63">
        <f>+'24-03-337 Ind. Art.2'!AA35</f>
        <v>0</v>
      </c>
      <c r="Q14" s="63">
        <f>+'24-03-337 Ind. Art.2'!AB35</f>
        <v>0</v>
      </c>
      <c r="R14" s="63">
        <f>+'24-03-337 Ind. Art.2'!AC35</f>
        <v>0</v>
      </c>
      <c r="S14" s="63">
        <f>+'24-03-337 Ind. Art.2'!AD35</f>
        <v>0</v>
      </c>
      <c r="T14" s="63">
        <f>+'24-03-337 Ind. Art.2'!AE35</f>
        <v>0</v>
      </c>
      <c r="U14" s="63">
        <f>+'24-03-337 Ind. Art.2'!AF35</f>
        <v>0</v>
      </c>
      <c r="V14" s="63">
        <f>+'24-03-337 Ind. Art.2'!AG35</f>
        <v>0</v>
      </c>
      <c r="W14" s="63">
        <f>+'24-03-337 Ind. Art.2'!AH35</f>
        <v>0</v>
      </c>
      <c r="X14" s="86">
        <f>+'24-03-337 Ind. Art.2'!AI35</f>
        <v>0</v>
      </c>
      <c r="Y14" s="86">
        <f>+'24-03-337 Ind. Art.2'!AJ35</f>
        <v>0</v>
      </c>
    </row>
    <row r="15" spans="1:25" ht="24.75" customHeight="1" x14ac:dyDescent="0.25">
      <c r="A15" s="85" t="s">
        <v>60</v>
      </c>
      <c r="B15" s="63">
        <f>+'24-03-337 Ind. Art.2'!J39</f>
        <v>0</v>
      </c>
      <c r="C15" s="63">
        <f>+'24-03-337 Ind. Art.2'!K39</f>
        <v>0</v>
      </c>
      <c r="D15" s="63">
        <f>+'24-03-337 Ind. Art.2'!M39</f>
        <v>0</v>
      </c>
      <c r="E15" s="63">
        <f>+'24-03-337 Ind. Art.2'!N39</f>
        <v>0</v>
      </c>
      <c r="F15" s="63">
        <f>+'24-03-337 Ind. Art.2'!O39</f>
        <v>0</v>
      </c>
      <c r="G15" s="63">
        <f>+'24-03-337 Ind. Art.2'!R39</f>
        <v>0</v>
      </c>
      <c r="H15" s="63">
        <f>+'24-03-337 Ind. Art.2'!S39</f>
        <v>0</v>
      </c>
      <c r="I15" s="63">
        <f>+'24-03-337 Ind. Art.2'!T39</f>
        <v>0</v>
      </c>
      <c r="J15" s="63">
        <f>+'24-03-337 Ind. Art.2'!U39</f>
        <v>0</v>
      </c>
      <c r="K15" s="63">
        <f>+'24-03-337 Ind. Art.2'!V39</f>
        <v>0</v>
      </c>
      <c r="L15" s="63">
        <f>+'24-03-337 Ind. Art.2'!W39</f>
        <v>0</v>
      </c>
      <c r="M15" s="63">
        <f>+'24-03-337 Ind. Art.2'!X39</f>
        <v>0</v>
      </c>
      <c r="N15" s="63">
        <f>+'24-03-337 Ind. Art.2'!Y39</f>
        <v>0</v>
      </c>
      <c r="O15" s="63">
        <f>+'24-03-337 Ind. Art.2'!Z39</f>
        <v>0</v>
      </c>
      <c r="P15" s="63">
        <f>+'24-03-337 Ind. Art.2'!AA39</f>
        <v>0</v>
      </c>
      <c r="Q15" s="63">
        <f>+'24-03-337 Ind. Art.2'!AB39</f>
        <v>0</v>
      </c>
      <c r="R15" s="63">
        <f>+'24-03-337 Ind. Art.2'!AC39</f>
        <v>0</v>
      </c>
      <c r="S15" s="63">
        <f>+'24-03-337 Ind. Art.2'!AD39</f>
        <v>0</v>
      </c>
      <c r="T15" s="63">
        <f>+'24-03-337 Ind. Art.2'!AE39</f>
        <v>0</v>
      </c>
      <c r="U15" s="63">
        <f>+'24-03-337 Ind. Art.2'!AF39</f>
        <v>0</v>
      </c>
      <c r="V15" s="63">
        <f>+'24-03-337 Ind. Art.2'!AG39</f>
        <v>0</v>
      </c>
      <c r="W15" s="63">
        <f>+'24-03-337 Ind. Art.2'!AH39</f>
        <v>0</v>
      </c>
      <c r="X15" s="86">
        <f>+'24-03-337 Ind. Art.2'!AI39</f>
        <v>0</v>
      </c>
      <c r="Y15" s="86">
        <f>+'24-03-337 Ind. Art.2'!AJ39</f>
        <v>0</v>
      </c>
    </row>
    <row r="16" spans="1:25" ht="24.75" customHeight="1" x14ac:dyDescent="0.25">
      <c r="A16" s="85" t="s">
        <v>62</v>
      </c>
      <c r="B16" s="63">
        <f>+'24-03-337 Ind. Art.2'!J43</f>
        <v>0</v>
      </c>
      <c r="C16" s="63">
        <f>+'24-03-337 Ind. Art.2'!K43</f>
        <v>0</v>
      </c>
      <c r="D16" s="63">
        <f>+'24-03-337 Ind. Art.2'!M43</f>
        <v>0</v>
      </c>
      <c r="E16" s="63">
        <f>+'24-03-337 Ind. Art.2'!N43</f>
        <v>0</v>
      </c>
      <c r="F16" s="63">
        <f>+'24-03-337 Ind. Art.2'!O43</f>
        <v>0</v>
      </c>
      <c r="G16" s="63">
        <f>+'24-03-337 Ind. Art.2'!R43</f>
        <v>0</v>
      </c>
      <c r="H16" s="63">
        <f>+'24-03-337 Ind. Art.2'!S43</f>
        <v>0</v>
      </c>
      <c r="I16" s="63">
        <f>+'24-03-337 Ind. Art.2'!T43</f>
        <v>0</v>
      </c>
      <c r="J16" s="63">
        <f>+'24-03-337 Ind. Art.2'!U43</f>
        <v>0</v>
      </c>
      <c r="K16" s="63">
        <f>+'24-03-337 Ind. Art.2'!V43</f>
        <v>0</v>
      </c>
      <c r="L16" s="63">
        <f>+'24-03-337 Ind. Art.2'!W43</f>
        <v>0</v>
      </c>
      <c r="M16" s="63">
        <f>+'24-03-337 Ind. Art.2'!X43</f>
        <v>0</v>
      </c>
      <c r="N16" s="63">
        <f>+'24-03-337 Ind. Art.2'!Y43</f>
        <v>0</v>
      </c>
      <c r="O16" s="63">
        <f>+'24-03-337 Ind. Art.2'!Z43</f>
        <v>0</v>
      </c>
      <c r="P16" s="63">
        <f>+'24-03-337 Ind. Art.2'!AA43</f>
        <v>0</v>
      </c>
      <c r="Q16" s="63">
        <f>+'24-03-337 Ind. Art.2'!AB43</f>
        <v>0</v>
      </c>
      <c r="R16" s="63">
        <f>+'24-03-337 Ind. Art.2'!AC43</f>
        <v>0</v>
      </c>
      <c r="S16" s="63">
        <f>+'24-03-337 Ind. Art.2'!AD43</f>
        <v>0</v>
      </c>
      <c r="T16" s="63">
        <f>+'24-03-337 Ind. Art.2'!AE43</f>
        <v>0</v>
      </c>
      <c r="U16" s="63">
        <f>+'24-03-337 Ind. Art.2'!AF43</f>
        <v>0</v>
      </c>
      <c r="V16" s="63">
        <f>+'24-03-337 Ind. Art.2'!AG43</f>
        <v>0</v>
      </c>
      <c r="W16" s="63">
        <f>+'24-03-337 Ind. Art.2'!AH43</f>
        <v>0</v>
      </c>
      <c r="X16" s="86">
        <f>+'24-03-337 Ind. Art.2'!AI43</f>
        <v>0</v>
      </c>
      <c r="Y16" s="86">
        <f>+'24-03-337 Ind. Art.2'!AJ43</f>
        <v>0</v>
      </c>
    </row>
    <row r="17" spans="1:25" ht="24.75" customHeight="1" x14ac:dyDescent="0.25">
      <c r="A17" s="85" t="s">
        <v>64</v>
      </c>
      <c r="B17" s="63">
        <f>+'24-03-337 Ind. Art.2'!J47</f>
        <v>0</v>
      </c>
      <c r="C17" s="63">
        <f>+'24-03-337 Ind. Art.2'!K47</f>
        <v>0</v>
      </c>
      <c r="D17" s="63">
        <f>+'24-03-337 Ind. Art.2'!M47</f>
        <v>0</v>
      </c>
      <c r="E17" s="63">
        <f>+'24-03-337 Ind. Art.2'!N47</f>
        <v>0</v>
      </c>
      <c r="F17" s="63">
        <f>+'24-03-337 Ind. Art.2'!O47</f>
        <v>0</v>
      </c>
      <c r="G17" s="63">
        <f>+'24-03-337 Ind. Art.2'!R47</f>
        <v>0</v>
      </c>
      <c r="H17" s="63">
        <f>+'24-03-337 Ind. Art.2'!S47</f>
        <v>0</v>
      </c>
      <c r="I17" s="63">
        <f>+'24-03-337 Ind. Art.2'!T47</f>
        <v>0</v>
      </c>
      <c r="J17" s="63">
        <f>+'24-03-337 Ind. Art.2'!U47</f>
        <v>0</v>
      </c>
      <c r="K17" s="63">
        <f>+'24-03-337 Ind. Art.2'!V47</f>
        <v>0</v>
      </c>
      <c r="L17" s="63">
        <f>+'24-03-337 Ind. Art.2'!W47</f>
        <v>0</v>
      </c>
      <c r="M17" s="63">
        <f>+'24-03-337 Ind. Art.2'!X47</f>
        <v>0</v>
      </c>
      <c r="N17" s="63">
        <f>+'24-03-337 Ind. Art.2'!Y47</f>
        <v>0</v>
      </c>
      <c r="O17" s="63">
        <f>+'24-03-337 Ind. Art.2'!Z47</f>
        <v>0</v>
      </c>
      <c r="P17" s="63">
        <f>+'24-03-337 Ind. Art.2'!AA47</f>
        <v>0</v>
      </c>
      <c r="Q17" s="63">
        <f>+'24-03-337 Ind. Art.2'!AB47</f>
        <v>0</v>
      </c>
      <c r="R17" s="63">
        <f>+'24-03-337 Ind. Art.2'!AC47</f>
        <v>0</v>
      </c>
      <c r="S17" s="63">
        <f>+'24-03-337 Ind. Art.2'!AD47</f>
        <v>0</v>
      </c>
      <c r="T17" s="63">
        <f>+'24-03-337 Ind. Art.2'!AE47</f>
        <v>0</v>
      </c>
      <c r="U17" s="63">
        <f>+'24-03-337 Ind. Art.2'!AF47</f>
        <v>0</v>
      </c>
      <c r="V17" s="63">
        <f>+'24-03-337 Ind. Art.2'!AG47</f>
        <v>0</v>
      </c>
      <c r="W17" s="63">
        <f>+'24-03-337 Ind. Art.2'!AH47</f>
        <v>0</v>
      </c>
      <c r="X17" s="86">
        <f>+'24-03-337 Ind. Art.2'!AI47</f>
        <v>0</v>
      </c>
      <c r="Y17" s="86">
        <f>+'24-03-337 Ind. Art.2'!AJ44</f>
        <v>0</v>
      </c>
    </row>
    <row r="18" spans="1:25" ht="24.75" customHeight="1" x14ac:dyDescent="0.25">
      <c r="A18" s="85" t="s">
        <v>66</v>
      </c>
      <c r="B18" s="63">
        <f>+'24-03-337 Ind. Art.2'!J51</f>
        <v>0</v>
      </c>
      <c r="C18" s="63">
        <f>+'24-03-337 Ind. Art.2'!K51</f>
        <v>0</v>
      </c>
      <c r="D18" s="63">
        <f>+'24-03-337 Ind. Art.2'!M51</f>
        <v>0</v>
      </c>
      <c r="E18" s="63">
        <f>+'24-03-337 Ind. Art.2'!N51</f>
        <v>0</v>
      </c>
      <c r="F18" s="63">
        <f>+'24-03-337 Ind. Art.2'!O51</f>
        <v>0</v>
      </c>
      <c r="G18" s="63">
        <f>+'24-03-337 Ind. Art.2'!R51</f>
        <v>0</v>
      </c>
      <c r="H18" s="63">
        <f>+'24-03-337 Ind. Art.2'!S51</f>
        <v>0</v>
      </c>
      <c r="I18" s="63">
        <f>+'24-03-337 Ind. Art.2'!T51</f>
        <v>0</v>
      </c>
      <c r="J18" s="63">
        <f>+'24-03-337 Ind. Art.2'!U51</f>
        <v>0</v>
      </c>
      <c r="K18" s="63">
        <f>+'24-03-337 Ind. Art.2'!V51</f>
        <v>0</v>
      </c>
      <c r="L18" s="63">
        <f>+'24-03-337 Ind. Art.2'!W51</f>
        <v>0</v>
      </c>
      <c r="M18" s="63">
        <f>+'24-03-337 Ind. Art.2'!X51</f>
        <v>0</v>
      </c>
      <c r="N18" s="63">
        <f>+'24-03-337 Ind. Art.2'!Y51</f>
        <v>0</v>
      </c>
      <c r="O18" s="63">
        <f>+'24-03-337 Ind. Art.2'!Z51</f>
        <v>0</v>
      </c>
      <c r="P18" s="63">
        <f>+'24-03-337 Ind. Art.2'!AA51</f>
        <v>0</v>
      </c>
      <c r="Q18" s="63">
        <f>+'24-03-337 Ind. Art.2'!AB51</f>
        <v>0</v>
      </c>
      <c r="R18" s="63">
        <f>+'24-03-337 Ind. Art.2'!AC51</f>
        <v>0</v>
      </c>
      <c r="S18" s="63">
        <f>+'24-03-337 Ind. Art.2'!AD51</f>
        <v>0</v>
      </c>
      <c r="T18" s="63">
        <f>+'24-03-337 Ind. Art.2'!AE51</f>
        <v>0</v>
      </c>
      <c r="U18" s="63">
        <f>+'24-03-337 Ind. Art.2'!AF51</f>
        <v>0</v>
      </c>
      <c r="V18" s="63">
        <f>+'24-03-337 Ind. Art.2'!AG51</f>
        <v>0</v>
      </c>
      <c r="W18" s="63">
        <f>+'24-03-337 Ind. Art.2'!AH51</f>
        <v>0</v>
      </c>
      <c r="X18" s="86">
        <f>+'24-03-337 Ind. Art.2'!AI51</f>
        <v>0</v>
      </c>
      <c r="Y18" s="86">
        <f>+'24-03-337 Ind. Art.2'!AJ51</f>
        <v>0</v>
      </c>
    </row>
    <row r="19" spans="1:25" ht="24.75" customHeight="1" x14ac:dyDescent="0.25">
      <c r="A19" s="85" t="s">
        <v>68</v>
      </c>
      <c r="B19" s="63">
        <f>+'24-03-337 Ind. Art.2'!J55</f>
        <v>0</v>
      </c>
      <c r="C19" s="63">
        <f>+'24-03-337 Ind. Art.2'!K55</f>
        <v>0</v>
      </c>
      <c r="D19" s="63">
        <f>+'24-03-337 Ind. Art.2'!M55</f>
        <v>0</v>
      </c>
      <c r="E19" s="63">
        <f>+'24-03-337 Ind. Art.2'!N55</f>
        <v>0</v>
      </c>
      <c r="F19" s="63">
        <f>+'24-03-337 Ind. Art.2'!O55</f>
        <v>0</v>
      </c>
      <c r="G19" s="63">
        <f>+'24-03-337 Ind. Art.2'!R55</f>
        <v>0</v>
      </c>
      <c r="H19" s="63">
        <f>+'24-03-337 Ind. Art.2'!S55</f>
        <v>0</v>
      </c>
      <c r="I19" s="63">
        <f>+'24-03-337 Ind. Art.2'!T55</f>
        <v>0</v>
      </c>
      <c r="J19" s="63">
        <f>+'24-03-337 Ind. Art.2'!U55</f>
        <v>0</v>
      </c>
      <c r="K19" s="63">
        <f>+'24-03-337 Ind. Art.2'!V55</f>
        <v>0</v>
      </c>
      <c r="L19" s="63">
        <f>+'24-03-337 Ind. Art.2'!W55</f>
        <v>0</v>
      </c>
      <c r="M19" s="63">
        <f>+'24-03-337 Ind. Art.2'!X55</f>
        <v>0</v>
      </c>
      <c r="N19" s="63">
        <f>+'24-03-337 Ind. Art.2'!Y55</f>
        <v>0</v>
      </c>
      <c r="O19" s="63">
        <f>+'24-03-337 Ind. Art.2'!Z55</f>
        <v>0</v>
      </c>
      <c r="P19" s="63">
        <f>+'24-03-337 Ind. Art.2'!AA55</f>
        <v>0</v>
      </c>
      <c r="Q19" s="63">
        <f>+'24-03-337 Ind. Art.2'!AB55</f>
        <v>0</v>
      </c>
      <c r="R19" s="63">
        <f>+'24-03-337 Ind. Art.2'!AC55</f>
        <v>0</v>
      </c>
      <c r="S19" s="63">
        <f>+'24-03-337 Ind. Art.2'!AD55</f>
        <v>0</v>
      </c>
      <c r="T19" s="63">
        <f>+'24-03-337 Ind. Art.2'!AE55</f>
        <v>0</v>
      </c>
      <c r="U19" s="63">
        <f>+'24-03-337 Ind. Art.2'!AF55</f>
        <v>0</v>
      </c>
      <c r="V19" s="63">
        <f>+'24-03-337 Ind. Art.2'!AG55</f>
        <v>0</v>
      </c>
      <c r="W19" s="63">
        <f>+'24-03-337 Ind. Art.2'!AH55</f>
        <v>0</v>
      </c>
      <c r="X19" s="86">
        <f>+'24-03-337 Ind. Art.2'!AI55</f>
        <v>0</v>
      </c>
      <c r="Y19" s="86">
        <f>+'24-03-337 Ind. Art.2'!AJ55</f>
        <v>0</v>
      </c>
    </row>
    <row r="20" spans="1:25" ht="24.75" customHeight="1" x14ac:dyDescent="0.25">
      <c r="A20" s="87" t="s">
        <v>70</v>
      </c>
      <c r="B20" s="63">
        <f>+'24-03-337 Ind. Art.2'!J59</f>
        <v>0</v>
      </c>
      <c r="C20" s="63">
        <f>+'24-03-337 Ind. Art.2'!K59</f>
        <v>0</v>
      </c>
      <c r="D20" s="63">
        <f>+'24-03-337 Ind. Art.2'!M59</f>
        <v>0</v>
      </c>
      <c r="E20" s="63">
        <f>+'24-03-337 Ind. Art.2'!N59</f>
        <v>0</v>
      </c>
      <c r="F20" s="63">
        <f>+'24-03-337 Ind. Art.2'!O59</f>
        <v>0</v>
      </c>
      <c r="G20" s="63">
        <f>+'24-03-337 Ind. Art.2'!R59</f>
        <v>0</v>
      </c>
      <c r="H20" s="63">
        <f>+'24-03-337 Ind. Art.2'!S59</f>
        <v>0</v>
      </c>
      <c r="I20" s="63">
        <f>+'24-03-337 Ind. Art.2'!T59</f>
        <v>0</v>
      </c>
      <c r="J20" s="63">
        <f>+'24-03-337 Ind. Art.2'!U59</f>
        <v>0</v>
      </c>
      <c r="K20" s="63">
        <f>+'24-03-337 Ind. Art.2'!V59</f>
        <v>0</v>
      </c>
      <c r="L20" s="63">
        <f>+'24-03-337 Ind. Art.2'!W59</f>
        <v>0</v>
      </c>
      <c r="M20" s="63">
        <f>+'24-03-337 Ind. Art.2'!X59</f>
        <v>0</v>
      </c>
      <c r="N20" s="63">
        <f>+'24-03-337 Ind. Art.2'!Y59</f>
        <v>0</v>
      </c>
      <c r="O20" s="63">
        <f>+'24-03-337 Ind. Art.2'!Z59</f>
        <v>0</v>
      </c>
      <c r="P20" s="63">
        <f>+'24-03-337 Ind. Art.2'!AA59</f>
        <v>0</v>
      </c>
      <c r="Q20" s="63">
        <f>+'24-03-337 Ind. Art.2'!AB59</f>
        <v>0</v>
      </c>
      <c r="R20" s="63">
        <f>+'24-03-337 Ind. Art.2'!AC59</f>
        <v>0</v>
      </c>
      <c r="S20" s="63">
        <f>+'24-03-337 Ind. Art.2'!AD59</f>
        <v>0</v>
      </c>
      <c r="T20" s="63">
        <f>+'24-03-337 Ind. Art.2'!AE59</f>
        <v>0</v>
      </c>
      <c r="U20" s="63">
        <f>+'24-03-337 Ind. Art.2'!AF59</f>
        <v>0</v>
      </c>
      <c r="V20" s="63">
        <f>+'24-03-337 Ind. Art.2'!AG59</f>
        <v>0</v>
      </c>
      <c r="W20" s="63">
        <f>+'24-03-337 Ind. Art.2'!AH59</f>
        <v>0</v>
      </c>
      <c r="X20" s="86">
        <f>+'24-03-337 Ind. Art.2'!AI59</f>
        <v>0</v>
      </c>
      <c r="Y20" s="86">
        <f>+'24-03-337 Ind. Art.2'!AJ59</f>
        <v>0</v>
      </c>
    </row>
    <row r="21" spans="1:25" ht="24.75" customHeight="1" x14ac:dyDescent="0.25">
      <c r="A21" s="87" t="s">
        <v>72</v>
      </c>
      <c r="B21" s="63">
        <f>+'24-03-337 Ind. Art.2'!J63</f>
        <v>0</v>
      </c>
      <c r="C21" s="63">
        <f>+'24-03-337 Ind. Art.2'!K63</f>
        <v>0</v>
      </c>
      <c r="D21" s="63">
        <f>+'24-03-337 Ind. Art.2'!M63</f>
        <v>0</v>
      </c>
      <c r="E21" s="63">
        <f>+'24-03-337 Ind. Art.2'!N63</f>
        <v>0</v>
      </c>
      <c r="F21" s="63">
        <f>+'24-03-337 Ind. Art.2'!O63</f>
        <v>0</v>
      </c>
      <c r="G21" s="63">
        <f>+'24-03-337 Ind. Art.2'!R63</f>
        <v>0</v>
      </c>
      <c r="H21" s="63">
        <f>+'24-03-337 Ind. Art.2'!S63</f>
        <v>0</v>
      </c>
      <c r="I21" s="63">
        <f>+'24-03-337 Ind. Art.2'!T63</f>
        <v>0</v>
      </c>
      <c r="J21" s="63">
        <f>+'24-03-337 Ind. Art.2'!U63</f>
        <v>0</v>
      </c>
      <c r="K21" s="63">
        <f>+'24-03-337 Ind. Art.2'!V63</f>
        <v>0</v>
      </c>
      <c r="L21" s="63">
        <f>+'24-03-337 Ind. Art.2'!W63</f>
        <v>0</v>
      </c>
      <c r="M21" s="63">
        <f>+'24-03-337 Ind. Art.2'!X63</f>
        <v>0</v>
      </c>
      <c r="N21" s="63">
        <f>+'24-03-337 Ind. Art.2'!Y63</f>
        <v>0</v>
      </c>
      <c r="O21" s="63">
        <f>+'24-03-337 Ind. Art.2'!Z63</f>
        <v>0</v>
      </c>
      <c r="P21" s="63">
        <f>+'24-03-337 Ind. Art.2'!AA63</f>
        <v>0</v>
      </c>
      <c r="Q21" s="63">
        <f>+'24-03-337 Ind. Art.2'!AB63</f>
        <v>0</v>
      </c>
      <c r="R21" s="63">
        <f>+'24-03-337 Ind. Art.2'!AC63</f>
        <v>0</v>
      </c>
      <c r="S21" s="63">
        <f>+'24-03-337 Ind. Art.2'!AD63</f>
        <v>0</v>
      </c>
      <c r="T21" s="63">
        <f>+'24-03-337 Ind. Art.2'!AE63</f>
        <v>0</v>
      </c>
      <c r="U21" s="63">
        <f>+'24-03-337 Ind. Art.2'!AF63</f>
        <v>0</v>
      </c>
      <c r="V21" s="63">
        <f>+'24-03-337 Ind. Art.2'!AG63</f>
        <v>0</v>
      </c>
      <c r="W21" s="63">
        <f>+'24-03-337 Ind. Art.2'!AH63</f>
        <v>0</v>
      </c>
      <c r="X21" s="86">
        <f>+'24-03-337 Ind. Art.2'!AI63</f>
        <v>0</v>
      </c>
      <c r="Y21" s="86">
        <f>+'24-03-337 Ind. Art.2'!AJ63</f>
        <v>0</v>
      </c>
    </row>
    <row r="22" spans="1:25" ht="24.75" customHeight="1" x14ac:dyDescent="0.25">
      <c r="A22" s="87" t="s">
        <v>74</v>
      </c>
      <c r="B22" s="63">
        <f>+'24-03-337 Ind. Art.2'!J67</f>
        <v>0</v>
      </c>
      <c r="C22" s="63">
        <f>+'24-03-337 Ind. Art.2'!K67</f>
        <v>0</v>
      </c>
      <c r="D22" s="63">
        <f>+'24-03-337 Ind. Art.2'!M67</f>
        <v>0</v>
      </c>
      <c r="E22" s="63">
        <f>+'24-03-337 Ind. Art.2'!N67</f>
        <v>0</v>
      </c>
      <c r="F22" s="63">
        <f>+'24-03-337 Ind. Art.2'!O67</f>
        <v>0</v>
      </c>
      <c r="G22" s="63">
        <f>+'24-03-337 Ind. Art.2'!R67</f>
        <v>0</v>
      </c>
      <c r="H22" s="63">
        <f>+'24-03-337 Ind. Art.2'!S67</f>
        <v>0</v>
      </c>
      <c r="I22" s="63">
        <f>+'24-03-337 Ind. Art.2'!T67</f>
        <v>0</v>
      </c>
      <c r="J22" s="63">
        <f>+'24-03-337 Ind. Art.2'!U67</f>
        <v>0</v>
      </c>
      <c r="K22" s="63">
        <f>+'24-03-337 Ind. Art.2'!V67</f>
        <v>0</v>
      </c>
      <c r="L22" s="63">
        <f>+'24-03-337 Ind. Art.2'!W67</f>
        <v>0</v>
      </c>
      <c r="M22" s="63">
        <f>+'24-03-337 Ind. Art.2'!X67</f>
        <v>0</v>
      </c>
      <c r="N22" s="63">
        <f>+'24-03-337 Ind. Art.2'!Y67</f>
        <v>0</v>
      </c>
      <c r="O22" s="63">
        <f>+'24-03-337 Ind. Art.2'!Z67</f>
        <v>0</v>
      </c>
      <c r="P22" s="63">
        <f>+'24-03-337 Ind. Art.2'!AA67</f>
        <v>0</v>
      </c>
      <c r="Q22" s="63">
        <f>+'24-03-337 Ind. Art.2'!AB67</f>
        <v>0</v>
      </c>
      <c r="R22" s="63">
        <f>+'24-03-337 Ind. Art.2'!AC67</f>
        <v>0</v>
      </c>
      <c r="S22" s="63">
        <f>+'24-03-337 Ind. Art.2'!AD67</f>
        <v>0</v>
      </c>
      <c r="T22" s="63">
        <f>+'24-03-337 Ind. Art.2'!AE67</f>
        <v>0</v>
      </c>
      <c r="U22" s="63">
        <f>+'24-03-337 Ind. Art.2'!AF67</f>
        <v>0</v>
      </c>
      <c r="V22" s="63">
        <f>+'24-03-337 Ind. Art.2'!AG67</f>
        <v>0</v>
      </c>
      <c r="W22" s="63">
        <f>+'24-03-337 Ind. Art.2'!AH67</f>
        <v>0</v>
      </c>
      <c r="X22" s="86">
        <f>+'24-03-337 Ind. Art.2'!AI67</f>
        <v>0</v>
      </c>
      <c r="Y22" s="86">
        <f>+'24-03-337 Ind. Art.2'!AJ67</f>
        <v>0</v>
      </c>
    </row>
    <row r="23" spans="1:25" ht="24.75" customHeight="1" x14ac:dyDescent="0.25">
      <c r="A23" s="88" t="s">
        <v>76</v>
      </c>
      <c r="B23" s="63">
        <f>+'24-03-337 Ind. Art.2'!J71</f>
        <v>29058314000</v>
      </c>
      <c r="C23" s="63">
        <f>+'24-03-337 Ind. Art.2'!K71</f>
        <v>29058314000</v>
      </c>
      <c r="D23" s="63">
        <f>+'24-03-337 Ind. Art.2'!M71</f>
        <v>0</v>
      </c>
      <c r="E23" s="63">
        <f>+'24-03-337 Ind. Art.2'!N71</f>
        <v>0</v>
      </c>
      <c r="F23" s="63">
        <f>+'24-03-337 Ind. Art.2'!O71</f>
        <v>0</v>
      </c>
      <c r="G23" s="63">
        <f>+'24-03-337 Ind. Art.2'!R71</f>
        <v>0</v>
      </c>
      <c r="H23" s="63">
        <f>+'24-03-337 Ind. Art.2'!S71</f>
        <v>0</v>
      </c>
      <c r="I23" s="63">
        <f>+'24-03-337 Ind. Art.2'!T71</f>
        <v>0</v>
      </c>
      <c r="J23" s="63">
        <f>+'24-03-337 Ind. Art.2'!U71</f>
        <v>0</v>
      </c>
      <c r="K23" s="63">
        <f>+'24-03-337 Ind. Art.2'!V71</f>
        <v>0</v>
      </c>
      <c r="L23" s="63">
        <f>+'24-03-337 Ind. Art.2'!W71</f>
        <v>0</v>
      </c>
      <c r="M23" s="63">
        <f>+'24-03-337 Ind. Art.2'!X71</f>
        <v>0</v>
      </c>
      <c r="N23" s="63">
        <f>+'24-03-337 Ind. Art.2'!Y71</f>
        <v>0</v>
      </c>
      <c r="O23" s="63">
        <f>+'24-03-337 Ind. Art.2'!Z71</f>
        <v>0</v>
      </c>
      <c r="P23" s="63">
        <f>+'24-03-337 Ind. Art.2'!AA71</f>
        <v>0</v>
      </c>
      <c r="Q23" s="63">
        <f>+'24-03-337 Ind. Art.2'!AB71</f>
        <v>0</v>
      </c>
      <c r="R23" s="63">
        <f>+'24-03-337 Ind. Art.2'!AC71</f>
        <v>0</v>
      </c>
      <c r="S23" s="63">
        <f>+'24-03-337 Ind. Art.2'!AD71</f>
        <v>0</v>
      </c>
      <c r="T23" s="63">
        <f>+'24-03-337 Ind. Art.2'!AE71</f>
        <v>0</v>
      </c>
      <c r="U23" s="63">
        <f>+'24-03-337 Ind. Art.2'!AF71</f>
        <v>0</v>
      </c>
      <c r="V23" s="63">
        <f>+'24-03-337 Ind. Art.2'!AG71</f>
        <v>0</v>
      </c>
      <c r="W23" s="63">
        <f>+'24-03-337 Ind. Art.2'!AH71</f>
        <v>0</v>
      </c>
      <c r="X23" s="86">
        <f>+'24-03-337 Ind. Art.2'!AI71</f>
        <v>0</v>
      </c>
      <c r="Y23" s="86">
        <f>+'24-03-337 Ind. Art.2'!AJ71</f>
        <v>0</v>
      </c>
    </row>
    <row r="24" spans="1:25" ht="25.5" x14ac:dyDescent="0.25">
      <c r="A24" s="8" t="str">
        <f>"TOTAL ASIG."&amp;" "&amp;$A$5</f>
        <v>TOTAL ASIG. 24-03-337 "Bonos Art. 2 Transitorio. Ley N°19.949"</v>
      </c>
      <c r="B24" s="75">
        <f>SUM(B8:B23)</f>
        <v>29058314000</v>
      </c>
      <c r="C24" s="75">
        <f t="shared" ref="C24:V24" si="0">SUM(C8:C23)</f>
        <v>29058314000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89">
        <f>+'24-03-337 Ind. Art.2'!AI72</f>
        <v>0</v>
      </c>
      <c r="Y24" s="89">
        <f>'24-03-337 Ind. Art.2'!AJ72</f>
        <v>0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B6A06-E492-49DC-B68E-3DDA1524A0DE}">
  <sheetPr>
    <tabColor rgb="FF007DB5"/>
    <pageSetUpPr fitToPage="1"/>
  </sheetPr>
  <dimension ref="A1:AJ78"/>
  <sheetViews>
    <sheetView topLeftCell="L48" zoomScale="130" zoomScaleNormal="130" workbookViewId="0">
      <selection activeCell="T78" sqref="T78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102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IF(ISERROR(AH9/$AH$78),"-",AH9/$AH$78)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IF(ISERROR(AH10/$AH$78),"-",AH10/$AH$78)</f>
        <v>0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IF(ISERROR(AH11/$AH$78),0,AH11/$AH$78)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IF(ISERROR(AH13/$AH$78),"-",AH13/$AH$78)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IF(ISERROR(AH14/$AH$78),"-",AH14/$AH$78)</f>
        <v>0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IF(ISERROR(AH15/$AH$78),0,AH15/$AH$78)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IF(ISERROR(AH17/$AH$78),"-",AH17/$AH$78)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IF(ISERROR(AH18/$AH$78),"-",AH18/$AH$78)</f>
        <v>0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IF(ISERROR(AH19/$AH$78),0,AH19/$AH$78)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IF(ISERROR(AH21/$AH$78),"-",AH21/$AH$78)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IF(ISERROR(AH22/$AH$78),"-",AH22/$AH$78)</f>
        <v>0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IF(ISERROR(AH23/$AH$78),0,AH23/$AH$78)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41">
        <v>292059000</v>
      </c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t="25.5" outlineLevel="1" x14ac:dyDescent="0.25">
      <c r="A25" s="18">
        <v>1</v>
      </c>
      <c r="B25" s="19"/>
      <c r="C25" s="40" t="s">
        <v>103</v>
      </c>
      <c r="D25" s="41"/>
      <c r="E25" s="42" t="s">
        <v>104</v>
      </c>
      <c r="F25" s="42" t="s">
        <v>105</v>
      </c>
      <c r="G25" s="43" t="s">
        <v>106</v>
      </c>
      <c r="H25" s="44"/>
      <c r="I25" s="44"/>
      <c r="J25" s="155"/>
      <c r="K25" s="45">
        <v>13273000</v>
      </c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IF(ISERROR(AH25/$J$24),0,AH25/$J$24)</f>
        <v>0</v>
      </c>
      <c r="AJ25" s="27">
        <f t="shared" ref="AJ25:AJ31" si="4">IF(ISERROR(AH25/$AH$78),"-",AH25/$AH$78)</f>
        <v>0</v>
      </c>
    </row>
    <row r="26" spans="1:36" ht="25.5" outlineLevel="1" x14ac:dyDescent="0.25">
      <c r="A26" s="18">
        <v>2</v>
      </c>
      <c r="B26" s="19"/>
      <c r="C26" s="40" t="s">
        <v>107</v>
      </c>
      <c r="D26" s="41">
        <v>45330</v>
      </c>
      <c r="E26" s="42" t="s">
        <v>108</v>
      </c>
      <c r="F26" s="42" t="s">
        <v>105</v>
      </c>
      <c r="G26" s="43" t="s">
        <v>106</v>
      </c>
      <c r="H26" s="44"/>
      <c r="I26" s="44"/>
      <c r="J26" s="155"/>
      <c r="K26" s="45">
        <v>7374000</v>
      </c>
      <c r="L26" s="46"/>
      <c r="M26" s="47"/>
      <c r="N26" s="48"/>
      <c r="O26" s="47"/>
      <c r="P26" s="49"/>
      <c r="Q26" s="49"/>
      <c r="R26" s="24"/>
      <c r="S26" s="24"/>
      <c r="T26" s="45">
        <v>7374000</v>
      </c>
      <c r="U26" s="25">
        <f t="shared" ref="U26:U31" si="5">SUM(R26:T26)</f>
        <v>7374000</v>
      </c>
      <c r="V26" s="24"/>
      <c r="W26" s="24"/>
      <c r="X26" s="24"/>
      <c r="Y26" s="25">
        <f t="shared" ref="Y26:Y31" si="6">SUM(V26:X26)</f>
        <v>0</v>
      </c>
      <c r="Z26" s="24"/>
      <c r="AA26" s="24"/>
      <c r="AB26" s="24"/>
      <c r="AC26" s="25">
        <f t="shared" ref="AC26:AC31" si="7">SUM(Z26:AB26)</f>
        <v>0</v>
      </c>
      <c r="AD26" s="24"/>
      <c r="AE26" s="24">
        <v>0</v>
      </c>
      <c r="AF26" s="24">
        <v>0</v>
      </c>
      <c r="AG26" s="25">
        <f t="shared" ref="AG26:AG31" si="8">SUM(AD26:AF26)</f>
        <v>0</v>
      </c>
      <c r="AH26" s="25">
        <f t="shared" ref="AH26:AH31" si="9">SUM(U26,Y26,AC26,AG26)</f>
        <v>7374000</v>
      </c>
      <c r="AI26" s="26">
        <f t="shared" ref="AI26:AI31" si="10">IF(ISERROR(AH26/$J$24),0,AH26/$J$24)</f>
        <v>2.5248323112795703E-2</v>
      </c>
      <c r="AJ26" s="27">
        <f t="shared" si="4"/>
        <v>1.4555296031508604E-2</v>
      </c>
    </row>
    <row r="27" spans="1:36" ht="25.5" outlineLevel="1" x14ac:dyDescent="0.25">
      <c r="A27" s="18">
        <v>3</v>
      </c>
      <c r="B27" s="19"/>
      <c r="C27" s="40" t="s">
        <v>109</v>
      </c>
      <c r="D27" s="41">
        <v>45343</v>
      </c>
      <c r="E27" s="42" t="s">
        <v>110</v>
      </c>
      <c r="F27" s="42" t="s">
        <v>105</v>
      </c>
      <c r="G27" s="43" t="s">
        <v>106</v>
      </c>
      <c r="H27" s="44"/>
      <c r="I27" s="44"/>
      <c r="J27" s="155"/>
      <c r="K27" s="45">
        <v>13018000</v>
      </c>
      <c r="L27" s="46"/>
      <c r="M27" s="47"/>
      <c r="N27" s="48"/>
      <c r="O27" s="47"/>
      <c r="P27" s="49"/>
      <c r="Q27" s="49"/>
      <c r="R27" s="24"/>
      <c r="S27" s="24"/>
      <c r="T27" s="45">
        <v>13018000</v>
      </c>
      <c r="U27" s="25">
        <f t="shared" si="5"/>
        <v>13018000</v>
      </c>
      <c r="V27" s="24"/>
      <c r="W27" s="24"/>
      <c r="X27" s="24"/>
      <c r="Y27" s="25">
        <f t="shared" si="6"/>
        <v>0</v>
      </c>
      <c r="Z27" s="24"/>
      <c r="AA27" s="24"/>
      <c r="AB27" s="24"/>
      <c r="AC27" s="25">
        <f t="shared" si="7"/>
        <v>0</v>
      </c>
      <c r="AD27" s="24"/>
      <c r="AE27" s="24">
        <v>0</v>
      </c>
      <c r="AF27" s="24">
        <v>0</v>
      </c>
      <c r="AG27" s="25">
        <f t="shared" si="8"/>
        <v>0</v>
      </c>
      <c r="AH27" s="25">
        <f t="shared" si="9"/>
        <v>13018000</v>
      </c>
      <c r="AI27" s="26">
        <f t="shared" si="10"/>
        <v>4.4573185554973478E-2</v>
      </c>
      <c r="AJ27" s="27">
        <f t="shared" si="4"/>
        <v>2.5695801971545838E-2</v>
      </c>
    </row>
    <row r="28" spans="1:36" ht="25.5" outlineLevel="1" x14ac:dyDescent="0.25">
      <c r="A28" s="18">
        <v>4</v>
      </c>
      <c r="B28" s="19"/>
      <c r="C28" s="40" t="s">
        <v>111</v>
      </c>
      <c r="D28" s="41">
        <v>45330</v>
      </c>
      <c r="E28" s="42" t="s">
        <v>112</v>
      </c>
      <c r="F28" s="42" t="s">
        <v>105</v>
      </c>
      <c r="G28" s="43" t="s">
        <v>106</v>
      </c>
      <c r="H28" s="44"/>
      <c r="I28" s="44"/>
      <c r="J28" s="155"/>
      <c r="K28" s="45">
        <v>14748000</v>
      </c>
      <c r="L28" s="46"/>
      <c r="M28" s="47"/>
      <c r="N28" s="48"/>
      <c r="O28" s="47"/>
      <c r="P28" s="49"/>
      <c r="Q28" s="49"/>
      <c r="R28" s="24"/>
      <c r="S28" s="24"/>
      <c r="T28" s="45">
        <v>14748000</v>
      </c>
      <c r="U28" s="25">
        <f t="shared" si="5"/>
        <v>14748000</v>
      </c>
      <c r="V28" s="24"/>
      <c r="W28" s="24"/>
      <c r="X28" s="24"/>
      <c r="Y28" s="25">
        <f t="shared" si="6"/>
        <v>0</v>
      </c>
      <c r="Z28" s="24"/>
      <c r="AA28" s="24"/>
      <c r="AB28" s="24"/>
      <c r="AC28" s="25">
        <f t="shared" si="7"/>
        <v>0</v>
      </c>
      <c r="AD28" s="24"/>
      <c r="AE28" s="24">
        <v>0</v>
      </c>
      <c r="AF28" s="24">
        <v>0</v>
      </c>
      <c r="AG28" s="25">
        <f t="shared" si="8"/>
        <v>0</v>
      </c>
      <c r="AH28" s="25">
        <f t="shared" si="9"/>
        <v>14748000</v>
      </c>
      <c r="AI28" s="26">
        <f t="shared" si="10"/>
        <v>5.0496646225591406E-2</v>
      </c>
      <c r="AJ28" s="27">
        <f t="shared" si="4"/>
        <v>2.9110592063017207E-2</v>
      </c>
    </row>
    <row r="29" spans="1:36" ht="25.5" outlineLevel="1" x14ac:dyDescent="0.25">
      <c r="A29" s="18">
        <v>5</v>
      </c>
      <c r="B29" s="19"/>
      <c r="C29" s="40" t="s">
        <v>113</v>
      </c>
      <c r="D29" s="41">
        <v>45336</v>
      </c>
      <c r="E29" s="42" t="s">
        <v>114</v>
      </c>
      <c r="F29" s="42" t="s">
        <v>105</v>
      </c>
      <c r="G29" s="43" t="s">
        <v>106</v>
      </c>
      <c r="H29" s="44"/>
      <c r="I29" s="44"/>
      <c r="J29" s="155"/>
      <c r="K29" s="45">
        <v>12904000</v>
      </c>
      <c r="L29" s="46"/>
      <c r="M29" s="47"/>
      <c r="N29" s="48"/>
      <c r="O29" s="47"/>
      <c r="P29" s="49"/>
      <c r="Q29" s="49"/>
      <c r="R29" s="24"/>
      <c r="S29" s="24"/>
      <c r="T29" s="45">
        <v>12904000</v>
      </c>
      <c r="U29" s="25">
        <f t="shared" si="5"/>
        <v>12904000</v>
      </c>
      <c r="V29" s="24"/>
      <c r="W29" s="24"/>
      <c r="X29" s="24"/>
      <c r="Y29" s="25">
        <f t="shared" si="6"/>
        <v>0</v>
      </c>
      <c r="Z29" s="24"/>
      <c r="AA29" s="24"/>
      <c r="AB29" s="24"/>
      <c r="AC29" s="25">
        <f t="shared" si="7"/>
        <v>0</v>
      </c>
      <c r="AD29" s="24"/>
      <c r="AE29" s="24">
        <v>0</v>
      </c>
      <c r="AF29" s="24">
        <v>0</v>
      </c>
      <c r="AG29" s="25">
        <f t="shared" si="8"/>
        <v>0</v>
      </c>
      <c r="AH29" s="25">
        <f t="shared" si="9"/>
        <v>12904000</v>
      </c>
      <c r="AI29" s="26">
        <f t="shared" si="10"/>
        <v>4.4182853464539699E-2</v>
      </c>
      <c r="AJ29" s="27">
        <f t="shared" si="4"/>
        <v>2.5470781121587609E-2</v>
      </c>
    </row>
    <row r="30" spans="1:36" ht="25.5" outlineLevel="1" x14ac:dyDescent="0.25">
      <c r="A30" s="18">
        <v>6</v>
      </c>
      <c r="B30" s="19"/>
      <c r="C30" s="40" t="s">
        <v>115</v>
      </c>
      <c r="D30" s="41">
        <v>45324</v>
      </c>
      <c r="E30" s="42" t="s">
        <v>116</v>
      </c>
      <c r="F30" s="42" t="s">
        <v>105</v>
      </c>
      <c r="G30" s="43" t="s">
        <v>106</v>
      </c>
      <c r="H30" s="44"/>
      <c r="I30" s="44"/>
      <c r="J30" s="155"/>
      <c r="K30" s="45">
        <v>7374000</v>
      </c>
      <c r="L30" s="46"/>
      <c r="M30" s="47"/>
      <c r="N30" s="48"/>
      <c r="O30" s="47"/>
      <c r="P30" s="49"/>
      <c r="Q30" s="49"/>
      <c r="R30" s="24"/>
      <c r="S30" s="24"/>
      <c r="T30" s="45">
        <v>7374000</v>
      </c>
      <c r="U30" s="25">
        <f t="shared" si="5"/>
        <v>7374000</v>
      </c>
      <c r="V30" s="24"/>
      <c r="W30" s="24"/>
      <c r="X30" s="24"/>
      <c r="Y30" s="25">
        <f t="shared" si="6"/>
        <v>0</v>
      </c>
      <c r="Z30" s="24"/>
      <c r="AA30" s="24"/>
      <c r="AB30" s="24"/>
      <c r="AC30" s="25">
        <f t="shared" si="7"/>
        <v>0</v>
      </c>
      <c r="AD30" s="24"/>
      <c r="AE30" s="24">
        <v>0</v>
      </c>
      <c r="AF30" s="24">
        <v>0</v>
      </c>
      <c r="AG30" s="25">
        <f t="shared" si="8"/>
        <v>0</v>
      </c>
      <c r="AH30" s="25">
        <f t="shared" si="9"/>
        <v>7374000</v>
      </c>
      <c r="AI30" s="26">
        <f t="shared" si="10"/>
        <v>2.5248323112795703E-2</v>
      </c>
      <c r="AJ30" s="27">
        <f t="shared" si="4"/>
        <v>1.4555296031508604E-2</v>
      </c>
    </row>
    <row r="31" spans="1:36" ht="25.5" outlineLevel="1" x14ac:dyDescent="0.25">
      <c r="A31" s="18">
        <v>7</v>
      </c>
      <c r="B31" s="19"/>
      <c r="C31" s="40" t="s">
        <v>117</v>
      </c>
      <c r="D31" s="41">
        <v>45327</v>
      </c>
      <c r="E31" s="42" t="s">
        <v>118</v>
      </c>
      <c r="F31" s="42" t="s">
        <v>105</v>
      </c>
      <c r="G31" s="43" t="s">
        <v>106</v>
      </c>
      <c r="H31" s="44"/>
      <c r="I31" s="44"/>
      <c r="J31" s="155"/>
      <c r="K31" s="45">
        <v>12904000</v>
      </c>
      <c r="L31" s="46"/>
      <c r="M31" s="47"/>
      <c r="N31" s="48"/>
      <c r="O31" s="47"/>
      <c r="P31" s="49"/>
      <c r="Q31" s="49"/>
      <c r="R31" s="24"/>
      <c r="S31" s="24"/>
      <c r="T31" s="45">
        <v>12904000</v>
      </c>
      <c r="U31" s="25">
        <f t="shared" si="5"/>
        <v>12904000</v>
      </c>
      <c r="V31" s="24"/>
      <c r="W31" s="24"/>
      <c r="X31" s="24"/>
      <c r="Y31" s="25">
        <f t="shared" si="6"/>
        <v>0</v>
      </c>
      <c r="Z31" s="24"/>
      <c r="AA31" s="24"/>
      <c r="AB31" s="24"/>
      <c r="AC31" s="25">
        <f t="shared" si="7"/>
        <v>0</v>
      </c>
      <c r="AD31" s="24"/>
      <c r="AE31" s="24">
        <v>0</v>
      </c>
      <c r="AF31" s="24">
        <v>0</v>
      </c>
      <c r="AG31" s="25">
        <f t="shared" si="8"/>
        <v>0</v>
      </c>
      <c r="AH31" s="25">
        <f t="shared" si="9"/>
        <v>12904000</v>
      </c>
      <c r="AI31" s="26">
        <f t="shared" si="10"/>
        <v>4.4182853464539699E-2</v>
      </c>
      <c r="AJ31" s="27">
        <f t="shared" si="4"/>
        <v>2.5470781121587609E-2</v>
      </c>
    </row>
    <row r="32" spans="1:36" s="37" customFormat="1" ht="12.75" customHeight="1" x14ac:dyDescent="0.25">
      <c r="A32" s="136" t="s">
        <v>55</v>
      </c>
      <c r="B32" s="137"/>
      <c r="C32" s="138"/>
      <c r="D32" s="138"/>
      <c r="E32" s="138"/>
      <c r="F32" s="138"/>
      <c r="G32" s="138"/>
      <c r="H32" s="138"/>
      <c r="I32" s="139"/>
      <c r="J32" s="33">
        <f>+J24</f>
        <v>292059000</v>
      </c>
      <c r="K32" s="33">
        <f>SUM(K25:K31)</f>
        <v>81595000</v>
      </c>
      <c r="L32" s="32"/>
      <c r="M32" s="33">
        <f>SUM(M25:M31)</f>
        <v>0</v>
      </c>
      <c r="N32" s="33">
        <f>SUM(N25:N31)</f>
        <v>0</v>
      </c>
      <c r="O32" s="33">
        <f>SUM(O25:O31)</f>
        <v>0</v>
      </c>
      <c r="P32" s="34"/>
      <c r="Q32" s="35"/>
      <c r="R32" s="33">
        <f t="shared" ref="R32:AH32" si="11">SUM(R25:R31)</f>
        <v>0</v>
      </c>
      <c r="S32" s="33">
        <f t="shared" si="11"/>
        <v>0</v>
      </c>
      <c r="T32" s="33">
        <f t="shared" si="11"/>
        <v>68322000</v>
      </c>
      <c r="U32" s="33">
        <f t="shared" si="11"/>
        <v>68322000</v>
      </c>
      <c r="V32" s="33">
        <f t="shared" si="11"/>
        <v>0</v>
      </c>
      <c r="W32" s="33">
        <f t="shared" si="11"/>
        <v>0</v>
      </c>
      <c r="X32" s="33">
        <f t="shared" si="11"/>
        <v>0</v>
      </c>
      <c r="Y32" s="33">
        <f t="shared" si="11"/>
        <v>0</v>
      </c>
      <c r="Z32" s="33">
        <f t="shared" si="11"/>
        <v>0</v>
      </c>
      <c r="AA32" s="33">
        <f t="shared" si="11"/>
        <v>0</v>
      </c>
      <c r="AB32" s="33">
        <f t="shared" si="11"/>
        <v>0</v>
      </c>
      <c r="AC32" s="33">
        <f t="shared" si="11"/>
        <v>0</v>
      </c>
      <c r="AD32" s="33">
        <f t="shared" si="11"/>
        <v>0</v>
      </c>
      <c r="AE32" s="33">
        <f t="shared" si="11"/>
        <v>0</v>
      </c>
      <c r="AF32" s="33">
        <f t="shared" si="11"/>
        <v>0</v>
      </c>
      <c r="AG32" s="33">
        <f t="shared" si="11"/>
        <v>0</v>
      </c>
      <c r="AH32" s="33">
        <f t="shared" si="11"/>
        <v>68322000</v>
      </c>
      <c r="AI32" s="36">
        <f>IF(ISERROR(AH32/J32),0,AH32/J32)</f>
        <v>0.23393218493523568</v>
      </c>
      <c r="AJ32" s="36">
        <f>IF(ISERROR(AH32/$AH$78),0,AH32/$AH$78)</f>
        <v>0.13485854834075547</v>
      </c>
    </row>
    <row r="33" spans="1:36" ht="12.75" customHeight="1" x14ac:dyDescent="0.25">
      <c r="A33" s="143" t="s">
        <v>56</v>
      </c>
      <c r="B33" s="144"/>
      <c r="C33" s="144"/>
      <c r="D33" s="144"/>
      <c r="E33" s="145"/>
      <c r="F33" s="9"/>
      <c r="G33" s="10"/>
      <c r="H33" s="11"/>
      <c r="I33" s="11"/>
      <c r="J33" s="12"/>
      <c r="K33" s="13"/>
      <c r="L33" s="14"/>
      <c r="M33" s="15"/>
      <c r="N33" s="15"/>
      <c r="O33" s="15"/>
      <c r="P33" s="10"/>
      <c r="Q33" s="16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7"/>
      <c r="AJ33" s="17"/>
    </row>
    <row r="34" spans="1:36" ht="12.75" hidden="1" customHeight="1" outlineLevel="1" x14ac:dyDescent="0.25">
      <c r="A34" s="18">
        <v>1</v>
      </c>
      <c r="B34" s="19"/>
      <c r="C34" s="20"/>
      <c r="D34" s="21"/>
      <c r="E34" s="22"/>
      <c r="F34" s="22"/>
      <c r="G34" s="22"/>
      <c r="H34" s="21"/>
      <c r="I34" s="21"/>
      <c r="J34" s="141"/>
      <c r="K34" s="23"/>
      <c r="L34" s="22"/>
      <c r="M34" s="24"/>
      <c r="N34" s="24"/>
      <c r="O34" s="24"/>
      <c r="P34" s="22"/>
      <c r="Q34" s="22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IF(ISERROR(AH34/$AH$78),"-",AH34/$AH$78)</f>
        <v>0</v>
      </c>
    </row>
    <row r="35" spans="1:36" ht="12.75" hidden="1" customHeight="1" outlineLevel="1" x14ac:dyDescent="0.25">
      <c r="A35" s="18">
        <v>2</v>
      </c>
      <c r="B35" s="19"/>
      <c r="C35" s="28"/>
      <c r="D35" s="29"/>
      <c r="E35" s="30"/>
      <c r="F35" s="30"/>
      <c r="G35" s="30"/>
      <c r="H35" s="29"/>
      <c r="I35" s="29"/>
      <c r="J35" s="142"/>
      <c r="K35" s="31"/>
      <c r="L35" s="30"/>
      <c r="M35" s="24"/>
      <c r="N35" s="24"/>
      <c r="O35" s="24"/>
      <c r="P35" s="30"/>
      <c r="Q35" s="30"/>
      <c r="R35" s="24"/>
      <c r="S35" s="24"/>
      <c r="T35" s="24"/>
      <c r="U35" s="25">
        <f>SUM(R35:T35)</f>
        <v>0</v>
      </c>
      <c r="V35" s="24"/>
      <c r="W35" s="24"/>
      <c r="X35" s="24"/>
      <c r="Y35" s="25">
        <f>SUM(V35:X35)</f>
        <v>0</v>
      </c>
      <c r="Z35" s="24"/>
      <c r="AA35" s="24"/>
      <c r="AB35" s="24"/>
      <c r="AC35" s="25">
        <f>SUM(Z35:AB35)</f>
        <v>0</v>
      </c>
      <c r="AD35" s="24"/>
      <c r="AE35" s="24"/>
      <c r="AF35" s="24"/>
      <c r="AG35" s="25">
        <f>SUM(AD35:AF35)</f>
        <v>0</v>
      </c>
      <c r="AH35" s="25">
        <f>SUM(U35,Y35,AC35,AG35)</f>
        <v>0</v>
      </c>
      <c r="AI35" s="26">
        <f>IF(ISERROR(AH35/J35),0,AH35/J35)</f>
        <v>0</v>
      </c>
      <c r="AJ35" s="27">
        <f>IF(ISERROR(AH35/$AH$78),"-",AH35/$AH$78)</f>
        <v>0</v>
      </c>
    </row>
    <row r="36" spans="1:36" s="37" customFormat="1" ht="12.75" customHeight="1" collapsed="1" x14ac:dyDescent="0.25">
      <c r="A36" s="136" t="s">
        <v>57</v>
      </c>
      <c r="B36" s="137"/>
      <c r="C36" s="138"/>
      <c r="D36" s="138"/>
      <c r="E36" s="138"/>
      <c r="F36" s="138"/>
      <c r="G36" s="138"/>
      <c r="H36" s="138"/>
      <c r="I36" s="139"/>
      <c r="J36" s="33">
        <f>SUM(J34:J35)</f>
        <v>0</v>
      </c>
      <c r="K36" s="33">
        <f>SUM(K34:K35)</f>
        <v>0</v>
      </c>
      <c r="L36" s="32"/>
      <c r="M36" s="33">
        <f>SUM(M34:M35)</f>
        <v>0</v>
      </c>
      <c r="N36" s="33">
        <f>SUM(N34:N35)</f>
        <v>0</v>
      </c>
      <c r="O36" s="33">
        <f>SUM(O34:O35)</f>
        <v>0</v>
      </c>
      <c r="P36" s="34"/>
      <c r="Q36" s="35"/>
      <c r="R36" s="33">
        <f t="shared" ref="R36:AH36" si="12">SUM(R34:R35)</f>
        <v>0</v>
      </c>
      <c r="S36" s="33">
        <f t="shared" si="12"/>
        <v>0</v>
      </c>
      <c r="T36" s="33">
        <f t="shared" si="12"/>
        <v>0</v>
      </c>
      <c r="U36" s="33">
        <f t="shared" si="12"/>
        <v>0</v>
      </c>
      <c r="V36" s="33">
        <f t="shared" si="12"/>
        <v>0</v>
      </c>
      <c r="W36" s="33">
        <f t="shared" si="12"/>
        <v>0</v>
      </c>
      <c r="X36" s="33">
        <f t="shared" si="12"/>
        <v>0</v>
      </c>
      <c r="Y36" s="33">
        <f t="shared" si="12"/>
        <v>0</v>
      </c>
      <c r="Z36" s="33">
        <f t="shared" si="12"/>
        <v>0</v>
      </c>
      <c r="AA36" s="33">
        <f t="shared" si="12"/>
        <v>0</v>
      </c>
      <c r="AB36" s="33">
        <f t="shared" si="12"/>
        <v>0</v>
      </c>
      <c r="AC36" s="33">
        <f t="shared" si="12"/>
        <v>0</v>
      </c>
      <c r="AD36" s="33">
        <f t="shared" si="12"/>
        <v>0</v>
      </c>
      <c r="AE36" s="33">
        <f t="shared" si="12"/>
        <v>0</v>
      </c>
      <c r="AF36" s="33">
        <f t="shared" si="12"/>
        <v>0</v>
      </c>
      <c r="AG36" s="33">
        <f t="shared" si="12"/>
        <v>0</v>
      </c>
      <c r="AH36" s="33">
        <f t="shared" si="12"/>
        <v>0</v>
      </c>
      <c r="AI36" s="36">
        <f>IF(ISERROR(AH36/J36),0,AH36/J36)</f>
        <v>0</v>
      </c>
      <c r="AJ36" s="36">
        <f>IF(ISERROR(AH36/$AH$78),0,AH36/$AH$78)</f>
        <v>0</v>
      </c>
    </row>
    <row r="37" spans="1:36" ht="12.75" customHeight="1" x14ac:dyDescent="0.25">
      <c r="A37" s="143" t="s">
        <v>58</v>
      </c>
      <c r="B37" s="144"/>
      <c r="C37" s="144"/>
      <c r="D37" s="144"/>
      <c r="E37" s="145"/>
      <c r="F37" s="9"/>
      <c r="G37" s="10"/>
      <c r="H37" s="11"/>
      <c r="I37" s="11"/>
      <c r="J37" s="12"/>
      <c r="K37" s="13"/>
      <c r="L37" s="14"/>
      <c r="M37" s="15"/>
      <c r="N37" s="15"/>
      <c r="O37" s="15"/>
      <c r="P37" s="10"/>
      <c r="Q37" s="16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7"/>
      <c r="AJ37" s="17"/>
    </row>
    <row r="38" spans="1:36" ht="12.75" hidden="1" customHeight="1" outlineLevel="1" x14ac:dyDescent="0.25">
      <c r="A38" s="18">
        <v>1</v>
      </c>
      <c r="B38" s="19"/>
      <c r="C38" s="20"/>
      <c r="D38" s="21"/>
      <c r="E38" s="22"/>
      <c r="F38" s="22"/>
      <c r="G38" s="22"/>
      <c r="H38" s="21"/>
      <c r="I38" s="21"/>
      <c r="J38" s="141"/>
      <c r="K38" s="23"/>
      <c r="L38" s="22"/>
      <c r="M38" s="24"/>
      <c r="N38" s="24"/>
      <c r="O38" s="24"/>
      <c r="P38" s="22"/>
      <c r="Q38" s="22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IF(ISERROR(AH38/$AH$78),"-",AH38/$AH$78)</f>
        <v>0</v>
      </c>
    </row>
    <row r="39" spans="1:36" ht="12.75" hidden="1" customHeight="1" outlineLevel="1" x14ac:dyDescent="0.25">
      <c r="A39" s="18">
        <v>2</v>
      </c>
      <c r="B39" s="19"/>
      <c r="C39" s="28"/>
      <c r="D39" s="29"/>
      <c r="E39" s="30"/>
      <c r="F39" s="30"/>
      <c r="G39" s="30"/>
      <c r="H39" s="29"/>
      <c r="I39" s="29"/>
      <c r="J39" s="142"/>
      <c r="K39" s="31"/>
      <c r="L39" s="30"/>
      <c r="M39" s="24"/>
      <c r="N39" s="24"/>
      <c r="O39" s="24"/>
      <c r="P39" s="30"/>
      <c r="Q39" s="30"/>
      <c r="R39" s="24"/>
      <c r="S39" s="24"/>
      <c r="T39" s="24"/>
      <c r="U39" s="25">
        <f>SUM(R39:T39)</f>
        <v>0</v>
      </c>
      <c r="V39" s="24"/>
      <c r="W39" s="24"/>
      <c r="X39" s="24"/>
      <c r="Y39" s="25">
        <f>SUM(V39:X39)</f>
        <v>0</v>
      </c>
      <c r="Z39" s="24"/>
      <c r="AA39" s="24"/>
      <c r="AB39" s="24"/>
      <c r="AC39" s="25">
        <f>SUM(Z39:AB39)</f>
        <v>0</v>
      </c>
      <c r="AD39" s="24"/>
      <c r="AE39" s="24"/>
      <c r="AF39" s="24"/>
      <c r="AG39" s="25">
        <f>SUM(AD39:AF39)</f>
        <v>0</v>
      </c>
      <c r="AH39" s="25">
        <f>SUM(U39,Y39,AC39,AG39)</f>
        <v>0</v>
      </c>
      <c r="AI39" s="26">
        <f>IF(ISERROR(AH39/J39),0,AH39/J39)</f>
        <v>0</v>
      </c>
      <c r="AJ39" s="27">
        <f>IF(ISERROR(AH39/$AH$78),"-",AH39/$AH$78)</f>
        <v>0</v>
      </c>
    </row>
    <row r="40" spans="1:36" s="37" customFormat="1" ht="12.75" customHeight="1" collapsed="1" x14ac:dyDescent="0.25">
      <c r="A40" s="136" t="s">
        <v>59</v>
      </c>
      <c r="B40" s="137"/>
      <c r="C40" s="138"/>
      <c r="D40" s="138"/>
      <c r="E40" s="138"/>
      <c r="F40" s="138"/>
      <c r="G40" s="138"/>
      <c r="H40" s="138"/>
      <c r="I40" s="139"/>
      <c r="J40" s="33">
        <f>SUM(J38:J39)</f>
        <v>0</v>
      </c>
      <c r="K40" s="33">
        <f>SUM(K38:K39)</f>
        <v>0</v>
      </c>
      <c r="L40" s="32"/>
      <c r="M40" s="33">
        <f>SUM(M38:M39)</f>
        <v>0</v>
      </c>
      <c r="N40" s="33">
        <f>SUM(N38:N39)</f>
        <v>0</v>
      </c>
      <c r="O40" s="33">
        <f>SUM(O38:O39)</f>
        <v>0</v>
      </c>
      <c r="P40" s="34"/>
      <c r="Q40" s="35"/>
      <c r="R40" s="33">
        <f t="shared" ref="R40:AH40" si="13">SUM(R38:R39)</f>
        <v>0</v>
      </c>
      <c r="S40" s="33">
        <f t="shared" si="13"/>
        <v>0</v>
      </c>
      <c r="T40" s="33">
        <f t="shared" si="13"/>
        <v>0</v>
      </c>
      <c r="U40" s="33">
        <f t="shared" si="13"/>
        <v>0</v>
      </c>
      <c r="V40" s="33">
        <f t="shared" si="13"/>
        <v>0</v>
      </c>
      <c r="W40" s="33">
        <f t="shared" si="13"/>
        <v>0</v>
      </c>
      <c r="X40" s="33">
        <f t="shared" si="13"/>
        <v>0</v>
      </c>
      <c r="Y40" s="33">
        <f t="shared" si="13"/>
        <v>0</v>
      </c>
      <c r="Z40" s="33">
        <f t="shared" si="13"/>
        <v>0</v>
      </c>
      <c r="AA40" s="33">
        <f t="shared" si="13"/>
        <v>0</v>
      </c>
      <c r="AB40" s="33">
        <f t="shared" si="13"/>
        <v>0</v>
      </c>
      <c r="AC40" s="33">
        <f t="shared" si="13"/>
        <v>0</v>
      </c>
      <c r="AD40" s="33">
        <f t="shared" si="13"/>
        <v>0</v>
      </c>
      <c r="AE40" s="33">
        <f t="shared" si="13"/>
        <v>0</v>
      </c>
      <c r="AF40" s="33">
        <f t="shared" si="13"/>
        <v>0</v>
      </c>
      <c r="AG40" s="33">
        <f t="shared" si="13"/>
        <v>0</v>
      </c>
      <c r="AH40" s="33">
        <f t="shared" si="13"/>
        <v>0</v>
      </c>
      <c r="AI40" s="36">
        <f>IF(ISERROR(AH40/J40),0,AH40/J40)</f>
        <v>0</v>
      </c>
      <c r="AJ40" s="36">
        <f>IF(ISERROR(AH40/$AH$78),0,AH40/$AH$78)</f>
        <v>0</v>
      </c>
    </row>
    <row r="41" spans="1:36" ht="12.75" customHeight="1" x14ac:dyDescent="0.25">
      <c r="A41" s="143" t="s">
        <v>60</v>
      </c>
      <c r="B41" s="144"/>
      <c r="C41" s="144"/>
      <c r="D41" s="144"/>
      <c r="E41" s="145"/>
      <c r="F41" s="9"/>
      <c r="G41" s="10"/>
      <c r="H41" s="11"/>
      <c r="I41" s="11"/>
      <c r="J41" s="12"/>
      <c r="K41" s="13"/>
      <c r="L41" s="14"/>
      <c r="M41" s="15"/>
      <c r="N41" s="15"/>
      <c r="O41" s="15"/>
      <c r="P41" s="10"/>
      <c r="Q41" s="16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7"/>
      <c r="AJ41" s="17"/>
    </row>
    <row r="42" spans="1:36" ht="12.75" hidden="1" customHeight="1" outlineLevel="1" x14ac:dyDescent="0.25">
      <c r="A42" s="18">
        <v>1</v>
      </c>
      <c r="B42" s="19"/>
      <c r="C42" s="20"/>
      <c r="D42" s="21"/>
      <c r="E42" s="22"/>
      <c r="F42" s="22"/>
      <c r="G42" s="22"/>
      <c r="H42" s="21"/>
      <c r="I42" s="21"/>
      <c r="J42" s="141"/>
      <c r="K42" s="23"/>
      <c r="L42" s="22"/>
      <c r="M42" s="24"/>
      <c r="N42" s="24"/>
      <c r="O42" s="24"/>
      <c r="P42" s="22"/>
      <c r="Q42" s="22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IF(ISERROR(AH42/$AH$78),"-",AH42/$AH$78)</f>
        <v>0</v>
      </c>
    </row>
    <row r="43" spans="1:36" ht="12.75" hidden="1" customHeight="1" outlineLevel="1" x14ac:dyDescent="0.25">
      <c r="A43" s="18">
        <v>2</v>
      </c>
      <c r="B43" s="19"/>
      <c r="C43" s="28"/>
      <c r="D43" s="29"/>
      <c r="E43" s="30"/>
      <c r="F43" s="30"/>
      <c r="G43" s="30"/>
      <c r="H43" s="29"/>
      <c r="I43" s="29"/>
      <c r="J43" s="142"/>
      <c r="K43" s="31"/>
      <c r="L43" s="30"/>
      <c r="M43" s="24"/>
      <c r="N43" s="24"/>
      <c r="O43" s="24"/>
      <c r="P43" s="30"/>
      <c r="Q43" s="30"/>
      <c r="R43" s="24"/>
      <c r="S43" s="24"/>
      <c r="T43" s="24"/>
      <c r="U43" s="25">
        <f>SUM(R43:T43)</f>
        <v>0</v>
      </c>
      <c r="V43" s="24"/>
      <c r="W43" s="24"/>
      <c r="X43" s="24"/>
      <c r="Y43" s="25">
        <f>SUM(V43:X43)</f>
        <v>0</v>
      </c>
      <c r="Z43" s="24"/>
      <c r="AA43" s="24"/>
      <c r="AB43" s="24"/>
      <c r="AC43" s="25">
        <f>SUM(Z43:AB43)</f>
        <v>0</v>
      </c>
      <c r="AD43" s="24"/>
      <c r="AE43" s="24"/>
      <c r="AF43" s="24"/>
      <c r="AG43" s="25">
        <f>SUM(AD43:AF43)</f>
        <v>0</v>
      </c>
      <c r="AH43" s="25">
        <f>SUM(U43,Y43,AC43,AG43)</f>
        <v>0</v>
      </c>
      <c r="AI43" s="26">
        <f>IF(ISERROR(AH43/J43),0,AH43/J43)</f>
        <v>0</v>
      </c>
      <c r="AJ43" s="27">
        <f>IF(ISERROR(AH43/$AH$78),"-",AH43/$AH$78)</f>
        <v>0</v>
      </c>
    </row>
    <row r="44" spans="1:36" s="37" customFormat="1" ht="12.75" customHeight="1" collapsed="1" x14ac:dyDescent="0.25">
      <c r="A44" s="136" t="s">
        <v>61</v>
      </c>
      <c r="B44" s="137"/>
      <c r="C44" s="138"/>
      <c r="D44" s="138"/>
      <c r="E44" s="138"/>
      <c r="F44" s="138"/>
      <c r="G44" s="138"/>
      <c r="H44" s="138"/>
      <c r="I44" s="139"/>
      <c r="J44" s="33">
        <f>SUM(J42:J43)</f>
        <v>0</v>
      </c>
      <c r="K44" s="33">
        <f>SUM(K42:K43)</f>
        <v>0</v>
      </c>
      <c r="L44" s="32"/>
      <c r="M44" s="33">
        <f>SUM(M42:M43)</f>
        <v>0</v>
      </c>
      <c r="N44" s="33">
        <f>SUM(N42:N43)</f>
        <v>0</v>
      </c>
      <c r="O44" s="33">
        <f>SUM(O42:O43)</f>
        <v>0</v>
      </c>
      <c r="P44" s="34"/>
      <c r="Q44" s="35"/>
      <c r="R44" s="33">
        <f t="shared" ref="R44:AH44" si="14">SUM(R42:R43)</f>
        <v>0</v>
      </c>
      <c r="S44" s="33">
        <f t="shared" si="14"/>
        <v>0</v>
      </c>
      <c r="T44" s="33">
        <f t="shared" si="14"/>
        <v>0</v>
      </c>
      <c r="U44" s="33">
        <f t="shared" si="14"/>
        <v>0</v>
      </c>
      <c r="V44" s="33">
        <f t="shared" si="14"/>
        <v>0</v>
      </c>
      <c r="W44" s="33">
        <f t="shared" si="14"/>
        <v>0</v>
      </c>
      <c r="X44" s="33">
        <f t="shared" si="14"/>
        <v>0</v>
      </c>
      <c r="Y44" s="33">
        <f t="shared" si="14"/>
        <v>0</v>
      </c>
      <c r="Z44" s="33">
        <f t="shared" si="14"/>
        <v>0</v>
      </c>
      <c r="AA44" s="33">
        <f t="shared" si="14"/>
        <v>0</v>
      </c>
      <c r="AB44" s="33">
        <f t="shared" si="14"/>
        <v>0</v>
      </c>
      <c r="AC44" s="33">
        <f t="shared" si="14"/>
        <v>0</v>
      </c>
      <c r="AD44" s="33">
        <f t="shared" si="14"/>
        <v>0</v>
      </c>
      <c r="AE44" s="33">
        <f t="shared" si="14"/>
        <v>0</v>
      </c>
      <c r="AF44" s="33">
        <f t="shared" si="14"/>
        <v>0</v>
      </c>
      <c r="AG44" s="33">
        <f t="shared" si="14"/>
        <v>0</v>
      </c>
      <c r="AH44" s="33">
        <f t="shared" si="14"/>
        <v>0</v>
      </c>
      <c r="AI44" s="36">
        <f>IF(ISERROR(AH44/J44),0,AH44/J44)</f>
        <v>0</v>
      </c>
      <c r="AJ44" s="36">
        <f>IF(ISERROR(AH44/$AH$78),0,AH44/$AH$78)</f>
        <v>0</v>
      </c>
    </row>
    <row r="45" spans="1:36" ht="12.75" customHeight="1" x14ac:dyDescent="0.25">
      <c r="A45" s="143" t="s">
        <v>62</v>
      </c>
      <c r="B45" s="144"/>
      <c r="C45" s="144"/>
      <c r="D45" s="144"/>
      <c r="E45" s="145"/>
      <c r="F45" s="9"/>
      <c r="G45" s="10"/>
      <c r="H45" s="11"/>
      <c r="I45" s="11"/>
      <c r="J45" s="12"/>
      <c r="K45" s="13"/>
      <c r="L45" s="14"/>
      <c r="M45" s="15"/>
      <c r="N45" s="15"/>
      <c r="O45" s="15"/>
      <c r="P45" s="10"/>
      <c r="Q45" s="16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7"/>
      <c r="AJ45" s="17"/>
    </row>
    <row r="46" spans="1:36" ht="25.5" outlineLevel="1" x14ac:dyDescent="0.25">
      <c r="A46" s="19">
        <v>1</v>
      </c>
      <c r="B46" s="19"/>
      <c r="C46" s="40" t="s">
        <v>119</v>
      </c>
      <c r="D46" s="41">
        <v>45371</v>
      </c>
      <c r="E46" s="42" t="s">
        <v>120</v>
      </c>
      <c r="F46" s="42" t="s">
        <v>105</v>
      </c>
      <c r="G46" s="43" t="s">
        <v>106</v>
      </c>
      <c r="H46" s="55"/>
      <c r="I46" s="55"/>
      <c r="J46" s="141">
        <v>54518000</v>
      </c>
      <c r="K46" s="57">
        <v>12536000</v>
      </c>
      <c r="L46" s="46"/>
      <c r="M46" s="47"/>
      <c r="N46" s="48"/>
      <c r="O46" s="47"/>
      <c r="P46" s="49"/>
      <c r="Q46" s="49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>
        <v>0</v>
      </c>
      <c r="AF46" s="24">
        <v>0</v>
      </c>
      <c r="AG46" s="25">
        <f>SUM(AD46:AF46)</f>
        <v>0</v>
      </c>
      <c r="AH46" s="25">
        <f>SUM(U46,Y46,AC46,AG46)</f>
        <v>0</v>
      </c>
      <c r="AI46" s="26">
        <f>IF(ISERROR(AH46/$J$46),0,AH46/$J$46)</f>
        <v>0</v>
      </c>
      <c r="AJ46" s="27">
        <f>IF(ISERROR(AH46/$AH$78),"-",AH46/$AH$78)</f>
        <v>0</v>
      </c>
    </row>
    <row r="47" spans="1:36" ht="25.5" outlineLevel="1" x14ac:dyDescent="0.25">
      <c r="A47" s="19">
        <v>2</v>
      </c>
      <c r="B47" s="19"/>
      <c r="C47" s="40" t="s">
        <v>121</v>
      </c>
      <c r="D47" s="41">
        <v>45373</v>
      </c>
      <c r="E47" s="42" t="s">
        <v>122</v>
      </c>
      <c r="F47" s="42" t="s">
        <v>105</v>
      </c>
      <c r="G47" s="43" t="s">
        <v>106</v>
      </c>
      <c r="H47" s="55"/>
      <c r="I47" s="55"/>
      <c r="J47" s="155"/>
      <c r="K47" s="57">
        <v>9217000</v>
      </c>
      <c r="L47" s="46"/>
      <c r="M47" s="47"/>
      <c r="N47" s="102"/>
      <c r="O47" s="47"/>
      <c r="P47" s="49"/>
      <c r="Q47" s="49"/>
      <c r="R47" s="24"/>
      <c r="S47" s="24"/>
      <c r="T47" s="24">
        <v>9217000</v>
      </c>
      <c r="U47" s="25">
        <f t="shared" ref="U47:U50" si="15">SUM(R47:T47)</f>
        <v>9217000</v>
      </c>
      <c r="V47" s="24"/>
      <c r="W47" s="24"/>
      <c r="X47" s="24"/>
      <c r="Y47" s="25">
        <f t="shared" ref="Y47:Y49" si="16">SUM(V47:X47)</f>
        <v>0</v>
      </c>
      <c r="Z47" s="24"/>
      <c r="AA47" s="24"/>
      <c r="AB47" s="24"/>
      <c r="AC47" s="25">
        <f t="shared" ref="AC47:AC49" si="17">SUM(Z47:AB47)</f>
        <v>0</v>
      </c>
      <c r="AD47" s="24"/>
      <c r="AE47" s="24"/>
      <c r="AF47" s="24"/>
      <c r="AG47" s="25">
        <f t="shared" ref="AG47:AG49" si="18">SUM(AD47:AF47)</f>
        <v>0</v>
      </c>
      <c r="AH47" s="25">
        <f t="shared" ref="AH47:AH49" si="19">SUM(U47,Y47,AC47,AG47)</f>
        <v>9217000</v>
      </c>
      <c r="AI47" s="26">
        <f t="shared" ref="AI47:AI50" si="20">IF(ISERROR(AH47/$J$46),0,AH47/$J$46)</f>
        <v>0.16906342859239151</v>
      </c>
      <c r="AJ47" s="27">
        <f>IF(ISERROR(AH47/$AH$78),"-",AH47/$AH$78)</f>
        <v>1.8193133105833308E-2</v>
      </c>
    </row>
    <row r="48" spans="1:36" ht="25.5" outlineLevel="1" x14ac:dyDescent="0.25">
      <c r="A48" s="19">
        <v>3</v>
      </c>
      <c r="B48" s="19"/>
      <c r="C48" s="40" t="s">
        <v>123</v>
      </c>
      <c r="D48" s="41">
        <v>45329</v>
      </c>
      <c r="E48" s="42" t="s">
        <v>124</v>
      </c>
      <c r="F48" s="42" t="s">
        <v>105</v>
      </c>
      <c r="G48" s="43" t="s">
        <v>106</v>
      </c>
      <c r="H48" s="55"/>
      <c r="I48" s="55"/>
      <c r="J48" s="155"/>
      <c r="K48" s="57">
        <v>11061000</v>
      </c>
      <c r="L48" s="46"/>
      <c r="M48" s="47"/>
      <c r="N48" s="102"/>
      <c r="O48" s="47"/>
      <c r="P48" s="49"/>
      <c r="Q48" s="49"/>
      <c r="R48" s="24"/>
      <c r="S48" s="24"/>
      <c r="T48" s="24"/>
      <c r="U48" s="25">
        <f t="shared" si="15"/>
        <v>0</v>
      </c>
      <c r="V48" s="24"/>
      <c r="W48" s="24"/>
      <c r="X48" s="24"/>
      <c r="Y48" s="25">
        <f t="shared" si="16"/>
        <v>0</v>
      </c>
      <c r="Z48" s="24"/>
      <c r="AA48" s="24"/>
      <c r="AB48" s="24"/>
      <c r="AC48" s="25">
        <f t="shared" si="17"/>
        <v>0</v>
      </c>
      <c r="AD48" s="24"/>
      <c r="AE48" s="24"/>
      <c r="AF48" s="24"/>
      <c r="AG48" s="25">
        <f t="shared" si="18"/>
        <v>0</v>
      </c>
      <c r="AH48" s="25">
        <f t="shared" si="19"/>
        <v>0</v>
      </c>
      <c r="AI48" s="26">
        <f t="shared" si="20"/>
        <v>0</v>
      </c>
      <c r="AJ48" s="27">
        <f>IF(ISERROR(AH48/$AH$78),"-",AH48/$AH$78)</f>
        <v>0</v>
      </c>
    </row>
    <row r="49" spans="1:36" ht="25.5" outlineLevel="1" x14ac:dyDescent="0.25">
      <c r="A49" s="19">
        <v>4</v>
      </c>
      <c r="B49" s="19"/>
      <c r="C49" s="40" t="s">
        <v>125</v>
      </c>
      <c r="D49" s="41">
        <v>45328</v>
      </c>
      <c r="E49" s="42" t="s">
        <v>126</v>
      </c>
      <c r="F49" s="42" t="s">
        <v>105</v>
      </c>
      <c r="G49" s="43" t="s">
        <v>106</v>
      </c>
      <c r="H49" s="55"/>
      <c r="I49" s="55"/>
      <c r="J49" s="155"/>
      <c r="K49" s="57">
        <v>10324000</v>
      </c>
      <c r="L49" s="46"/>
      <c r="M49" s="47"/>
      <c r="N49" s="102"/>
      <c r="O49" s="47"/>
      <c r="P49" s="49"/>
      <c r="Q49" s="49"/>
      <c r="R49" s="24"/>
      <c r="S49" s="24"/>
      <c r="T49" s="24">
        <v>10324000</v>
      </c>
      <c r="U49" s="25">
        <f t="shared" si="15"/>
        <v>10324000</v>
      </c>
      <c r="V49" s="24"/>
      <c r="W49" s="24"/>
      <c r="X49" s="24"/>
      <c r="Y49" s="25">
        <f t="shared" si="16"/>
        <v>0</v>
      </c>
      <c r="Z49" s="24"/>
      <c r="AA49" s="24"/>
      <c r="AB49" s="24"/>
      <c r="AC49" s="25">
        <f t="shared" si="17"/>
        <v>0</v>
      </c>
      <c r="AD49" s="24"/>
      <c r="AE49" s="24"/>
      <c r="AF49" s="24"/>
      <c r="AG49" s="25">
        <f t="shared" si="18"/>
        <v>0</v>
      </c>
      <c r="AH49" s="25">
        <f t="shared" si="19"/>
        <v>10324000</v>
      </c>
      <c r="AI49" s="26">
        <f t="shared" si="20"/>
        <v>0.18936864888660626</v>
      </c>
      <c r="AJ49" s="27">
        <f>IF(ISERROR(AH49/$AH$78),"-",AH49/$AH$78)</f>
        <v>2.0378203990954004E-2</v>
      </c>
    </row>
    <row r="50" spans="1:36" ht="24.95" customHeight="1" outlineLevel="1" x14ac:dyDescent="0.25">
      <c r="A50" s="19">
        <v>5</v>
      </c>
      <c r="B50" s="19"/>
      <c r="C50" s="40" t="s">
        <v>127</v>
      </c>
      <c r="D50" s="41">
        <v>45328</v>
      </c>
      <c r="E50" s="42" t="s">
        <v>128</v>
      </c>
      <c r="F50" s="42" t="s">
        <v>105</v>
      </c>
      <c r="G50" s="43" t="s">
        <v>106</v>
      </c>
      <c r="H50" s="29"/>
      <c r="I50" s="29"/>
      <c r="J50" s="155"/>
      <c r="K50" s="57">
        <v>11380000</v>
      </c>
      <c r="L50" s="64"/>
      <c r="M50" s="24"/>
      <c r="N50" s="24"/>
      <c r="O50" s="24"/>
      <c r="P50" s="30"/>
      <c r="Q50" s="30"/>
      <c r="R50" s="24"/>
      <c r="S50" s="24"/>
      <c r="T50" s="24"/>
      <c r="U50" s="25">
        <f t="shared" si="15"/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 t="shared" si="20"/>
        <v>0</v>
      </c>
      <c r="AJ50" s="27">
        <f>IF(ISERROR(AH50/$AH$78),"-",AH50/$AH$78)</f>
        <v>0</v>
      </c>
    </row>
    <row r="51" spans="1:36" s="37" customFormat="1" ht="12.75" customHeight="1" x14ac:dyDescent="0.25">
      <c r="A51" s="136" t="s">
        <v>63</v>
      </c>
      <c r="B51" s="137"/>
      <c r="C51" s="138"/>
      <c r="D51" s="138"/>
      <c r="E51" s="138"/>
      <c r="F51" s="138"/>
      <c r="G51" s="138"/>
      <c r="H51" s="138"/>
      <c r="I51" s="139"/>
      <c r="J51" s="33">
        <f>SUM(J46:J50)</f>
        <v>54518000</v>
      </c>
      <c r="K51" s="33">
        <f>SUM(K46:K50)</f>
        <v>54518000</v>
      </c>
      <c r="L51" s="32"/>
      <c r="M51" s="33">
        <f>SUM(M46:M50)</f>
        <v>0</v>
      </c>
      <c r="N51" s="33">
        <f>SUM(N46:N50)</f>
        <v>0</v>
      </c>
      <c r="O51" s="33">
        <f>SUM(O46:O50)</f>
        <v>0</v>
      </c>
      <c r="P51" s="34"/>
      <c r="Q51" s="35"/>
      <c r="R51" s="33">
        <f t="shared" ref="R51:AH51" si="21">SUM(R46:R50)</f>
        <v>0</v>
      </c>
      <c r="S51" s="33">
        <f t="shared" si="21"/>
        <v>0</v>
      </c>
      <c r="T51" s="33">
        <f t="shared" si="21"/>
        <v>19541000</v>
      </c>
      <c r="U51" s="33">
        <f t="shared" si="21"/>
        <v>19541000</v>
      </c>
      <c r="V51" s="33">
        <f t="shared" si="21"/>
        <v>0</v>
      </c>
      <c r="W51" s="33">
        <f t="shared" si="21"/>
        <v>0</v>
      </c>
      <c r="X51" s="33">
        <f t="shared" si="21"/>
        <v>0</v>
      </c>
      <c r="Y51" s="33">
        <f t="shared" si="21"/>
        <v>0</v>
      </c>
      <c r="Z51" s="33">
        <f t="shared" si="21"/>
        <v>0</v>
      </c>
      <c r="AA51" s="33">
        <f t="shared" si="21"/>
        <v>0</v>
      </c>
      <c r="AB51" s="33">
        <f t="shared" si="21"/>
        <v>0</v>
      </c>
      <c r="AC51" s="33">
        <f t="shared" si="21"/>
        <v>0</v>
      </c>
      <c r="AD51" s="33">
        <f t="shared" si="21"/>
        <v>0</v>
      </c>
      <c r="AE51" s="33">
        <f t="shared" si="21"/>
        <v>0</v>
      </c>
      <c r="AF51" s="33">
        <f t="shared" si="21"/>
        <v>0</v>
      </c>
      <c r="AG51" s="33">
        <f t="shared" si="21"/>
        <v>0</v>
      </c>
      <c r="AH51" s="33">
        <f t="shared" si="21"/>
        <v>19541000</v>
      </c>
      <c r="AI51" s="36">
        <f>IF(ISERROR(AH51/J51),0,AH51/J51)</f>
        <v>0.35843207747899775</v>
      </c>
      <c r="AJ51" s="36">
        <f>IF(ISERROR(AH51/$AH$78),0,AH51/$AH$78)</f>
        <v>3.8571337096787311E-2</v>
      </c>
    </row>
    <row r="52" spans="1:36" ht="12.75" customHeight="1" x14ac:dyDescent="0.25">
      <c r="A52" s="143" t="s">
        <v>64</v>
      </c>
      <c r="B52" s="144"/>
      <c r="C52" s="144"/>
      <c r="D52" s="144"/>
      <c r="E52" s="145"/>
      <c r="F52" s="9"/>
      <c r="G52" s="10"/>
      <c r="H52" s="11"/>
      <c r="I52" s="11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idden="1" outlineLevel="1" x14ac:dyDescent="0.25">
      <c r="A53" s="18">
        <v>1</v>
      </c>
      <c r="B53" s="19"/>
      <c r="C53" s="40"/>
      <c r="D53" s="41"/>
      <c r="E53" s="56"/>
      <c r="F53" s="43"/>
      <c r="G53" s="43"/>
      <c r="H53" s="55"/>
      <c r="I53" s="55"/>
      <c r="J53" s="141"/>
      <c r="K53" s="57"/>
      <c r="L53" s="58"/>
      <c r="M53" s="47"/>
      <c r="N53" s="48"/>
      <c r="O53" s="47"/>
      <c r="P53" s="49"/>
      <c r="Q53" s="49"/>
      <c r="R53" s="24">
        <v>0</v>
      </c>
      <c r="S53" s="24">
        <v>0</v>
      </c>
      <c r="T53" s="24">
        <v>0</v>
      </c>
      <c r="U53" s="25">
        <f>SUM(R53:T53)</f>
        <v>0</v>
      </c>
      <c r="V53" s="24">
        <v>0</v>
      </c>
      <c r="W53" s="24">
        <v>0</v>
      </c>
      <c r="X53" s="24">
        <v>0</v>
      </c>
      <c r="Y53" s="25">
        <f>SUM(V53:X53)</f>
        <v>0</v>
      </c>
      <c r="Z53" s="24">
        <v>0</v>
      </c>
      <c r="AA53" s="24">
        <v>0</v>
      </c>
      <c r="AB53" s="24">
        <v>0</v>
      </c>
      <c r="AC53" s="25">
        <f>SUM(Z53:AB53)</f>
        <v>0</v>
      </c>
      <c r="AD53" s="24">
        <v>0</v>
      </c>
      <c r="AE53" s="24">
        <v>0</v>
      </c>
      <c r="AF53" s="24">
        <v>0</v>
      </c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IF(ISERROR(AH53/$AH$78),"-",AH53/$AH$78)</f>
        <v>0</v>
      </c>
    </row>
    <row r="54" spans="1:36" ht="12.75" hidden="1" customHeight="1" outlineLevel="1" x14ac:dyDescent="0.25">
      <c r="A54" s="18">
        <v>2</v>
      </c>
      <c r="B54" s="19"/>
      <c r="C54" s="20"/>
      <c r="D54" s="21"/>
      <c r="E54" s="30"/>
      <c r="F54" s="22"/>
      <c r="G54" s="22"/>
      <c r="H54" s="21"/>
      <c r="I54" s="29"/>
      <c r="J54" s="142"/>
      <c r="K54" s="57"/>
      <c r="L54" s="28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IF(ISERROR(AH54/$AH$78),"-",AH54/$AH$78)</f>
        <v>0</v>
      </c>
    </row>
    <row r="55" spans="1:36" s="37" customFormat="1" ht="12.75" customHeight="1" collapsed="1" x14ac:dyDescent="0.25">
      <c r="A55" s="136" t="s">
        <v>65</v>
      </c>
      <c r="B55" s="137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22">SUM(R53:R54)</f>
        <v>0</v>
      </c>
      <c r="S55" s="33">
        <f t="shared" si="22"/>
        <v>0</v>
      </c>
      <c r="T55" s="33">
        <f t="shared" si="22"/>
        <v>0</v>
      </c>
      <c r="U55" s="33">
        <f t="shared" si="22"/>
        <v>0</v>
      </c>
      <c r="V55" s="33">
        <f t="shared" si="22"/>
        <v>0</v>
      </c>
      <c r="W55" s="33">
        <f t="shared" si="22"/>
        <v>0</v>
      </c>
      <c r="X55" s="33">
        <f t="shared" si="22"/>
        <v>0</v>
      </c>
      <c r="Y55" s="33">
        <f t="shared" si="22"/>
        <v>0</v>
      </c>
      <c r="Z55" s="33">
        <f t="shared" si="22"/>
        <v>0</v>
      </c>
      <c r="AA55" s="33">
        <f t="shared" si="22"/>
        <v>0</v>
      </c>
      <c r="AB55" s="33">
        <f t="shared" si="22"/>
        <v>0</v>
      </c>
      <c r="AC55" s="33">
        <f t="shared" si="22"/>
        <v>0</v>
      </c>
      <c r="AD55" s="33">
        <f t="shared" si="22"/>
        <v>0</v>
      </c>
      <c r="AE55" s="33">
        <f t="shared" si="22"/>
        <v>0</v>
      </c>
      <c r="AF55" s="33">
        <f t="shared" si="22"/>
        <v>0</v>
      </c>
      <c r="AG55" s="33">
        <f t="shared" si="22"/>
        <v>0</v>
      </c>
      <c r="AH55" s="33">
        <f t="shared" si="22"/>
        <v>0</v>
      </c>
      <c r="AI55" s="36">
        <f>IF(ISERROR(AH55/J55),0,AH55/J55)</f>
        <v>0</v>
      </c>
      <c r="AJ55" s="36">
        <f>IF(ISERROR(AH55/$AH$78),0,AH55/$AH$78)</f>
        <v>0</v>
      </c>
    </row>
    <row r="56" spans="1:36" ht="12.75" customHeight="1" x14ac:dyDescent="0.25">
      <c r="A56" s="143" t="s">
        <v>66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idden="1" outlineLevel="1" x14ac:dyDescent="0.25">
      <c r="A57" s="19">
        <v>1</v>
      </c>
      <c r="B57" s="46"/>
      <c r="C57" s="46"/>
      <c r="D57" s="44"/>
      <c r="E57" s="59"/>
      <c r="F57" s="60"/>
      <c r="G57" s="10"/>
      <c r="H57" s="55"/>
      <c r="I57" s="55"/>
      <c r="J57" s="141"/>
      <c r="K57" s="13"/>
      <c r="L57" s="61"/>
      <c r="M57" s="62"/>
      <c r="N57" s="62"/>
      <c r="O57" s="10"/>
      <c r="P57" s="10"/>
      <c r="Q57" s="10"/>
      <c r="R57" s="63"/>
      <c r="S57" s="63"/>
      <c r="T57" s="63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IF(ISERROR(AH57/$AH$78),"-",AH57/$AH$78)</f>
        <v>0</v>
      </c>
    </row>
    <row r="58" spans="1:36" ht="12.75" hidden="1" customHeight="1" outlineLevel="1" x14ac:dyDescent="0.25">
      <c r="A58" s="19">
        <v>2</v>
      </c>
      <c r="B58" s="19"/>
      <c r="C58" s="64"/>
      <c r="D58" s="29"/>
      <c r="E58" s="64"/>
      <c r="F58" s="64"/>
      <c r="G58" s="64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IF(ISERROR(AH58/$AH$78),"-",AH58/$AH$78)</f>
        <v>0</v>
      </c>
    </row>
    <row r="59" spans="1:36" s="37" customFormat="1" ht="12.75" customHeight="1" collapsed="1" x14ac:dyDescent="0.25">
      <c r="A59" s="116" t="s">
        <v>67</v>
      </c>
      <c r="B59" s="116"/>
      <c r="C59" s="116"/>
      <c r="D59" s="116"/>
      <c r="E59" s="116"/>
      <c r="F59" s="116"/>
      <c r="G59" s="116"/>
      <c r="H59" s="116"/>
      <c r="I59" s="116"/>
      <c r="J59" s="33">
        <f>J57</f>
        <v>0</v>
      </c>
      <c r="K59" s="33"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23">SUM(R57:R58)</f>
        <v>0</v>
      </c>
      <c r="S59" s="33">
        <f t="shared" si="23"/>
        <v>0</v>
      </c>
      <c r="T59" s="33">
        <f t="shared" si="23"/>
        <v>0</v>
      </c>
      <c r="U59" s="33">
        <f t="shared" si="23"/>
        <v>0</v>
      </c>
      <c r="V59" s="33">
        <f t="shared" si="23"/>
        <v>0</v>
      </c>
      <c r="W59" s="33">
        <f t="shared" si="23"/>
        <v>0</v>
      </c>
      <c r="X59" s="33">
        <f t="shared" si="23"/>
        <v>0</v>
      </c>
      <c r="Y59" s="33">
        <f t="shared" si="23"/>
        <v>0</v>
      </c>
      <c r="Z59" s="33">
        <f t="shared" si="23"/>
        <v>0</v>
      </c>
      <c r="AA59" s="33">
        <f t="shared" si="23"/>
        <v>0</v>
      </c>
      <c r="AB59" s="33">
        <f t="shared" si="23"/>
        <v>0</v>
      </c>
      <c r="AC59" s="33">
        <f t="shared" si="23"/>
        <v>0</v>
      </c>
      <c r="AD59" s="33">
        <f t="shared" si="23"/>
        <v>0</v>
      </c>
      <c r="AE59" s="33">
        <f t="shared" si="23"/>
        <v>0</v>
      </c>
      <c r="AF59" s="33">
        <f t="shared" si="23"/>
        <v>0</v>
      </c>
      <c r="AG59" s="33">
        <f t="shared" si="23"/>
        <v>0</v>
      </c>
      <c r="AH59" s="33">
        <f t="shared" si="23"/>
        <v>0</v>
      </c>
      <c r="AI59" s="36">
        <f>IF(ISERROR(AH59/J59),0,AH59/J59)</f>
        <v>0</v>
      </c>
      <c r="AJ59" s="36">
        <f>IF(ISERROR(AH59/$AH$78),0,AH59/$AH$78)</f>
        <v>0</v>
      </c>
    </row>
    <row r="60" spans="1:36" ht="12.75" customHeight="1" x14ac:dyDescent="0.25">
      <c r="A60" s="148" t="s">
        <v>68</v>
      </c>
      <c r="B60" s="149"/>
      <c r="C60" s="149"/>
      <c r="D60" s="149"/>
      <c r="E60" s="150"/>
      <c r="F60" s="66"/>
      <c r="G60" s="67"/>
      <c r="H60" s="68"/>
      <c r="I60" s="68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IF(ISERROR(AH61/$AH$78),"-",AH61/$AH$78)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IF(ISERROR(AH62/$AH$78),"-",AH62/$AH$78)</f>
        <v>0</v>
      </c>
    </row>
    <row r="63" spans="1:36" s="37" customFormat="1" ht="12.75" customHeight="1" collapsed="1" x14ac:dyDescent="0.25">
      <c r="A63" s="136" t="s">
        <v>69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24">SUM(R61:R62)</f>
        <v>0</v>
      </c>
      <c r="S63" s="33">
        <f t="shared" si="24"/>
        <v>0</v>
      </c>
      <c r="T63" s="33">
        <f t="shared" si="24"/>
        <v>0</v>
      </c>
      <c r="U63" s="33">
        <f t="shared" si="24"/>
        <v>0</v>
      </c>
      <c r="V63" s="33">
        <f t="shared" si="24"/>
        <v>0</v>
      </c>
      <c r="W63" s="33">
        <f t="shared" si="24"/>
        <v>0</v>
      </c>
      <c r="X63" s="33">
        <f t="shared" si="24"/>
        <v>0</v>
      </c>
      <c r="Y63" s="33">
        <f t="shared" si="24"/>
        <v>0</v>
      </c>
      <c r="Z63" s="33">
        <f t="shared" si="24"/>
        <v>0</v>
      </c>
      <c r="AA63" s="33">
        <f t="shared" si="24"/>
        <v>0</v>
      </c>
      <c r="AB63" s="33">
        <f t="shared" si="24"/>
        <v>0</v>
      </c>
      <c r="AC63" s="33">
        <f t="shared" si="24"/>
        <v>0</v>
      </c>
      <c r="AD63" s="33">
        <f t="shared" si="24"/>
        <v>0</v>
      </c>
      <c r="AE63" s="33">
        <f t="shared" si="24"/>
        <v>0</v>
      </c>
      <c r="AF63" s="33">
        <f t="shared" si="24"/>
        <v>0</v>
      </c>
      <c r="AG63" s="33">
        <f t="shared" si="24"/>
        <v>0</v>
      </c>
      <c r="AH63" s="33">
        <f t="shared" si="24"/>
        <v>0</v>
      </c>
      <c r="AI63" s="36">
        <f>IF(ISERROR(AH63/J63),0,AH63/J63)</f>
        <v>0</v>
      </c>
      <c r="AJ63" s="36">
        <f>IF(ISERROR(AH63/$AH$78),0,AH63/$AH$78)</f>
        <v>0</v>
      </c>
    </row>
    <row r="64" spans="1:36" ht="12.75" customHeight="1" x14ac:dyDescent="0.25">
      <c r="A64" s="143" t="s">
        <v>70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IF(ISERROR(AH65/$AH$78),"-",AH65/$AH$78)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IF(ISERROR(AH66/$AH$78),"-",AH66/$AH$78)</f>
        <v>0</v>
      </c>
    </row>
    <row r="67" spans="1:36" s="37" customFormat="1" ht="12.75" customHeight="1" collapsed="1" x14ac:dyDescent="0.25">
      <c r="A67" s="136" t="s">
        <v>71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25">SUM(R65:R66)</f>
        <v>0</v>
      </c>
      <c r="S67" s="33">
        <f t="shared" si="25"/>
        <v>0</v>
      </c>
      <c r="T67" s="33">
        <f t="shared" si="25"/>
        <v>0</v>
      </c>
      <c r="U67" s="33">
        <f t="shared" si="25"/>
        <v>0</v>
      </c>
      <c r="V67" s="33">
        <f t="shared" si="25"/>
        <v>0</v>
      </c>
      <c r="W67" s="33">
        <f t="shared" si="25"/>
        <v>0</v>
      </c>
      <c r="X67" s="33">
        <f t="shared" si="25"/>
        <v>0</v>
      </c>
      <c r="Y67" s="33">
        <f t="shared" si="25"/>
        <v>0</v>
      </c>
      <c r="Z67" s="33">
        <f t="shared" si="25"/>
        <v>0</v>
      </c>
      <c r="AA67" s="33">
        <f t="shared" si="25"/>
        <v>0</v>
      </c>
      <c r="AB67" s="33">
        <f t="shared" si="25"/>
        <v>0</v>
      </c>
      <c r="AC67" s="33">
        <f t="shared" si="25"/>
        <v>0</v>
      </c>
      <c r="AD67" s="33">
        <f t="shared" si="25"/>
        <v>0</v>
      </c>
      <c r="AE67" s="33">
        <f t="shared" si="25"/>
        <v>0</v>
      </c>
      <c r="AF67" s="33">
        <f t="shared" si="25"/>
        <v>0</v>
      </c>
      <c r="AG67" s="33">
        <f t="shared" si="25"/>
        <v>0</v>
      </c>
      <c r="AH67" s="33">
        <f t="shared" si="25"/>
        <v>0</v>
      </c>
      <c r="AI67" s="36">
        <f>IF(ISERROR(AH67/J67),0,AH67/J67)</f>
        <v>0</v>
      </c>
      <c r="AJ67" s="36">
        <f>IF(ISERROR(AH67/$AH$78),0,AH67/$AH$78)</f>
        <v>0</v>
      </c>
    </row>
    <row r="68" spans="1:36" ht="12.75" customHeight="1" x14ac:dyDescent="0.25">
      <c r="A68" s="143" t="s">
        <v>72</v>
      </c>
      <c r="B68" s="144"/>
      <c r="C68" s="144"/>
      <c r="D68" s="144"/>
      <c r="E68" s="145"/>
      <c r="F68" s="9"/>
      <c r="G68" s="10"/>
      <c r="H68" s="11"/>
      <c r="I68" s="11"/>
      <c r="J68" s="12"/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2.75" hidden="1" customHeight="1" outlineLevel="1" x14ac:dyDescent="0.25">
      <c r="A69" s="18">
        <v>1</v>
      </c>
      <c r="B69" s="19"/>
      <c r="C69" s="20"/>
      <c r="D69" s="21"/>
      <c r="E69" s="22"/>
      <c r="F69" s="22"/>
      <c r="G69" s="22"/>
      <c r="H69" s="21"/>
      <c r="I69" s="21"/>
      <c r="J69" s="141"/>
      <c r="K69" s="23"/>
      <c r="L69" s="22"/>
      <c r="M69" s="24"/>
      <c r="N69" s="24"/>
      <c r="O69" s="24"/>
      <c r="P69" s="22"/>
      <c r="Q69" s="22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/>
      <c r="AF69" s="24"/>
      <c r="AG69" s="25">
        <f>SUM(AD69:AF69)</f>
        <v>0</v>
      </c>
      <c r="AH69" s="25">
        <f>SUM(U69,Y69,AC69,AG69)</f>
        <v>0</v>
      </c>
      <c r="AI69" s="26">
        <f>IF(ISERROR(AH69/J69),0,AH69/J69)</f>
        <v>0</v>
      </c>
      <c r="AJ69" s="27">
        <f>IF(ISERROR(AH69/$AH$78),"-",AH69/$AH$78)</f>
        <v>0</v>
      </c>
    </row>
    <row r="70" spans="1:36" ht="12.75" hidden="1" customHeight="1" outlineLevel="1" x14ac:dyDescent="0.25">
      <c r="A70" s="18">
        <v>2</v>
      </c>
      <c r="B70" s="19"/>
      <c r="C70" s="28"/>
      <c r="D70" s="29"/>
      <c r="E70" s="30"/>
      <c r="F70" s="30"/>
      <c r="G70" s="30"/>
      <c r="H70" s="29"/>
      <c r="I70" s="29"/>
      <c r="J70" s="142"/>
      <c r="K70" s="31"/>
      <c r="L70" s="30"/>
      <c r="M70" s="24"/>
      <c r="N70" s="24"/>
      <c r="O70" s="24"/>
      <c r="P70" s="30"/>
      <c r="Q70" s="30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/>
      <c r="AF70" s="24"/>
      <c r="AG70" s="25">
        <f>SUM(AD70:AF70)</f>
        <v>0</v>
      </c>
      <c r="AH70" s="25">
        <f>SUM(U70,Y70,AC70,AG70)</f>
        <v>0</v>
      </c>
      <c r="AI70" s="26">
        <f>IF(ISERROR(AH70/J70),0,AH70/J70)</f>
        <v>0</v>
      </c>
      <c r="AJ70" s="27">
        <f>IF(ISERROR(AH70/$AH$78),"-",AH70/$AH$78)</f>
        <v>0</v>
      </c>
    </row>
    <row r="71" spans="1:36" s="37" customFormat="1" ht="12.75" customHeight="1" collapsed="1" x14ac:dyDescent="0.25">
      <c r="A71" s="136" t="s">
        <v>73</v>
      </c>
      <c r="B71" s="138"/>
      <c r="C71" s="138"/>
      <c r="D71" s="138"/>
      <c r="E71" s="138"/>
      <c r="F71" s="138"/>
      <c r="G71" s="138"/>
      <c r="H71" s="138"/>
      <c r="I71" s="139"/>
      <c r="J71" s="33">
        <f>SUM(J69:J70)</f>
        <v>0</v>
      </c>
      <c r="K71" s="33">
        <f>SUM(K69:K70)</f>
        <v>0</v>
      </c>
      <c r="L71" s="32"/>
      <c r="M71" s="33">
        <f>SUM(M69:M70)</f>
        <v>0</v>
      </c>
      <c r="N71" s="33">
        <f>SUM(N69:N70)</f>
        <v>0</v>
      </c>
      <c r="O71" s="33">
        <f>SUM(O69:O70)</f>
        <v>0</v>
      </c>
      <c r="P71" s="34"/>
      <c r="Q71" s="35"/>
      <c r="R71" s="33">
        <f t="shared" ref="R71:AH71" si="26">SUM(R69:R70)</f>
        <v>0</v>
      </c>
      <c r="S71" s="33">
        <f t="shared" si="26"/>
        <v>0</v>
      </c>
      <c r="T71" s="33">
        <f t="shared" si="26"/>
        <v>0</v>
      </c>
      <c r="U71" s="33">
        <f t="shared" si="26"/>
        <v>0</v>
      </c>
      <c r="V71" s="33">
        <f t="shared" si="26"/>
        <v>0</v>
      </c>
      <c r="W71" s="33">
        <f t="shared" si="26"/>
        <v>0</v>
      </c>
      <c r="X71" s="33">
        <f t="shared" si="26"/>
        <v>0</v>
      </c>
      <c r="Y71" s="33">
        <f t="shared" si="26"/>
        <v>0</v>
      </c>
      <c r="Z71" s="33">
        <f t="shared" si="26"/>
        <v>0</v>
      </c>
      <c r="AA71" s="33">
        <f t="shared" si="26"/>
        <v>0</v>
      </c>
      <c r="AB71" s="33">
        <f t="shared" si="26"/>
        <v>0</v>
      </c>
      <c r="AC71" s="33">
        <f t="shared" si="26"/>
        <v>0</v>
      </c>
      <c r="AD71" s="33">
        <f t="shared" si="26"/>
        <v>0</v>
      </c>
      <c r="AE71" s="33">
        <f t="shared" si="26"/>
        <v>0</v>
      </c>
      <c r="AF71" s="33">
        <f t="shared" si="26"/>
        <v>0</v>
      </c>
      <c r="AG71" s="33">
        <f t="shared" si="26"/>
        <v>0</v>
      </c>
      <c r="AH71" s="33">
        <f t="shared" si="26"/>
        <v>0</v>
      </c>
      <c r="AI71" s="36">
        <f>IF(ISERROR(AH71/J71),0,AH71/J71)</f>
        <v>0</v>
      </c>
      <c r="AJ71" s="36">
        <f>IF(ISERROR(AH71/$AH$78),0,AH71/$AH$78)</f>
        <v>0</v>
      </c>
    </row>
    <row r="72" spans="1:36" ht="12.75" customHeight="1" x14ac:dyDescent="0.25">
      <c r="A72" s="143" t="s">
        <v>74</v>
      </c>
      <c r="B72" s="144"/>
      <c r="C72" s="144"/>
      <c r="D72" s="144"/>
      <c r="E72" s="145"/>
      <c r="F72" s="9"/>
      <c r="G72" s="10"/>
      <c r="H72" s="11"/>
      <c r="I72" s="11"/>
      <c r="J72" s="141">
        <v>863670000</v>
      </c>
      <c r="K72" s="13"/>
      <c r="L72" s="14"/>
      <c r="M72" s="15"/>
      <c r="N72" s="15"/>
      <c r="O72" s="15"/>
      <c r="P72" s="10"/>
      <c r="Q72" s="16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7"/>
      <c r="AJ72" s="17"/>
    </row>
    <row r="73" spans="1:36" ht="24.95" customHeight="1" outlineLevel="1" x14ac:dyDescent="0.25">
      <c r="A73" s="19">
        <v>1</v>
      </c>
      <c r="B73" s="19"/>
      <c r="C73" s="40" t="s">
        <v>129</v>
      </c>
      <c r="D73" s="41">
        <v>45358</v>
      </c>
      <c r="E73" s="42" t="s">
        <v>130</v>
      </c>
      <c r="F73" s="42" t="s">
        <v>105</v>
      </c>
      <c r="G73" s="43" t="s">
        <v>106</v>
      </c>
      <c r="H73" s="21"/>
      <c r="I73" s="21"/>
      <c r="J73" s="155"/>
      <c r="K73" s="57">
        <v>12904000</v>
      </c>
      <c r="L73" s="22"/>
      <c r="M73" s="24"/>
      <c r="N73" s="24"/>
      <c r="O73" s="24"/>
      <c r="P73" s="22"/>
      <c r="Q73" s="22"/>
      <c r="R73" s="24"/>
      <c r="S73" s="24"/>
      <c r="T73" s="24">
        <v>12904000</v>
      </c>
      <c r="U73" s="25">
        <f>SUM(R73:T73)</f>
        <v>12904000</v>
      </c>
      <c r="V73" s="24"/>
      <c r="W73" s="24"/>
      <c r="X73" s="24"/>
      <c r="Y73" s="25">
        <f>SUM(V73:X73)</f>
        <v>0</v>
      </c>
      <c r="Z73" s="24"/>
      <c r="AA73" s="24"/>
      <c r="AB73" s="24"/>
      <c r="AC73" s="25">
        <f>SUM(Z73:AB73)</f>
        <v>0</v>
      </c>
      <c r="AD73" s="24"/>
      <c r="AE73" s="24"/>
      <c r="AF73" s="24"/>
      <c r="AG73" s="25">
        <f>SUM(AD73:AF73)</f>
        <v>0</v>
      </c>
      <c r="AH73" s="25">
        <f>SUM(U73,Y73,AC73,AG73)</f>
        <v>12904000</v>
      </c>
      <c r="AI73" s="26">
        <f>IF(ISERROR(AH73/J72),0,AH73/J72)</f>
        <v>1.4940891775793995E-2</v>
      </c>
      <c r="AJ73" s="27">
        <f>IF(ISERROR(AH73/$AH$78),"-",AH73/$AH$78)</f>
        <v>2.5470781121587609E-2</v>
      </c>
    </row>
    <row r="74" spans="1:36" s="37" customFormat="1" ht="12.75" customHeight="1" x14ac:dyDescent="0.25">
      <c r="A74" s="136" t="s">
        <v>75</v>
      </c>
      <c r="B74" s="138"/>
      <c r="C74" s="138"/>
      <c r="D74" s="138"/>
      <c r="E74" s="138"/>
      <c r="F74" s="138"/>
      <c r="G74" s="138"/>
      <c r="H74" s="138"/>
      <c r="I74" s="139"/>
      <c r="J74" s="33">
        <f>+J72</f>
        <v>863670000</v>
      </c>
      <c r="K74" s="33">
        <f>SUM(K73:K73)</f>
        <v>12904000</v>
      </c>
      <c r="L74" s="32"/>
      <c r="M74" s="33">
        <f>SUM(M73:M73)</f>
        <v>0</v>
      </c>
      <c r="N74" s="33">
        <f>SUM(N73:N73)</f>
        <v>0</v>
      </c>
      <c r="O74" s="33">
        <f>SUM(O73:O73)</f>
        <v>0</v>
      </c>
      <c r="P74" s="34"/>
      <c r="Q74" s="35"/>
      <c r="R74" s="33">
        <f t="shared" ref="R74:AH74" si="27">SUM(R73:R73)</f>
        <v>0</v>
      </c>
      <c r="S74" s="33">
        <f t="shared" si="27"/>
        <v>0</v>
      </c>
      <c r="T74" s="33">
        <f t="shared" si="27"/>
        <v>12904000</v>
      </c>
      <c r="U74" s="33">
        <f t="shared" si="27"/>
        <v>12904000</v>
      </c>
      <c r="V74" s="33">
        <f t="shared" si="27"/>
        <v>0</v>
      </c>
      <c r="W74" s="33">
        <f t="shared" si="27"/>
        <v>0</v>
      </c>
      <c r="X74" s="33">
        <f t="shared" si="27"/>
        <v>0</v>
      </c>
      <c r="Y74" s="33">
        <f t="shared" si="27"/>
        <v>0</v>
      </c>
      <c r="Z74" s="33">
        <f t="shared" si="27"/>
        <v>0</v>
      </c>
      <c r="AA74" s="33">
        <f t="shared" si="27"/>
        <v>0</v>
      </c>
      <c r="AB74" s="33">
        <f t="shared" si="27"/>
        <v>0</v>
      </c>
      <c r="AC74" s="33">
        <f t="shared" si="27"/>
        <v>0</v>
      </c>
      <c r="AD74" s="33">
        <f t="shared" si="27"/>
        <v>0</v>
      </c>
      <c r="AE74" s="33">
        <f t="shared" si="27"/>
        <v>0</v>
      </c>
      <c r="AF74" s="33">
        <f t="shared" si="27"/>
        <v>0</v>
      </c>
      <c r="AG74" s="33">
        <f t="shared" si="27"/>
        <v>0</v>
      </c>
      <c r="AH74" s="33">
        <f t="shared" si="27"/>
        <v>12904000</v>
      </c>
      <c r="AI74" s="36">
        <f>IF(ISERROR(AH74/J74),0,AH74/J74)</f>
        <v>1.4940891775793995E-2</v>
      </c>
      <c r="AJ74" s="36">
        <f>IF(ISERROR(AH74/$AH$78),0,AH74/$AH$78)</f>
        <v>2.5470781121587609E-2</v>
      </c>
    </row>
    <row r="75" spans="1:36" ht="12.75" customHeight="1" x14ac:dyDescent="0.25">
      <c r="A75" s="143" t="s">
        <v>76</v>
      </c>
      <c r="B75" s="144"/>
      <c r="C75" s="144"/>
      <c r="D75" s="144"/>
      <c r="E75" s="145"/>
      <c r="F75" s="9"/>
      <c r="G75" s="10"/>
      <c r="H75" s="11"/>
      <c r="I75" s="11"/>
      <c r="J75" s="141">
        <v>9231974000</v>
      </c>
      <c r="K75" s="13"/>
      <c r="L75" s="14"/>
      <c r="M75" s="15"/>
      <c r="N75" s="15"/>
      <c r="O75" s="15"/>
      <c r="P75" s="10"/>
      <c r="Q75" s="16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7"/>
      <c r="AJ75" s="17"/>
    </row>
    <row r="76" spans="1:36" ht="24.95" customHeight="1" outlineLevel="1" x14ac:dyDescent="0.25">
      <c r="A76" s="19">
        <v>1</v>
      </c>
      <c r="B76" s="19"/>
      <c r="C76" s="50" t="s">
        <v>131</v>
      </c>
      <c r="D76" s="51">
        <v>45348</v>
      </c>
      <c r="E76" s="69" t="s">
        <v>132</v>
      </c>
      <c r="F76" s="70" t="s">
        <v>133</v>
      </c>
      <c r="G76" s="71" t="s">
        <v>106</v>
      </c>
      <c r="H76" s="53">
        <v>45292</v>
      </c>
      <c r="I76" s="55">
        <v>45657</v>
      </c>
      <c r="J76" s="155"/>
      <c r="K76" s="72">
        <v>579789600</v>
      </c>
      <c r="L76" s="59"/>
      <c r="M76" s="47"/>
      <c r="N76" s="73"/>
      <c r="O76" s="47"/>
      <c r="P76" s="74"/>
      <c r="Q76" s="74"/>
      <c r="R76" s="24"/>
      <c r="S76" s="24">
        <v>405852720</v>
      </c>
      <c r="T76" s="24"/>
      <c r="U76" s="25">
        <f>SUM(R76:T76)</f>
        <v>405852720</v>
      </c>
      <c r="V76" s="24"/>
      <c r="W76" s="24"/>
      <c r="X76" s="24"/>
      <c r="Y76" s="25">
        <f>SUM(V76:X76)</f>
        <v>0</v>
      </c>
      <c r="Z76" s="24"/>
      <c r="AA76" s="24"/>
      <c r="AB76" s="24"/>
      <c r="AC76" s="25">
        <f>SUM(Z76:AB76)</f>
        <v>0</v>
      </c>
      <c r="AD76" s="24"/>
      <c r="AE76" s="24">
        <v>0</v>
      </c>
      <c r="AF76" s="24">
        <v>0</v>
      </c>
      <c r="AG76" s="25">
        <f>SUM(AD76:AF76)</f>
        <v>0</v>
      </c>
      <c r="AH76" s="25">
        <f>SUM(U76,Y76,AC76,AG76)</f>
        <v>405852720</v>
      </c>
      <c r="AI76" s="26">
        <f>IF(ISERROR(AH76/J75),0,AH76/J75)</f>
        <v>4.3961640273250335E-2</v>
      </c>
      <c r="AJ76" s="27">
        <f>IF(ISERROR(AH76/$AH$78),"-",AH76/$AH$78)</f>
        <v>0.80109933344086959</v>
      </c>
    </row>
    <row r="77" spans="1:36" s="37" customFormat="1" ht="12.75" customHeight="1" x14ac:dyDescent="0.25">
      <c r="A77" s="143" t="s">
        <v>78</v>
      </c>
      <c r="B77" s="144"/>
      <c r="C77" s="144"/>
      <c r="D77" s="144"/>
      <c r="E77" s="145"/>
      <c r="F77" s="143"/>
      <c r="G77" s="144"/>
      <c r="H77" s="144"/>
      <c r="I77" s="144"/>
      <c r="J77" s="75">
        <f>J75</f>
        <v>9231974000</v>
      </c>
      <c r="K77" s="75">
        <f>SUM(K76:K76)</f>
        <v>579789600</v>
      </c>
      <c r="L77" s="76"/>
      <c r="M77" s="75">
        <f>SUM(M76:M76)</f>
        <v>0</v>
      </c>
      <c r="N77" s="75">
        <f>SUM(N76:N76)</f>
        <v>0</v>
      </c>
      <c r="O77" s="75">
        <f>SUM(O76:O76)</f>
        <v>0</v>
      </c>
      <c r="P77" s="77"/>
      <c r="Q77" s="38"/>
      <c r="R77" s="75">
        <f t="shared" ref="R77:AH77" si="28">SUM(R76:R76)</f>
        <v>0</v>
      </c>
      <c r="S77" s="75">
        <f t="shared" si="28"/>
        <v>405852720</v>
      </c>
      <c r="T77" s="75">
        <f t="shared" si="28"/>
        <v>0</v>
      </c>
      <c r="U77" s="75">
        <f t="shared" si="28"/>
        <v>405852720</v>
      </c>
      <c r="V77" s="75">
        <f t="shared" si="28"/>
        <v>0</v>
      </c>
      <c r="W77" s="75">
        <f t="shared" si="28"/>
        <v>0</v>
      </c>
      <c r="X77" s="75">
        <f t="shared" si="28"/>
        <v>0</v>
      </c>
      <c r="Y77" s="75">
        <f t="shared" si="28"/>
        <v>0</v>
      </c>
      <c r="Z77" s="75">
        <f t="shared" si="28"/>
        <v>0</v>
      </c>
      <c r="AA77" s="75">
        <f t="shared" si="28"/>
        <v>0</v>
      </c>
      <c r="AB77" s="75">
        <f t="shared" si="28"/>
        <v>0</v>
      </c>
      <c r="AC77" s="75">
        <f t="shared" si="28"/>
        <v>0</v>
      </c>
      <c r="AD77" s="75">
        <f t="shared" si="28"/>
        <v>0</v>
      </c>
      <c r="AE77" s="75">
        <f t="shared" si="28"/>
        <v>0</v>
      </c>
      <c r="AF77" s="75">
        <f t="shared" si="28"/>
        <v>0</v>
      </c>
      <c r="AG77" s="75">
        <f t="shared" si="28"/>
        <v>0</v>
      </c>
      <c r="AH77" s="75">
        <f t="shared" si="28"/>
        <v>405852720</v>
      </c>
      <c r="AI77" s="78">
        <f>IF(ISERROR(AH77/J77),0,AH77/J77)</f>
        <v>4.3961640273250335E-2</v>
      </c>
      <c r="AJ77" s="78">
        <f>IF(ISERROR(AH77/$AH$78),0,AH77/$AH$78)</f>
        <v>0.80109933344086959</v>
      </c>
    </row>
    <row r="78" spans="1:36" s="79" customFormat="1" ht="15" customHeight="1" x14ac:dyDescent="0.25">
      <c r="A78" s="151" t="str">
        <f>"TOTAL ASIG."&amp;" "&amp;$A$5</f>
        <v>TOTAL ASIG. 24-03-340 "Programa de Apoyo Integral al Adulto Mayor Chile Solidario"</v>
      </c>
      <c r="B78" s="152"/>
      <c r="C78" s="152"/>
      <c r="D78" s="152"/>
      <c r="E78" s="152"/>
      <c r="F78" s="152"/>
      <c r="G78" s="152"/>
      <c r="H78" s="152"/>
      <c r="I78" s="153"/>
      <c r="J78" s="33">
        <f>SUM(J11,J15,J19,J23,J32,J36,J40,J44,J51,J55,J59,J63,J67,J71,J74,J77)</f>
        <v>10442221000</v>
      </c>
      <c r="K78" s="33">
        <f>+K11+K15+K19+K23+K32+K36+K40+K44+K51+K55+K59+K63+K74+K67+K71+K77</f>
        <v>728806600</v>
      </c>
      <c r="L78" s="32"/>
      <c r="M78" s="33">
        <f>+M11+M15+M19+M23+M32+M36+M40+M44+M51+M55+M59+M63+M74+M67+M71+M77</f>
        <v>0</v>
      </c>
      <c r="N78" s="33">
        <f>+N11+N15+N19+N23+N32+N36+N40+N44+N51+N55+N59+N63+N74+N67+N71+N77</f>
        <v>0</v>
      </c>
      <c r="O78" s="33">
        <f>+O11+O15+O19+O23+O32+O36+O40+O44+O51+O55+O59+O63+O74+O67+O71+O77</f>
        <v>0</v>
      </c>
      <c r="P78" s="34"/>
      <c r="Q78" s="35"/>
      <c r="R78" s="33">
        <f t="shared" ref="R78:AH78" si="29">+R11+R15+R19+R23+R32+R36+R40+R44+R51+R55+R59+R63+R74+R67+R71+R77</f>
        <v>0</v>
      </c>
      <c r="S78" s="33">
        <f t="shared" si="29"/>
        <v>405852720</v>
      </c>
      <c r="T78" s="33">
        <f t="shared" si="29"/>
        <v>100767000</v>
      </c>
      <c r="U78" s="33">
        <f t="shared" si="29"/>
        <v>506619720</v>
      </c>
      <c r="V78" s="33">
        <f t="shared" si="29"/>
        <v>0</v>
      </c>
      <c r="W78" s="33">
        <f t="shared" si="29"/>
        <v>0</v>
      </c>
      <c r="X78" s="33">
        <f t="shared" si="29"/>
        <v>0</v>
      </c>
      <c r="Y78" s="33">
        <f t="shared" si="29"/>
        <v>0</v>
      </c>
      <c r="Z78" s="33">
        <f t="shared" si="29"/>
        <v>0</v>
      </c>
      <c r="AA78" s="33">
        <f t="shared" si="29"/>
        <v>0</v>
      </c>
      <c r="AB78" s="33">
        <f t="shared" si="29"/>
        <v>0</v>
      </c>
      <c r="AC78" s="33">
        <f t="shared" si="29"/>
        <v>0</v>
      </c>
      <c r="AD78" s="33">
        <f t="shared" si="29"/>
        <v>0</v>
      </c>
      <c r="AE78" s="33">
        <f t="shared" si="29"/>
        <v>0</v>
      </c>
      <c r="AF78" s="33">
        <f t="shared" si="29"/>
        <v>0</v>
      </c>
      <c r="AG78" s="33">
        <f t="shared" si="29"/>
        <v>0</v>
      </c>
      <c r="AH78" s="33">
        <f t="shared" si="29"/>
        <v>506619720</v>
      </c>
      <c r="AI78" s="36">
        <f>IF(ISERROR(AH78/J78),0,AH78/J78)</f>
        <v>4.8516471735275478E-2</v>
      </c>
      <c r="AJ78" s="36">
        <f>IF(ISERROR(AH78/$AH$78),0,AH78/$AH$78)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6:I36"/>
    <mergeCell ref="A16:E16"/>
    <mergeCell ref="J17:J18"/>
    <mergeCell ref="A19:I19"/>
    <mergeCell ref="A20:E20"/>
    <mergeCell ref="J21:J22"/>
    <mergeCell ref="A23:I23"/>
    <mergeCell ref="A24:E24"/>
    <mergeCell ref="A32:I32"/>
    <mergeCell ref="A33:E33"/>
    <mergeCell ref="J34:J35"/>
    <mergeCell ref="J24:J31"/>
    <mergeCell ref="A55:I55"/>
    <mergeCell ref="A37:E37"/>
    <mergeCell ref="J38:J39"/>
    <mergeCell ref="A40:I40"/>
    <mergeCell ref="A41:E41"/>
    <mergeCell ref="J42:J43"/>
    <mergeCell ref="A44:I44"/>
    <mergeCell ref="A45:E45"/>
    <mergeCell ref="A51:I51"/>
    <mergeCell ref="A52:E52"/>
    <mergeCell ref="J53:J54"/>
    <mergeCell ref="J46:J50"/>
    <mergeCell ref="A71:I71"/>
    <mergeCell ref="A56:E56"/>
    <mergeCell ref="J57:J58"/>
    <mergeCell ref="A59:I59"/>
    <mergeCell ref="A60:E60"/>
    <mergeCell ref="J61:J62"/>
    <mergeCell ref="A63:I63"/>
    <mergeCell ref="A64:E64"/>
    <mergeCell ref="J65:J66"/>
    <mergeCell ref="A67:I67"/>
    <mergeCell ref="A68:E68"/>
    <mergeCell ref="J69:J70"/>
    <mergeCell ref="J75:J76"/>
    <mergeCell ref="J72:J73"/>
    <mergeCell ref="A78:I78"/>
    <mergeCell ref="A72:E72"/>
    <mergeCell ref="A74:I74"/>
    <mergeCell ref="A75:E75"/>
    <mergeCell ref="A77:E77"/>
    <mergeCell ref="F77:I77"/>
  </mergeCells>
  <dataValidations count="8">
    <dataValidation type="decimal" allowBlank="1" showInputMessage="1" showErrorMessage="1" errorTitle="Sólo números" error="Sólo ingresar números sin letras_x000a_" sqref="M73:N73 M69:N70 R69:T70 AD69:AF70 Z69:AB70 V69:X70 M61:N62 R61:T62 AD61:AF62 Z61:AB62 V61:X62 M53 R53:T54 Z53:AB54 AD53:AF54 V53:X54 M54:N54 M42:N43 R42:T43 AD42:AF43 Z42:AB43 V42:X43 M34:N35 R34:T35 AD34:AF35 Z34:AB35 V34:X35 R21:T22 AD21:AF22 Z21:AB22 V21:X22 M21:N22 R13:T14 Z13:AB14 AD13:AF14 V13:X14 M13:N14 Z9:AB10 AD9:AF10 R9:T10 V9:X10 M9:N10 M17:N18 V17:X18 Z17:AB18 AD17:AF18 R17:T18 Z25:AB31 V25:X31 T25 M25:M31 AD76:AF76 V38:X39 Z38:AB39 AD38:AF39 R38:T39 M38:N39 M50:N50 AD46:AF50 V46:X50 Z46:AB50 R46:T50 M46:M49 V57:X58 Z57:AB58 AD57:AF58 R57:T58 M57:N58 V65:X66 Z65:AB66 AD65:AF66 R65:T66 M65:N66 V73:X73 Z73:AB73 AD73:AF73 R73:T73 M76 V76:X76 Z76:AB76 R76:T76 R25:S31 AD25:AF31" xr:uid="{93C27613-DE5C-4BF1-965E-654B364E0F80}">
      <formula1>-100000000</formula1>
      <formula2>10000000000</formula2>
    </dataValidation>
    <dataValidation type="textLength" operator="lessThanOrEqual" allowBlank="1" showInputMessage="1" showErrorMessage="1" sqref="K73 K69:K70 K61:K62 K53 K42:K43 K34:K35 K21:K22 K13:K14 K9:K10 K17:K18 K25:K31 K38:K39 K46:K50 K57:K58 K65:K66 K76 T26:T31" xr:uid="{B9342040-94C4-4843-8961-8156A60D74DE}">
      <formula1>255</formula1>
    </dataValidation>
    <dataValidation type="textLength" operator="lessThanOrEqual" allowBlank="1" showInputMessage="1" showErrorMessage="1" errorTitle="MÁXIMO DE CARACTERES SOBREPASADO" error="Sólo 255 caracteres por celdas" sqref="P73:Q73 P69:Q70 L69:L70 E69:G70 C69:C70 P61:Q62 L61:L62 E61:G62 C61:C62 L54 C54 E53:G54 N53 P53:Q54 P42:Q43 L42:L43 E42:G43 C42:C43 P34:Q35 L34:L35 E34:G35 C34:C35 P21:Q22 L21:L22 E21:G22 C21:C22 P13:Q14 L13:L14 E13:G14 C13:C14 C9:C10 L9:L10 P9:Q10 E9:G10 C17:C18 E17:G18 L17:L18 P17:Q18 P25:Q31 P76:Q76 N25:N31 C38:C39 E38:G39 L38:L39 P38:Q39 E25:G31 L50 E46:G50 N46:N49 P46:Q50 P58:Q58 C57:C58 E57:G58 L57:L58 Q57 C65:C66 E65:G66 L65:L66 P65:Q66 C73 E76:G76 L73 N76 E73:G73" xr:uid="{FB8C7615-8275-424E-B79F-B80FF4BCC03E}">
      <formula1>255</formula1>
    </dataValidation>
    <dataValidation allowBlank="1" showInputMessage="1" showErrorMessage="1" errorTitle="Sólo números" error="Sólo ingresar números sin letras_x000a_" sqref="O72:O73 O68:O70 O60:O62 O52:O54 O41:O43 O33:O35 O20:O22 O12:O14 O8:O10 O16:O18 O24:O31 O37:O39 O45:O50 O56:O58 P57 O64:O66 O75:O76" xr:uid="{EA6EF99E-3162-40B0-9F31-4F84F27D65A4}"/>
    <dataValidation type="date" errorStyle="information" operator="greaterThan" allowBlank="1" showInputMessage="1" showErrorMessage="1" errorTitle="SÓLO FECHAS" error="Las fechas corresponden al presupuesto 2014" sqref="H73:I73 H69:I70 H61:I62 H54:I54 H42:I43 H34:I35 H21:I22 H13:I14 H10:I10 H17:I18 H38:I39 H50:I50 H57:I58 H65:I66" xr:uid="{20A599AF-E2DD-453C-AAFA-F483222F3DD6}">
      <formula1>42005</formula1>
    </dataValidation>
    <dataValidation type="date" operator="greaterThan" allowBlank="1" showInputMessage="1" showErrorMessage="1" errorTitle="Error en Ingresos de Fechas" error="La fecha debe corresponder al Año 2014." sqref="D73 D69:D70 D61:D62 D54 D42:D43 D34:D35 D21:D22 D13:D14 D9:D10 D17:D18 D38:D39 D65:D66 D57:D58" xr:uid="{04E64917-6022-43E1-9AD6-4AB43AFE36D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4034A3C-FAF4-4EF4-A7CF-29F93A6AA07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2BE4608D-9AE3-4BAA-8252-5356D8C9DC0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D7A6-E5F1-4BFC-887D-AEBF5643BC18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'24-03-340 Ind. Adulto Mayor'!A5:U5</f>
        <v>24-03-340 "Programa de Apoyo Integral al Adulto Mayor Chile Solidario"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+'24-03-340 Ind. Adulto Mayor'!J11</f>
        <v>0</v>
      </c>
      <c r="C8" s="63">
        <f>+'24-03-340 Ind. Adulto Mayor'!K11</f>
        <v>0</v>
      </c>
      <c r="D8" s="63">
        <f>+'24-03-340 Ind. Adulto Mayor'!M11</f>
        <v>0</v>
      </c>
      <c r="E8" s="63">
        <f>+'24-03-340 Ind. Adulto Mayor'!N11</f>
        <v>0</v>
      </c>
      <c r="F8" s="63">
        <f>+'24-03-340 Ind. Adulto Mayor'!O11</f>
        <v>0</v>
      </c>
      <c r="G8" s="63">
        <f>+'24-03-340 Ind. Adulto Mayor'!R11</f>
        <v>0</v>
      </c>
      <c r="H8" s="63">
        <f>+'24-03-340 Ind. Adulto Mayor'!S11</f>
        <v>0</v>
      </c>
      <c r="I8" s="63">
        <f>+'24-03-340 Ind. Adulto Mayor'!T11</f>
        <v>0</v>
      </c>
      <c r="J8" s="63">
        <f>+'24-03-340 Ind. Adulto Mayor'!U11</f>
        <v>0</v>
      </c>
      <c r="K8" s="63">
        <f>+'24-03-340 Ind. Adulto Mayor'!V11</f>
        <v>0</v>
      </c>
      <c r="L8" s="63">
        <f>+'24-03-340 Ind. Adulto Mayor'!W11</f>
        <v>0</v>
      </c>
      <c r="M8" s="63">
        <f>+'24-03-340 Ind. Adulto Mayor'!X11</f>
        <v>0</v>
      </c>
      <c r="N8" s="63">
        <f>+'24-03-340 Ind. Adulto Mayor'!Y11</f>
        <v>0</v>
      </c>
      <c r="O8" s="63">
        <f>+'24-03-340 Ind. Adulto Mayor'!Z11</f>
        <v>0</v>
      </c>
      <c r="P8" s="63">
        <f>+'24-03-340 Ind. Adulto Mayor'!AA11</f>
        <v>0</v>
      </c>
      <c r="Q8" s="63">
        <f>+'24-03-340 Ind. Adulto Mayor'!AB11</f>
        <v>0</v>
      </c>
      <c r="R8" s="63">
        <f>+'24-03-340 Ind. Adulto Mayor'!AC11</f>
        <v>0</v>
      </c>
      <c r="S8" s="63">
        <f>+'24-03-340 Ind. Adulto Mayor'!AD11</f>
        <v>0</v>
      </c>
      <c r="T8" s="63">
        <f>+'24-03-340 Ind. Adulto Mayor'!AE11</f>
        <v>0</v>
      </c>
      <c r="U8" s="63">
        <f>+'24-03-340 Ind. Adulto Mayor'!AF11</f>
        <v>0</v>
      </c>
      <c r="V8" s="63">
        <f>+'24-03-340 Ind. Adulto Mayor'!AG11</f>
        <v>0</v>
      </c>
      <c r="W8" s="63">
        <f>+'24-03-340 Ind. Adulto Mayor'!AH11</f>
        <v>0</v>
      </c>
      <c r="X8" s="86">
        <f>+'24-03-340 Ind. Adulto Mayor'!AI11</f>
        <v>0</v>
      </c>
      <c r="Y8" s="86">
        <f>+'24-03-340 Ind. Adulto Mayor'!AJ11</f>
        <v>0</v>
      </c>
    </row>
    <row r="9" spans="1:25" ht="24.75" customHeight="1" x14ac:dyDescent="0.25">
      <c r="A9" s="85" t="s">
        <v>48</v>
      </c>
      <c r="B9" s="63">
        <f>+'24-03-340 Ind. Adulto Mayor'!J15</f>
        <v>0</v>
      </c>
      <c r="C9" s="63">
        <f>+'24-03-340 Ind. Adulto Mayor'!K15</f>
        <v>0</v>
      </c>
      <c r="D9" s="63">
        <f>+'24-03-340 Ind. Adulto Mayor'!M15</f>
        <v>0</v>
      </c>
      <c r="E9" s="63">
        <f>+'24-03-340 Ind. Adulto Mayor'!N15</f>
        <v>0</v>
      </c>
      <c r="F9" s="63">
        <f>+'24-03-340 Ind. Adulto Mayor'!O15</f>
        <v>0</v>
      </c>
      <c r="G9" s="63">
        <f>+'24-03-340 Ind. Adulto Mayor'!R15</f>
        <v>0</v>
      </c>
      <c r="H9" s="63">
        <f>+'24-03-340 Ind. Adulto Mayor'!S15</f>
        <v>0</v>
      </c>
      <c r="I9" s="63">
        <f>+'24-03-340 Ind. Adulto Mayor'!T15</f>
        <v>0</v>
      </c>
      <c r="J9" s="63">
        <f>+'24-03-340 Ind. Adulto Mayor'!U15</f>
        <v>0</v>
      </c>
      <c r="K9" s="63">
        <f>+'24-03-340 Ind. Adulto Mayor'!V15</f>
        <v>0</v>
      </c>
      <c r="L9" s="63">
        <f>+'24-03-340 Ind. Adulto Mayor'!W15</f>
        <v>0</v>
      </c>
      <c r="M9" s="63">
        <f>+'24-03-340 Ind. Adulto Mayor'!X15</f>
        <v>0</v>
      </c>
      <c r="N9" s="63">
        <f>+'24-03-340 Ind. Adulto Mayor'!Y15</f>
        <v>0</v>
      </c>
      <c r="O9" s="63">
        <f>+'24-03-340 Ind. Adulto Mayor'!Z15</f>
        <v>0</v>
      </c>
      <c r="P9" s="63">
        <f>+'24-03-340 Ind. Adulto Mayor'!AA15</f>
        <v>0</v>
      </c>
      <c r="Q9" s="63">
        <f>+'24-03-340 Ind. Adulto Mayor'!AB15</f>
        <v>0</v>
      </c>
      <c r="R9" s="63">
        <f>+'24-03-340 Ind. Adulto Mayor'!AC15</f>
        <v>0</v>
      </c>
      <c r="S9" s="63">
        <f>+'24-03-340 Ind. Adulto Mayor'!AD15</f>
        <v>0</v>
      </c>
      <c r="T9" s="63">
        <f>+'24-03-340 Ind. Adulto Mayor'!AE15</f>
        <v>0</v>
      </c>
      <c r="U9" s="63">
        <f>+'24-03-340 Ind. Adulto Mayor'!AF15</f>
        <v>0</v>
      </c>
      <c r="V9" s="63">
        <f>+'24-03-340 Ind. Adulto Mayor'!AG15</f>
        <v>0</v>
      </c>
      <c r="W9" s="63">
        <f>+'24-03-340 Ind. Adulto Mayor'!AH15</f>
        <v>0</v>
      </c>
      <c r="X9" s="86">
        <f>+'24-03-340 Ind. Adulto Mayor'!AI15</f>
        <v>0</v>
      </c>
      <c r="Y9" s="86">
        <f>+'24-03-340 Ind. Adulto Mayor'!AJ15</f>
        <v>0</v>
      </c>
    </row>
    <row r="10" spans="1:25" ht="24.75" customHeight="1" x14ac:dyDescent="0.25">
      <c r="A10" s="85" t="s">
        <v>50</v>
      </c>
      <c r="B10" s="63">
        <f>+'24-03-340 Ind. Adulto Mayor'!J19</f>
        <v>0</v>
      </c>
      <c r="C10" s="63">
        <f>+'24-03-340 Ind. Adulto Mayor'!K19</f>
        <v>0</v>
      </c>
      <c r="D10" s="63">
        <f>+'24-03-340 Ind. Adulto Mayor'!M19</f>
        <v>0</v>
      </c>
      <c r="E10" s="63">
        <f>+'24-03-340 Ind. Adulto Mayor'!N19</f>
        <v>0</v>
      </c>
      <c r="F10" s="63">
        <f>+'24-03-340 Ind. Adulto Mayor'!O19</f>
        <v>0</v>
      </c>
      <c r="G10" s="63">
        <f>+'24-03-340 Ind. Adulto Mayor'!R19</f>
        <v>0</v>
      </c>
      <c r="H10" s="63">
        <f>+'24-03-340 Ind. Adulto Mayor'!S19</f>
        <v>0</v>
      </c>
      <c r="I10" s="63">
        <f>+'24-03-340 Ind. Adulto Mayor'!T19</f>
        <v>0</v>
      </c>
      <c r="J10" s="63">
        <f>+'24-03-340 Ind. Adulto Mayor'!U19</f>
        <v>0</v>
      </c>
      <c r="K10" s="63">
        <f>+'24-03-340 Ind. Adulto Mayor'!V19</f>
        <v>0</v>
      </c>
      <c r="L10" s="63">
        <f>+'24-03-340 Ind. Adulto Mayor'!W19</f>
        <v>0</v>
      </c>
      <c r="M10" s="63">
        <f>+'24-03-340 Ind. Adulto Mayor'!X19</f>
        <v>0</v>
      </c>
      <c r="N10" s="63">
        <f>+'24-03-340 Ind. Adulto Mayor'!Y19</f>
        <v>0</v>
      </c>
      <c r="O10" s="63">
        <f>+'24-03-340 Ind. Adulto Mayor'!Z19</f>
        <v>0</v>
      </c>
      <c r="P10" s="63">
        <f>+'24-03-340 Ind. Adulto Mayor'!AA19</f>
        <v>0</v>
      </c>
      <c r="Q10" s="63">
        <f>+'24-03-340 Ind. Adulto Mayor'!AB19</f>
        <v>0</v>
      </c>
      <c r="R10" s="63">
        <f>+'24-03-340 Ind. Adulto Mayor'!AC19</f>
        <v>0</v>
      </c>
      <c r="S10" s="63">
        <f>+'24-03-340 Ind. Adulto Mayor'!AD19</f>
        <v>0</v>
      </c>
      <c r="T10" s="63">
        <f>+'24-03-340 Ind. Adulto Mayor'!AE19</f>
        <v>0</v>
      </c>
      <c r="U10" s="63">
        <f>+'24-03-340 Ind. Adulto Mayor'!AF19</f>
        <v>0</v>
      </c>
      <c r="V10" s="63">
        <f>+'24-03-340 Ind. Adulto Mayor'!AG19</f>
        <v>0</v>
      </c>
      <c r="W10" s="63">
        <f>+'24-03-340 Ind. Adulto Mayor'!AH19</f>
        <v>0</v>
      </c>
      <c r="X10" s="86">
        <f>+'24-03-340 Ind. Adulto Mayor'!AI19</f>
        <v>0</v>
      </c>
      <c r="Y10" s="86">
        <f>+'24-03-340 Ind. Adulto Mayor'!AJ19</f>
        <v>0</v>
      </c>
    </row>
    <row r="11" spans="1:25" ht="24.75" customHeight="1" x14ac:dyDescent="0.25">
      <c r="A11" s="85" t="s">
        <v>52</v>
      </c>
      <c r="B11" s="63">
        <f>+'24-03-340 Ind. Adulto Mayor'!J23</f>
        <v>0</v>
      </c>
      <c r="C11" s="63">
        <f>+'24-03-340 Ind. Adulto Mayor'!K23</f>
        <v>0</v>
      </c>
      <c r="D11" s="63">
        <f>+'24-03-340 Ind. Adulto Mayor'!M23</f>
        <v>0</v>
      </c>
      <c r="E11" s="63">
        <f>+'24-03-340 Ind. Adulto Mayor'!N23</f>
        <v>0</v>
      </c>
      <c r="F11" s="63">
        <f>+'24-03-340 Ind. Adulto Mayor'!O23</f>
        <v>0</v>
      </c>
      <c r="G11" s="63">
        <f>+'24-03-340 Ind. Adulto Mayor'!R23</f>
        <v>0</v>
      </c>
      <c r="H11" s="63">
        <f>+'24-03-340 Ind. Adulto Mayor'!S23</f>
        <v>0</v>
      </c>
      <c r="I11" s="63">
        <f>+'24-03-340 Ind. Adulto Mayor'!T23</f>
        <v>0</v>
      </c>
      <c r="J11" s="63">
        <f>+'24-03-340 Ind. Adulto Mayor'!U23</f>
        <v>0</v>
      </c>
      <c r="K11" s="63">
        <f>+'24-03-340 Ind. Adulto Mayor'!V23</f>
        <v>0</v>
      </c>
      <c r="L11" s="63">
        <f>+'24-03-340 Ind. Adulto Mayor'!W23</f>
        <v>0</v>
      </c>
      <c r="M11" s="63">
        <f>+'24-03-340 Ind. Adulto Mayor'!X23</f>
        <v>0</v>
      </c>
      <c r="N11" s="63">
        <f>+'24-03-340 Ind. Adulto Mayor'!Y23</f>
        <v>0</v>
      </c>
      <c r="O11" s="63">
        <f>+'24-03-340 Ind. Adulto Mayor'!Z23</f>
        <v>0</v>
      </c>
      <c r="P11" s="63">
        <f>+'24-03-340 Ind. Adulto Mayor'!AA23</f>
        <v>0</v>
      </c>
      <c r="Q11" s="63">
        <f>+'24-03-340 Ind. Adulto Mayor'!AB23</f>
        <v>0</v>
      </c>
      <c r="R11" s="63">
        <f>+'24-03-340 Ind. Adulto Mayor'!AC23</f>
        <v>0</v>
      </c>
      <c r="S11" s="63">
        <f>+'24-03-340 Ind. Adulto Mayor'!AD23</f>
        <v>0</v>
      </c>
      <c r="T11" s="63">
        <f>+'24-03-340 Ind. Adulto Mayor'!AE23</f>
        <v>0</v>
      </c>
      <c r="U11" s="63">
        <f>+'24-03-340 Ind. Adulto Mayor'!AF23</f>
        <v>0</v>
      </c>
      <c r="V11" s="63">
        <f>+'24-03-340 Ind. Adulto Mayor'!AG23</f>
        <v>0</v>
      </c>
      <c r="W11" s="63">
        <f>+'24-03-340 Ind. Adulto Mayor'!AH23</f>
        <v>0</v>
      </c>
      <c r="X11" s="86">
        <f>+'24-03-340 Ind. Adulto Mayor'!AI23</f>
        <v>0</v>
      </c>
      <c r="Y11" s="86">
        <f>+'24-03-340 Ind. Adulto Mayor'!AJ23</f>
        <v>0</v>
      </c>
    </row>
    <row r="12" spans="1:25" ht="24.75" customHeight="1" x14ac:dyDescent="0.25">
      <c r="A12" s="85" t="s">
        <v>54</v>
      </c>
      <c r="B12" s="63">
        <f>+'24-03-340 Ind. Adulto Mayor'!J32</f>
        <v>292059000</v>
      </c>
      <c r="C12" s="63">
        <f>+'24-03-340 Ind. Adulto Mayor'!K32</f>
        <v>81595000</v>
      </c>
      <c r="D12" s="63">
        <f>+'24-03-340 Ind. Adulto Mayor'!M32</f>
        <v>0</v>
      </c>
      <c r="E12" s="63">
        <f>+'24-03-340 Ind. Adulto Mayor'!N32</f>
        <v>0</v>
      </c>
      <c r="F12" s="63">
        <f>+'24-03-340 Ind. Adulto Mayor'!O32</f>
        <v>0</v>
      </c>
      <c r="G12" s="63">
        <f>+'24-03-340 Ind. Adulto Mayor'!R32</f>
        <v>0</v>
      </c>
      <c r="H12" s="63">
        <f>+'24-03-340 Ind. Adulto Mayor'!S32</f>
        <v>0</v>
      </c>
      <c r="I12" s="63">
        <f>+'24-03-340 Ind. Adulto Mayor'!T32</f>
        <v>68322000</v>
      </c>
      <c r="J12" s="63">
        <f>+'24-03-340 Ind. Adulto Mayor'!U32</f>
        <v>68322000</v>
      </c>
      <c r="K12" s="63">
        <f>+'24-03-340 Ind. Adulto Mayor'!V32</f>
        <v>0</v>
      </c>
      <c r="L12" s="63">
        <f>+'24-03-340 Ind. Adulto Mayor'!W32</f>
        <v>0</v>
      </c>
      <c r="M12" s="63">
        <f>+'24-03-340 Ind. Adulto Mayor'!X32</f>
        <v>0</v>
      </c>
      <c r="N12" s="63">
        <f>+'24-03-340 Ind. Adulto Mayor'!Y32</f>
        <v>0</v>
      </c>
      <c r="O12" s="63">
        <f>+'24-03-340 Ind. Adulto Mayor'!Z32</f>
        <v>0</v>
      </c>
      <c r="P12" s="63">
        <f>+'24-03-340 Ind. Adulto Mayor'!AA32</f>
        <v>0</v>
      </c>
      <c r="Q12" s="63">
        <f>+'24-03-340 Ind. Adulto Mayor'!AB32</f>
        <v>0</v>
      </c>
      <c r="R12" s="63">
        <f>+'24-03-340 Ind. Adulto Mayor'!AC32</f>
        <v>0</v>
      </c>
      <c r="S12" s="63">
        <f>+'24-03-340 Ind. Adulto Mayor'!AD32</f>
        <v>0</v>
      </c>
      <c r="T12" s="63">
        <f>+'24-03-340 Ind. Adulto Mayor'!AE32</f>
        <v>0</v>
      </c>
      <c r="U12" s="63">
        <f>+'24-03-340 Ind. Adulto Mayor'!AF32</f>
        <v>0</v>
      </c>
      <c r="V12" s="63">
        <f>+'24-03-340 Ind. Adulto Mayor'!AG32</f>
        <v>0</v>
      </c>
      <c r="W12" s="63">
        <f>+'24-03-340 Ind. Adulto Mayor'!AH32</f>
        <v>68322000</v>
      </c>
      <c r="X12" s="86">
        <f>+'24-03-340 Ind. Adulto Mayor'!AI32</f>
        <v>0.23393218493523568</v>
      </c>
      <c r="Y12" s="86">
        <f>+'24-03-340 Ind. Adulto Mayor'!AJ32</f>
        <v>0.13485854834075547</v>
      </c>
    </row>
    <row r="13" spans="1:25" ht="24.75" customHeight="1" x14ac:dyDescent="0.25">
      <c r="A13" s="85" t="s">
        <v>56</v>
      </c>
      <c r="B13" s="63">
        <f>+'24-03-340 Ind. Adulto Mayor'!J36</f>
        <v>0</v>
      </c>
      <c r="C13" s="63">
        <f>+'24-03-340 Ind. Adulto Mayor'!K36</f>
        <v>0</v>
      </c>
      <c r="D13" s="63">
        <f>+'24-03-340 Ind. Adulto Mayor'!M36</f>
        <v>0</v>
      </c>
      <c r="E13" s="63">
        <f>+'24-03-340 Ind. Adulto Mayor'!N36</f>
        <v>0</v>
      </c>
      <c r="F13" s="63">
        <f>+'24-03-340 Ind. Adulto Mayor'!O36</f>
        <v>0</v>
      </c>
      <c r="G13" s="63">
        <f>+'24-03-340 Ind. Adulto Mayor'!R36</f>
        <v>0</v>
      </c>
      <c r="H13" s="63">
        <f>+'24-03-340 Ind. Adulto Mayor'!S36</f>
        <v>0</v>
      </c>
      <c r="I13" s="63">
        <f>+'24-03-340 Ind. Adulto Mayor'!T36</f>
        <v>0</v>
      </c>
      <c r="J13" s="63">
        <f>+'24-03-340 Ind. Adulto Mayor'!U36</f>
        <v>0</v>
      </c>
      <c r="K13" s="63">
        <f>+'24-03-340 Ind. Adulto Mayor'!V36</f>
        <v>0</v>
      </c>
      <c r="L13" s="63">
        <f>+'24-03-340 Ind. Adulto Mayor'!W36</f>
        <v>0</v>
      </c>
      <c r="M13" s="63">
        <f>+'24-03-340 Ind. Adulto Mayor'!X36</f>
        <v>0</v>
      </c>
      <c r="N13" s="63">
        <f>+'24-03-340 Ind. Adulto Mayor'!Y36</f>
        <v>0</v>
      </c>
      <c r="O13" s="63">
        <f>+'24-03-340 Ind. Adulto Mayor'!Z36</f>
        <v>0</v>
      </c>
      <c r="P13" s="63">
        <f>+'24-03-340 Ind. Adulto Mayor'!AA36</f>
        <v>0</v>
      </c>
      <c r="Q13" s="63">
        <f>+'24-03-340 Ind. Adulto Mayor'!AB36</f>
        <v>0</v>
      </c>
      <c r="R13" s="63">
        <f>+'24-03-340 Ind. Adulto Mayor'!AC36</f>
        <v>0</v>
      </c>
      <c r="S13" s="63">
        <f>+'24-03-340 Ind. Adulto Mayor'!AD36</f>
        <v>0</v>
      </c>
      <c r="T13" s="63">
        <f>+'24-03-340 Ind. Adulto Mayor'!AE36</f>
        <v>0</v>
      </c>
      <c r="U13" s="63">
        <f>+'24-03-340 Ind. Adulto Mayor'!AF36</f>
        <v>0</v>
      </c>
      <c r="V13" s="63">
        <f>+'24-03-340 Ind. Adulto Mayor'!AG36</f>
        <v>0</v>
      </c>
      <c r="W13" s="63">
        <f>+'24-03-340 Ind. Adulto Mayor'!AH36</f>
        <v>0</v>
      </c>
      <c r="X13" s="86">
        <f>+'24-03-340 Ind. Adulto Mayor'!AI36</f>
        <v>0</v>
      </c>
      <c r="Y13" s="86">
        <f>+'24-03-340 Ind. Adulto Mayor'!AJ36</f>
        <v>0</v>
      </c>
    </row>
    <row r="14" spans="1:25" ht="24.75" customHeight="1" x14ac:dyDescent="0.25">
      <c r="A14" s="85" t="s">
        <v>58</v>
      </c>
      <c r="B14" s="63">
        <f>+'24-03-340 Ind. Adulto Mayor'!J40</f>
        <v>0</v>
      </c>
      <c r="C14" s="63">
        <f>+'24-03-340 Ind. Adulto Mayor'!K40</f>
        <v>0</v>
      </c>
      <c r="D14" s="63">
        <f>+'24-03-340 Ind. Adulto Mayor'!M40</f>
        <v>0</v>
      </c>
      <c r="E14" s="63">
        <f>+'24-03-340 Ind. Adulto Mayor'!N40</f>
        <v>0</v>
      </c>
      <c r="F14" s="63">
        <f>+'24-03-340 Ind. Adulto Mayor'!O40</f>
        <v>0</v>
      </c>
      <c r="G14" s="63">
        <f>+'24-03-340 Ind. Adulto Mayor'!R40</f>
        <v>0</v>
      </c>
      <c r="H14" s="63">
        <f>+'24-03-340 Ind. Adulto Mayor'!S40</f>
        <v>0</v>
      </c>
      <c r="I14" s="63">
        <f>+'24-03-340 Ind. Adulto Mayor'!T40</f>
        <v>0</v>
      </c>
      <c r="J14" s="63">
        <f>+'24-03-340 Ind. Adulto Mayor'!U40</f>
        <v>0</v>
      </c>
      <c r="K14" s="63">
        <f>+'24-03-340 Ind. Adulto Mayor'!V40</f>
        <v>0</v>
      </c>
      <c r="L14" s="63">
        <f>+'24-03-340 Ind. Adulto Mayor'!W40</f>
        <v>0</v>
      </c>
      <c r="M14" s="63">
        <f>+'24-03-340 Ind. Adulto Mayor'!X40</f>
        <v>0</v>
      </c>
      <c r="N14" s="63">
        <f>+'24-03-340 Ind. Adulto Mayor'!Y40</f>
        <v>0</v>
      </c>
      <c r="O14" s="63">
        <f>+'24-03-340 Ind. Adulto Mayor'!Z40</f>
        <v>0</v>
      </c>
      <c r="P14" s="63">
        <f>+'24-03-340 Ind. Adulto Mayor'!AA40</f>
        <v>0</v>
      </c>
      <c r="Q14" s="63">
        <f>+'24-03-340 Ind. Adulto Mayor'!AB40</f>
        <v>0</v>
      </c>
      <c r="R14" s="63">
        <f>+'24-03-340 Ind. Adulto Mayor'!AC40</f>
        <v>0</v>
      </c>
      <c r="S14" s="63">
        <f>+'24-03-340 Ind. Adulto Mayor'!AD40</f>
        <v>0</v>
      </c>
      <c r="T14" s="63">
        <f>+'24-03-340 Ind. Adulto Mayor'!AE40</f>
        <v>0</v>
      </c>
      <c r="U14" s="63">
        <f>+'24-03-340 Ind. Adulto Mayor'!AF40</f>
        <v>0</v>
      </c>
      <c r="V14" s="63">
        <f>+'24-03-340 Ind. Adulto Mayor'!AG40</f>
        <v>0</v>
      </c>
      <c r="W14" s="63">
        <f>+'24-03-340 Ind. Adulto Mayor'!AH40</f>
        <v>0</v>
      </c>
      <c r="X14" s="86">
        <f>+'24-03-340 Ind. Adulto Mayor'!AI40</f>
        <v>0</v>
      </c>
      <c r="Y14" s="86">
        <f>+'24-03-340 Ind. Adulto Mayor'!AJ40</f>
        <v>0</v>
      </c>
    </row>
    <row r="15" spans="1:25" ht="24.75" customHeight="1" x14ac:dyDescent="0.25">
      <c r="A15" s="85" t="s">
        <v>60</v>
      </c>
      <c r="B15" s="63">
        <f>+'24-03-340 Ind. Adulto Mayor'!J44</f>
        <v>0</v>
      </c>
      <c r="C15" s="63">
        <f>+'24-03-340 Ind. Adulto Mayor'!K44</f>
        <v>0</v>
      </c>
      <c r="D15" s="63">
        <f>+'24-03-340 Ind. Adulto Mayor'!M44</f>
        <v>0</v>
      </c>
      <c r="E15" s="63">
        <f>+'24-03-340 Ind. Adulto Mayor'!N44</f>
        <v>0</v>
      </c>
      <c r="F15" s="63">
        <f>+'24-03-340 Ind. Adulto Mayor'!O44</f>
        <v>0</v>
      </c>
      <c r="G15" s="63">
        <f>+'24-03-340 Ind. Adulto Mayor'!R44</f>
        <v>0</v>
      </c>
      <c r="H15" s="63">
        <f>+'24-03-340 Ind. Adulto Mayor'!S44</f>
        <v>0</v>
      </c>
      <c r="I15" s="63">
        <f>+'24-03-340 Ind. Adulto Mayor'!T44</f>
        <v>0</v>
      </c>
      <c r="J15" s="63">
        <f>+'24-03-340 Ind. Adulto Mayor'!U44</f>
        <v>0</v>
      </c>
      <c r="K15" s="63">
        <f>+'24-03-340 Ind. Adulto Mayor'!V44</f>
        <v>0</v>
      </c>
      <c r="L15" s="63">
        <f>+'24-03-340 Ind. Adulto Mayor'!W44</f>
        <v>0</v>
      </c>
      <c r="M15" s="63">
        <f>+'24-03-340 Ind. Adulto Mayor'!X44</f>
        <v>0</v>
      </c>
      <c r="N15" s="63">
        <f>+'24-03-340 Ind. Adulto Mayor'!Y44</f>
        <v>0</v>
      </c>
      <c r="O15" s="63">
        <f>+'24-03-340 Ind. Adulto Mayor'!Z44</f>
        <v>0</v>
      </c>
      <c r="P15" s="63">
        <f>+'24-03-340 Ind. Adulto Mayor'!AA44</f>
        <v>0</v>
      </c>
      <c r="Q15" s="63">
        <f>+'24-03-340 Ind. Adulto Mayor'!AB44</f>
        <v>0</v>
      </c>
      <c r="R15" s="63">
        <f>+'24-03-340 Ind. Adulto Mayor'!AC44</f>
        <v>0</v>
      </c>
      <c r="S15" s="63">
        <f>+'24-03-340 Ind. Adulto Mayor'!AD44</f>
        <v>0</v>
      </c>
      <c r="T15" s="63">
        <f>+'24-03-340 Ind. Adulto Mayor'!AE44</f>
        <v>0</v>
      </c>
      <c r="U15" s="63">
        <f>+'24-03-340 Ind. Adulto Mayor'!AF44</f>
        <v>0</v>
      </c>
      <c r="V15" s="63">
        <f>+'24-03-340 Ind. Adulto Mayor'!AG44</f>
        <v>0</v>
      </c>
      <c r="W15" s="63">
        <f>+'24-03-340 Ind. Adulto Mayor'!AH44</f>
        <v>0</v>
      </c>
      <c r="X15" s="86">
        <f>+'24-03-340 Ind. Adulto Mayor'!AI44</f>
        <v>0</v>
      </c>
      <c r="Y15" s="86">
        <f>+'24-03-340 Ind. Adulto Mayor'!AJ44</f>
        <v>0</v>
      </c>
    </row>
    <row r="16" spans="1:25" ht="24.75" customHeight="1" x14ac:dyDescent="0.25">
      <c r="A16" s="85" t="s">
        <v>62</v>
      </c>
      <c r="B16" s="63">
        <f>+'24-03-340 Ind. Adulto Mayor'!J51</f>
        <v>54518000</v>
      </c>
      <c r="C16" s="63">
        <f>+'24-03-340 Ind. Adulto Mayor'!K51</f>
        <v>54518000</v>
      </c>
      <c r="D16" s="63">
        <f>+'24-03-340 Ind. Adulto Mayor'!M51</f>
        <v>0</v>
      </c>
      <c r="E16" s="63">
        <f>+'24-03-340 Ind. Adulto Mayor'!N51</f>
        <v>0</v>
      </c>
      <c r="F16" s="63">
        <f>+'24-03-340 Ind. Adulto Mayor'!O51</f>
        <v>0</v>
      </c>
      <c r="G16" s="63">
        <f>+'24-03-340 Ind. Adulto Mayor'!R51</f>
        <v>0</v>
      </c>
      <c r="H16" s="63">
        <f>+'24-03-340 Ind. Adulto Mayor'!S51</f>
        <v>0</v>
      </c>
      <c r="I16" s="63">
        <f>+'24-03-340 Ind. Adulto Mayor'!T51</f>
        <v>19541000</v>
      </c>
      <c r="J16" s="63">
        <f>+'24-03-340 Ind. Adulto Mayor'!U51</f>
        <v>19541000</v>
      </c>
      <c r="K16" s="63">
        <f>+'24-03-340 Ind. Adulto Mayor'!V51</f>
        <v>0</v>
      </c>
      <c r="L16" s="63">
        <f>+'24-03-340 Ind. Adulto Mayor'!W51</f>
        <v>0</v>
      </c>
      <c r="M16" s="63">
        <f>+'24-03-340 Ind. Adulto Mayor'!X51</f>
        <v>0</v>
      </c>
      <c r="N16" s="63">
        <f>+'24-03-340 Ind. Adulto Mayor'!Y51</f>
        <v>0</v>
      </c>
      <c r="O16" s="63">
        <f>+'24-03-340 Ind. Adulto Mayor'!Z51</f>
        <v>0</v>
      </c>
      <c r="P16" s="63">
        <f>+'24-03-340 Ind. Adulto Mayor'!AA51</f>
        <v>0</v>
      </c>
      <c r="Q16" s="63">
        <f>+'24-03-340 Ind. Adulto Mayor'!AB51</f>
        <v>0</v>
      </c>
      <c r="R16" s="63">
        <f>+'24-03-340 Ind. Adulto Mayor'!AC51</f>
        <v>0</v>
      </c>
      <c r="S16" s="63">
        <f>+'24-03-340 Ind. Adulto Mayor'!AD51</f>
        <v>0</v>
      </c>
      <c r="T16" s="63">
        <f>+'24-03-340 Ind. Adulto Mayor'!AE51</f>
        <v>0</v>
      </c>
      <c r="U16" s="63">
        <f>+'24-03-340 Ind. Adulto Mayor'!AF51</f>
        <v>0</v>
      </c>
      <c r="V16" s="63">
        <f>+'24-03-340 Ind. Adulto Mayor'!AG51</f>
        <v>0</v>
      </c>
      <c r="W16" s="63">
        <f>+'24-03-340 Ind. Adulto Mayor'!AH51</f>
        <v>19541000</v>
      </c>
      <c r="X16" s="86">
        <f>+'24-03-340 Ind. Adulto Mayor'!AI51</f>
        <v>0.35843207747899775</v>
      </c>
      <c r="Y16" s="86">
        <f>+'24-03-340 Ind. Adulto Mayor'!AJ51</f>
        <v>3.8571337096787311E-2</v>
      </c>
    </row>
    <row r="17" spans="1:25" ht="24.75" customHeight="1" x14ac:dyDescent="0.25">
      <c r="A17" s="85" t="s">
        <v>64</v>
      </c>
      <c r="B17" s="63">
        <f>+'24-03-340 Ind. Adulto Mayor'!J55</f>
        <v>0</v>
      </c>
      <c r="C17" s="63">
        <f>+'24-03-340 Ind. Adulto Mayor'!K55</f>
        <v>0</v>
      </c>
      <c r="D17" s="63">
        <f>+'24-03-340 Ind. Adulto Mayor'!M55</f>
        <v>0</v>
      </c>
      <c r="E17" s="63">
        <f>+'24-03-340 Ind. Adulto Mayor'!N55</f>
        <v>0</v>
      </c>
      <c r="F17" s="63">
        <f>+'24-03-340 Ind. Adulto Mayor'!O55</f>
        <v>0</v>
      </c>
      <c r="G17" s="63">
        <f>+'24-03-340 Ind. Adulto Mayor'!R55</f>
        <v>0</v>
      </c>
      <c r="H17" s="63">
        <f>+'24-03-340 Ind. Adulto Mayor'!S55</f>
        <v>0</v>
      </c>
      <c r="I17" s="63">
        <f>+'24-03-340 Ind. Adulto Mayor'!T55</f>
        <v>0</v>
      </c>
      <c r="J17" s="63">
        <f>+'24-03-340 Ind. Adulto Mayor'!U55</f>
        <v>0</v>
      </c>
      <c r="K17" s="63">
        <f>+'24-03-340 Ind. Adulto Mayor'!V55</f>
        <v>0</v>
      </c>
      <c r="L17" s="63">
        <f>+'24-03-340 Ind. Adulto Mayor'!W55</f>
        <v>0</v>
      </c>
      <c r="M17" s="63">
        <f>+'24-03-340 Ind. Adulto Mayor'!X55</f>
        <v>0</v>
      </c>
      <c r="N17" s="63">
        <f>+'24-03-340 Ind. Adulto Mayor'!Y55</f>
        <v>0</v>
      </c>
      <c r="O17" s="63">
        <f>+'24-03-340 Ind. Adulto Mayor'!Z55</f>
        <v>0</v>
      </c>
      <c r="P17" s="63">
        <f>+'24-03-340 Ind. Adulto Mayor'!AA55</f>
        <v>0</v>
      </c>
      <c r="Q17" s="63">
        <f>+'24-03-340 Ind. Adulto Mayor'!AB55</f>
        <v>0</v>
      </c>
      <c r="R17" s="63">
        <f>+'24-03-340 Ind. Adulto Mayor'!AC55</f>
        <v>0</v>
      </c>
      <c r="S17" s="63">
        <f>+'24-03-340 Ind. Adulto Mayor'!AD55</f>
        <v>0</v>
      </c>
      <c r="T17" s="63">
        <f>+'24-03-340 Ind. Adulto Mayor'!AE55</f>
        <v>0</v>
      </c>
      <c r="U17" s="63">
        <f>+'24-03-340 Ind. Adulto Mayor'!AF55</f>
        <v>0</v>
      </c>
      <c r="V17" s="63">
        <f>+'24-03-340 Ind. Adulto Mayor'!AG55</f>
        <v>0</v>
      </c>
      <c r="W17" s="63">
        <f>+'24-03-340 Ind. Adulto Mayor'!AH55</f>
        <v>0</v>
      </c>
      <c r="X17" s="86">
        <f>+'24-03-340 Ind. Adulto Mayor'!AI55</f>
        <v>0</v>
      </c>
      <c r="Y17" s="86">
        <f>+'24-03-340 Ind. Adulto Mayor'!AJ52</f>
        <v>0</v>
      </c>
    </row>
    <row r="18" spans="1:25" ht="24.75" customHeight="1" x14ac:dyDescent="0.25">
      <c r="A18" s="85" t="s">
        <v>66</v>
      </c>
      <c r="B18" s="63">
        <f>+'24-03-340 Ind. Adulto Mayor'!J59</f>
        <v>0</v>
      </c>
      <c r="C18" s="63">
        <f>+'24-03-340 Ind. Adulto Mayor'!K59</f>
        <v>0</v>
      </c>
      <c r="D18" s="63">
        <f>+'24-03-340 Ind. Adulto Mayor'!M59</f>
        <v>0</v>
      </c>
      <c r="E18" s="63">
        <f>+'24-03-340 Ind. Adulto Mayor'!N59</f>
        <v>0</v>
      </c>
      <c r="F18" s="63">
        <f>+'24-03-340 Ind. Adulto Mayor'!O59</f>
        <v>0</v>
      </c>
      <c r="G18" s="63">
        <f>+'24-03-340 Ind. Adulto Mayor'!R59</f>
        <v>0</v>
      </c>
      <c r="H18" s="63">
        <f>+'24-03-340 Ind. Adulto Mayor'!S59</f>
        <v>0</v>
      </c>
      <c r="I18" s="63">
        <f>+'24-03-340 Ind. Adulto Mayor'!T59</f>
        <v>0</v>
      </c>
      <c r="J18" s="63">
        <f>+'24-03-340 Ind. Adulto Mayor'!U59</f>
        <v>0</v>
      </c>
      <c r="K18" s="63">
        <f>+'24-03-340 Ind. Adulto Mayor'!V59</f>
        <v>0</v>
      </c>
      <c r="L18" s="63">
        <f>+'24-03-340 Ind. Adulto Mayor'!W59</f>
        <v>0</v>
      </c>
      <c r="M18" s="63">
        <f>+'24-03-340 Ind. Adulto Mayor'!X59</f>
        <v>0</v>
      </c>
      <c r="N18" s="63">
        <f>+'24-03-340 Ind. Adulto Mayor'!Y59</f>
        <v>0</v>
      </c>
      <c r="O18" s="63">
        <f>+'24-03-340 Ind. Adulto Mayor'!Z59</f>
        <v>0</v>
      </c>
      <c r="P18" s="63">
        <f>+'24-03-340 Ind. Adulto Mayor'!AA59</f>
        <v>0</v>
      </c>
      <c r="Q18" s="63">
        <f>+'24-03-340 Ind. Adulto Mayor'!AB59</f>
        <v>0</v>
      </c>
      <c r="R18" s="63">
        <f>+'24-03-340 Ind. Adulto Mayor'!AC59</f>
        <v>0</v>
      </c>
      <c r="S18" s="63">
        <f>+'24-03-340 Ind. Adulto Mayor'!AD59</f>
        <v>0</v>
      </c>
      <c r="T18" s="63">
        <f>+'24-03-340 Ind. Adulto Mayor'!AE59</f>
        <v>0</v>
      </c>
      <c r="U18" s="63">
        <f>+'24-03-340 Ind. Adulto Mayor'!AF59</f>
        <v>0</v>
      </c>
      <c r="V18" s="63">
        <f>+'24-03-340 Ind. Adulto Mayor'!AG59</f>
        <v>0</v>
      </c>
      <c r="W18" s="63">
        <f>+'24-03-340 Ind. Adulto Mayor'!AH59</f>
        <v>0</v>
      </c>
      <c r="X18" s="86">
        <f>+'24-03-340 Ind. Adulto Mayor'!AI59</f>
        <v>0</v>
      </c>
      <c r="Y18" s="86">
        <f>+'24-03-340 Ind. Adulto Mayor'!AJ59</f>
        <v>0</v>
      </c>
    </row>
    <row r="19" spans="1:25" ht="24.75" customHeight="1" x14ac:dyDescent="0.25">
      <c r="A19" s="85" t="s">
        <v>68</v>
      </c>
      <c r="B19" s="63">
        <f>+'24-03-340 Ind. Adulto Mayor'!J63</f>
        <v>0</v>
      </c>
      <c r="C19" s="63">
        <f>+'24-03-340 Ind. Adulto Mayor'!K63</f>
        <v>0</v>
      </c>
      <c r="D19" s="63">
        <f>+'24-03-340 Ind. Adulto Mayor'!M63</f>
        <v>0</v>
      </c>
      <c r="E19" s="63">
        <f>+'24-03-340 Ind. Adulto Mayor'!N63</f>
        <v>0</v>
      </c>
      <c r="F19" s="63">
        <f>+'24-03-340 Ind. Adulto Mayor'!O63</f>
        <v>0</v>
      </c>
      <c r="G19" s="63">
        <f>+'24-03-340 Ind. Adulto Mayor'!R63</f>
        <v>0</v>
      </c>
      <c r="H19" s="63">
        <f>+'24-03-340 Ind. Adulto Mayor'!S63</f>
        <v>0</v>
      </c>
      <c r="I19" s="63">
        <f>+'24-03-340 Ind. Adulto Mayor'!T63</f>
        <v>0</v>
      </c>
      <c r="J19" s="63">
        <f>+'24-03-340 Ind. Adulto Mayor'!U63</f>
        <v>0</v>
      </c>
      <c r="K19" s="63">
        <f>+'24-03-340 Ind. Adulto Mayor'!V63</f>
        <v>0</v>
      </c>
      <c r="L19" s="63">
        <f>+'24-03-340 Ind. Adulto Mayor'!W63</f>
        <v>0</v>
      </c>
      <c r="M19" s="63">
        <f>+'24-03-340 Ind. Adulto Mayor'!X63</f>
        <v>0</v>
      </c>
      <c r="N19" s="63">
        <f>+'24-03-340 Ind. Adulto Mayor'!Y63</f>
        <v>0</v>
      </c>
      <c r="O19" s="63">
        <f>+'24-03-340 Ind. Adulto Mayor'!Z63</f>
        <v>0</v>
      </c>
      <c r="P19" s="63">
        <f>+'24-03-340 Ind. Adulto Mayor'!AA63</f>
        <v>0</v>
      </c>
      <c r="Q19" s="63">
        <f>+'24-03-340 Ind. Adulto Mayor'!AB63</f>
        <v>0</v>
      </c>
      <c r="R19" s="63">
        <f>+'24-03-340 Ind. Adulto Mayor'!AC63</f>
        <v>0</v>
      </c>
      <c r="S19" s="63">
        <f>+'24-03-340 Ind. Adulto Mayor'!AD63</f>
        <v>0</v>
      </c>
      <c r="T19" s="63">
        <f>+'24-03-340 Ind. Adulto Mayor'!AE63</f>
        <v>0</v>
      </c>
      <c r="U19" s="63">
        <f>+'24-03-340 Ind. Adulto Mayor'!AF63</f>
        <v>0</v>
      </c>
      <c r="V19" s="63">
        <f>+'24-03-340 Ind. Adulto Mayor'!AG63</f>
        <v>0</v>
      </c>
      <c r="W19" s="63">
        <f>+'24-03-340 Ind. Adulto Mayor'!AH63</f>
        <v>0</v>
      </c>
      <c r="X19" s="86">
        <f>+'24-03-340 Ind. Adulto Mayor'!AI63</f>
        <v>0</v>
      </c>
      <c r="Y19" s="86">
        <f>+'24-03-340 Ind. Adulto Mayor'!AJ63</f>
        <v>0</v>
      </c>
    </row>
    <row r="20" spans="1:25" ht="24.75" customHeight="1" x14ac:dyDescent="0.25">
      <c r="A20" s="87" t="s">
        <v>70</v>
      </c>
      <c r="B20" s="63">
        <f>+'24-03-340 Ind. Adulto Mayor'!J67</f>
        <v>0</v>
      </c>
      <c r="C20" s="63">
        <f>+'24-03-340 Ind. Adulto Mayor'!K67</f>
        <v>0</v>
      </c>
      <c r="D20" s="63">
        <f>+'24-03-340 Ind. Adulto Mayor'!M67</f>
        <v>0</v>
      </c>
      <c r="E20" s="63">
        <f>+'24-03-340 Ind. Adulto Mayor'!N67</f>
        <v>0</v>
      </c>
      <c r="F20" s="63">
        <f>+'24-03-340 Ind. Adulto Mayor'!O67</f>
        <v>0</v>
      </c>
      <c r="G20" s="63">
        <f>+'24-03-340 Ind. Adulto Mayor'!R67</f>
        <v>0</v>
      </c>
      <c r="H20" s="63">
        <f>+'24-03-340 Ind. Adulto Mayor'!S67</f>
        <v>0</v>
      </c>
      <c r="I20" s="63">
        <f>+'24-03-340 Ind. Adulto Mayor'!T67</f>
        <v>0</v>
      </c>
      <c r="J20" s="63">
        <f>+'24-03-340 Ind. Adulto Mayor'!U67</f>
        <v>0</v>
      </c>
      <c r="K20" s="63">
        <f>+'24-03-340 Ind. Adulto Mayor'!V67</f>
        <v>0</v>
      </c>
      <c r="L20" s="63">
        <f>+'24-03-340 Ind. Adulto Mayor'!W67</f>
        <v>0</v>
      </c>
      <c r="M20" s="63">
        <f>+'24-03-340 Ind. Adulto Mayor'!X67</f>
        <v>0</v>
      </c>
      <c r="N20" s="63">
        <f>+'24-03-340 Ind. Adulto Mayor'!Y67</f>
        <v>0</v>
      </c>
      <c r="O20" s="63">
        <f>+'24-03-340 Ind. Adulto Mayor'!Z67</f>
        <v>0</v>
      </c>
      <c r="P20" s="63">
        <f>+'24-03-340 Ind. Adulto Mayor'!AA67</f>
        <v>0</v>
      </c>
      <c r="Q20" s="63">
        <f>+'24-03-340 Ind. Adulto Mayor'!AB67</f>
        <v>0</v>
      </c>
      <c r="R20" s="63">
        <f>+'24-03-340 Ind. Adulto Mayor'!AC67</f>
        <v>0</v>
      </c>
      <c r="S20" s="63">
        <f>+'24-03-340 Ind. Adulto Mayor'!AD67</f>
        <v>0</v>
      </c>
      <c r="T20" s="63">
        <f>+'24-03-340 Ind. Adulto Mayor'!AE67</f>
        <v>0</v>
      </c>
      <c r="U20" s="63">
        <f>+'24-03-340 Ind. Adulto Mayor'!AF67</f>
        <v>0</v>
      </c>
      <c r="V20" s="63">
        <f>+'24-03-340 Ind. Adulto Mayor'!AG67</f>
        <v>0</v>
      </c>
      <c r="W20" s="63">
        <f>+'24-03-340 Ind. Adulto Mayor'!AH67</f>
        <v>0</v>
      </c>
      <c r="X20" s="86">
        <f>+'24-03-340 Ind. Adulto Mayor'!AI67</f>
        <v>0</v>
      </c>
      <c r="Y20" s="86">
        <f>+'24-03-340 Ind. Adulto Mayor'!AJ67</f>
        <v>0</v>
      </c>
    </row>
    <row r="21" spans="1:25" ht="24.75" customHeight="1" x14ac:dyDescent="0.25">
      <c r="A21" s="87" t="s">
        <v>72</v>
      </c>
      <c r="B21" s="63">
        <f>+'24-03-340 Ind. Adulto Mayor'!J71</f>
        <v>0</v>
      </c>
      <c r="C21" s="63">
        <f>+'24-03-340 Ind. Adulto Mayor'!K71</f>
        <v>0</v>
      </c>
      <c r="D21" s="63">
        <f>+'24-03-340 Ind. Adulto Mayor'!M71</f>
        <v>0</v>
      </c>
      <c r="E21" s="63">
        <f>+'24-03-340 Ind. Adulto Mayor'!N71</f>
        <v>0</v>
      </c>
      <c r="F21" s="63">
        <f>+'24-03-340 Ind. Adulto Mayor'!O71</f>
        <v>0</v>
      </c>
      <c r="G21" s="63">
        <f>+'24-03-340 Ind. Adulto Mayor'!R71</f>
        <v>0</v>
      </c>
      <c r="H21" s="63">
        <f>+'24-03-340 Ind. Adulto Mayor'!S71</f>
        <v>0</v>
      </c>
      <c r="I21" s="63">
        <f>+'24-03-340 Ind. Adulto Mayor'!T71</f>
        <v>0</v>
      </c>
      <c r="J21" s="63">
        <f>+'24-03-340 Ind. Adulto Mayor'!U71</f>
        <v>0</v>
      </c>
      <c r="K21" s="63">
        <f>+'24-03-340 Ind. Adulto Mayor'!V71</f>
        <v>0</v>
      </c>
      <c r="L21" s="63">
        <f>+'24-03-340 Ind. Adulto Mayor'!W71</f>
        <v>0</v>
      </c>
      <c r="M21" s="63">
        <f>+'24-03-340 Ind. Adulto Mayor'!X71</f>
        <v>0</v>
      </c>
      <c r="N21" s="63">
        <f>+'24-03-340 Ind. Adulto Mayor'!Y71</f>
        <v>0</v>
      </c>
      <c r="O21" s="63">
        <f>+'24-03-340 Ind. Adulto Mayor'!Z71</f>
        <v>0</v>
      </c>
      <c r="P21" s="63">
        <f>+'24-03-340 Ind. Adulto Mayor'!AA71</f>
        <v>0</v>
      </c>
      <c r="Q21" s="63">
        <f>+'24-03-340 Ind. Adulto Mayor'!AB71</f>
        <v>0</v>
      </c>
      <c r="R21" s="63">
        <f>+'24-03-340 Ind. Adulto Mayor'!AC71</f>
        <v>0</v>
      </c>
      <c r="S21" s="63">
        <f>+'24-03-340 Ind. Adulto Mayor'!AD71</f>
        <v>0</v>
      </c>
      <c r="T21" s="63">
        <f>+'24-03-340 Ind. Adulto Mayor'!AE71</f>
        <v>0</v>
      </c>
      <c r="U21" s="63">
        <f>+'24-03-340 Ind. Adulto Mayor'!AF71</f>
        <v>0</v>
      </c>
      <c r="V21" s="63">
        <f>+'24-03-340 Ind. Adulto Mayor'!AG71</f>
        <v>0</v>
      </c>
      <c r="W21" s="63">
        <f>+'24-03-340 Ind. Adulto Mayor'!AH71</f>
        <v>0</v>
      </c>
      <c r="X21" s="86">
        <f>+'24-03-340 Ind. Adulto Mayor'!AI71</f>
        <v>0</v>
      </c>
      <c r="Y21" s="86">
        <f>+'24-03-340 Ind. Adulto Mayor'!AJ71</f>
        <v>0</v>
      </c>
    </row>
    <row r="22" spans="1:25" ht="24.75" customHeight="1" x14ac:dyDescent="0.25">
      <c r="A22" s="87" t="s">
        <v>74</v>
      </c>
      <c r="B22" s="63">
        <f>+'24-03-340 Ind. Adulto Mayor'!J74</f>
        <v>863670000</v>
      </c>
      <c r="C22" s="63">
        <f>+'24-03-340 Ind. Adulto Mayor'!K74</f>
        <v>12904000</v>
      </c>
      <c r="D22" s="63">
        <f>+'24-03-340 Ind. Adulto Mayor'!M74</f>
        <v>0</v>
      </c>
      <c r="E22" s="63">
        <f>+'24-03-340 Ind. Adulto Mayor'!N74</f>
        <v>0</v>
      </c>
      <c r="F22" s="63">
        <f>+'24-03-340 Ind. Adulto Mayor'!O74</f>
        <v>0</v>
      </c>
      <c r="G22" s="63">
        <f>+'24-03-340 Ind. Adulto Mayor'!R74</f>
        <v>0</v>
      </c>
      <c r="H22" s="63">
        <f>+'24-03-340 Ind. Adulto Mayor'!S74</f>
        <v>0</v>
      </c>
      <c r="I22" s="63">
        <f>+'24-03-340 Ind. Adulto Mayor'!T74</f>
        <v>12904000</v>
      </c>
      <c r="J22" s="63">
        <f>+'24-03-340 Ind. Adulto Mayor'!U74</f>
        <v>12904000</v>
      </c>
      <c r="K22" s="63">
        <f>+'24-03-340 Ind. Adulto Mayor'!V74</f>
        <v>0</v>
      </c>
      <c r="L22" s="63">
        <f>+'24-03-340 Ind. Adulto Mayor'!W74</f>
        <v>0</v>
      </c>
      <c r="M22" s="63">
        <f>+'24-03-340 Ind. Adulto Mayor'!X74</f>
        <v>0</v>
      </c>
      <c r="N22" s="63">
        <f>+'24-03-340 Ind. Adulto Mayor'!Y74</f>
        <v>0</v>
      </c>
      <c r="O22" s="63">
        <f>+'24-03-340 Ind. Adulto Mayor'!Z74</f>
        <v>0</v>
      </c>
      <c r="P22" s="63">
        <f>+'24-03-340 Ind. Adulto Mayor'!AA74</f>
        <v>0</v>
      </c>
      <c r="Q22" s="63">
        <f>+'24-03-340 Ind. Adulto Mayor'!AB74</f>
        <v>0</v>
      </c>
      <c r="R22" s="63">
        <f>+'24-03-340 Ind. Adulto Mayor'!AC74</f>
        <v>0</v>
      </c>
      <c r="S22" s="63">
        <f>+'24-03-340 Ind. Adulto Mayor'!AD74</f>
        <v>0</v>
      </c>
      <c r="T22" s="63">
        <f>+'24-03-340 Ind. Adulto Mayor'!AE74</f>
        <v>0</v>
      </c>
      <c r="U22" s="63">
        <f>+'24-03-340 Ind. Adulto Mayor'!AF74</f>
        <v>0</v>
      </c>
      <c r="V22" s="63">
        <f>+'24-03-340 Ind. Adulto Mayor'!AG74</f>
        <v>0</v>
      </c>
      <c r="W22" s="63">
        <f>+'24-03-340 Ind. Adulto Mayor'!AH74</f>
        <v>12904000</v>
      </c>
      <c r="X22" s="86">
        <f>+'24-03-340 Ind. Adulto Mayor'!AI74</f>
        <v>1.4940891775793995E-2</v>
      </c>
      <c r="Y22" s="86">
        <f>+'24-03-340 Ind. Adulto Mayor'!AJ74</f>
        <v>2.5470781121587609E-2</v>
      </c>
    </row>
    <row r="23" spans="1:25" ht="24.75" customHeight="1" x14ac:dyDescent="0.25">
      <c r="A23" s="88" t="s">
        <v>76</v>
      </c>
      <c r="B23" s="63">
        <f>+'24-03-340 Ind. Adulto Mayor'!J77</f>
        <v>9231974000</v>
      </c>
      <c r="C23" s="63">
        <f>+'24-03-340 Ind. Adulto Mayor'!K77</f>
        <v>579789600</v>
      </c>
      <c r="D23" s="63">
        <f>+'24-03-340 Ind. Adulto Mayor'!M77</f>
        <v>0</v>
      </c>
      <c r="E23" s="63">
        <f>+'24-03-340 Ind. Adulto Mayor'!N77</f>
        <v>0</v>
      </c>
      <c r="F23" s="63">
        <f>+'24-03-340 Ind. Adulto Mayor'!O77</f>
        <v>0</v>
      </c>
      <c r="G23" s="63">
        <f>+'24-03-340 Ind. Adulto Mayor'!R77</f>
        <v>0</v>
      </c>
      <c r="H23" s="63">
        <f>+'24-03-340 Ind. Adulto Mayor'!S77</f>
        <v>405852720</v>
      </c>
      <c r="I23" s="63">
        <f>+'24-03-340 Ind. Adulto Mayor'!T77</f>
        <v>0</v>
      </c>
      <c r="J23" s="63">
        <f>+'24-03-340 Ind. Adulto Mayor'!U77</f>
        <v>405852720</v>
      </c>
      <c r="K23" s="63">
        <f>+'24-03-340 Ind. Adulto Mayor'!V77</f>
        <v>0</v>
      </c>
      <c r="L23" s="63">
        <f>+'24-03-340 Ind. Adulto Mayor'!W77</f>
        <v>0</v>
      </c>
      <c r="M23" s="63">
        <f>+'24-03-340 Ind. Adulto Mayor'!X77</f>
        <v>0</v>
      </c>
      <c r="N23" s="63">
        <f>+'24-03-340 Ind. Adulto Mayor'!Y77</f>
        <v>0</v>
      </c>
      <c r="O23" s="63">
        <f>+'24-03-340 Ind. Adulto Mayor'!Z77</f>
        <v>0</v>
      </c>
      <c r="P23" s="63">
        <f>+'24-03-340 Ind. Adulto Mayor'!AA77</f>
        <v>0</v>
      </c>
      <c r="Q23" s="63">
        <f>+'24-03-340 Ind. Adulto Mayor'!AB77</f>
        <v>0</v>
      </c>
      <c r="R23" s="63">
        <f>+'24-03-340 Ind. Adulto Mayor'!AC77</f>
        <v>0</v>
      </c>
      <c r="S23" s="63">
        <f>+'24-03-340 Ind. Adulto Mayor'!AD77</f>
        <v>0</v>
      </c>
      <c r="T23" s="63">
        <f>+'24-03-340 Ind. Adulto Mayor'!AE77</f>
        <v>0</v>
      </c>
      <c r="U23" s="63">
        <f>+'24-03-340 Ind. Adulto Mayor'!AF77</f>
        <v>0</v>
      </c>
      <c r="V23" s="63">
        <f>+'24-03-340 Ind. Adulto Mayor'!AG77</f>
        <v>0</v>
      </c>
      <c r="W23" s="63">
        <f>+'24-03-340 Ind. Adulto Mayor'!AH77</f>
        <v>405852720</v>
      </c>
      <c r="X23" s="86">
        <f>+'24-03-340 Ind. Adulto Mayor'!AI77</f>
        <v>4.3961640273250335E-2</v>
      </c>
      <c r="Y23" s="86">
        <f>+'24-03-340 Ind. Adulto Mayor'!AJ77</f>
        <v>0.80109933344086959</v>
      </c>
    </row>
    <row r="24" spans="1:25" ht="25.5" x14ac:dyDescent="0.25">
      <c r="A24" s="8" t="str">
        <f>"TOTAL ASIG."&amp;" "&amp;$A$5</f>
        <v>TOTAL ASIG. 24-03-340 "Programa de Apoyo Integral al Adulto Mayor Chile Solidario"</v>
      </c>
      <c r="B24" s="75">
        <f>SUM(B8:B23)</f>
        <v>10442221000</v>
      </c>
      <c r="C24" s="75">
        <f t="shared" ref="C24:V24" si="0">SUM(C8:C23)</f>
        <v>728806600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405852720</v>
      </c>
      <c r="I24" s="75">
        <f t="shared" si="0"/>
        <v>100767000</v>
      </c>
      <c r="J24" s="75">
        <f t="shared" si="0"/>
        <v>506619720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506619720</v>
      </c>
      <c r="X24" s="89">
        <f>+'24-03-340 Ind. Adulto Mayor'!AI78</f>
        <v>4.8516471735275478E-2</v>
      </c>
      <c r="Y24" s="89">
        <f>'24-03-340 Ind. Adulto Mayor'!AJ78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689A-E8E9-44DD-9908-C8C1A72EABF7}">
  <sheetPr>
    <tabColor rgb="FF007DB5"/>
    <pageSetUpPr fitToPage="1"/>
  </sheetPr>
  <dimension ref="A1:AJ72"/>
  <sheetViews>
    <sheetView topLeftCell="M35" zoomScale="130" zoomScaleNormal="130" workbookViewId="0">
      <selection activeCell="AJ72" sqref="AJ72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134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>
        <v>700000</v>
      </c>
      <c r="K13" s="98">
        <v>97944</v>
      </c>
      <c r="L13" s="59" t="s">
        <v>91</v>
      </c>
      <c r="M13" s="24"/>
      <c r="N13" s="24"/>
      <c r="O13" s="24"/>
      <c r="P13" s="22"/>
      <c r="Q13" s="22"/>
      <c r="R13" s="98">
        <v>48972</v>
      </c>
      <c r="S13" s="98">
        <v>48972</v>
      </c>
      <c r="T13" s="98">
        <v>37510</v>
      </c>
      <c r="U13" s="25">
        <f>SUM(R13:T13)</f>
        <v>135454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135454</v>
      </c>
      <c r="AI13" s="26">
        <f>IF(ISERROR(AH13/J13),0,AH13/J13)</f>
        <v>0.19350571428571428</v>
      </c>
      <c r="AJ13" s="27">
        <f>IF(ISERROR(AH13/$AH$72),"-",AH13/$AH$72)</f>
        <v>1.0555226712872959E-2</v>
      </c>
    </row>
    <row r="14" spans="1:36" ht="12.75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98">
        <v>37510</v>
      </c>
      <c r="L14" s="59" t="s">
        <v>92</v>
      </c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</row>
    <row r="15" spans="1:36" s="37" customFormat="1" ht="12.75" customHeight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700000</v>
      </c>
      <c r="K15" s="33">
        <f>SUM(K13:K14)</f>
        <v>135454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48972</v>
      </c>
      <c r="S15" s="33">
        <f t="shared" si="1"/>
        <v>48972</v>
      </c>
      <c r="T15" s="33">
        <f t="shared" si="1"/>
        <v>37510</v>
      </c>
      <c r="U15" s="33">
        <f t="shared" si="1"/>
        <v>135454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135454</v>
      </c>
      <c r="AI15" s="36">
        <f>IF(ISERROR(AH15/J15),0,AH15/J15)</f>
        <v>0.19350571428571428</v>
      </c>
      <c r="AJ15" s="36">
        <f>IF(ISERROR(AH15/$AH$72),0,AH15/$AH$72)</f>
        <v>1.0555226712872959E-2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3831389000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55"/>
      <c r="K69" s="98">
        <v>39911472</v>
      </c>
      <c r="L69" s="59" t="s">
        <v>91</v>
      </c>
      <c r="M69" s="47"/>
      <c r="N69" s="73"/>
      <c r="O69" s="47"/>
      <c r="P69" s="74"/>
      <c r="Q69" s="74"/>
      <c r="R69" s="98">
        <v>3325956</v>
      </c>
      <c r="S69" s="98">
        <v>3325956</v>
      </c>
      <c r="T69" s="98">
        <v>3325956</v>
      </c>
      <c r="U69" s="25">
        <f>SUM(R69:T69)</f>
        <v>9977868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9977868</v>
      </c>
      <c r="AI69" s="26">
        <f>IF(ISERROR(AH69/J68),0,AH69/J68)</f>
        <v>2.6042430042994853E-3</v>
      </c>
      <c r="AJ69" s="27">
        <f>IF(ISERROR(AH69/$AH$72),"-",AH69/$AH$72)</f>
        <v>0.777523431210007</v>
      </c>
    </row>
    <row r="70" spans="1:36" ht="15.7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42"/>
      <c r="K70" s="98">
        <f>1157988+1939900</f>
        <v>3097888</v>
      </c>
      <c r="L70" s="59" t="s">
        <v>92</v>
      </c>
      <c r="M70" s="47"/>
      <c r="N70" s="73"/>
      <c r="O70" s="47"/>
      <c r="P70" s="74"/>
      <c r="Q70" s="74"/>
      <c r="R70" s="24"/>
      <c r="S70" s="98">
        <v>1899240</v>
      </c>
      <c r="T70" s="98">
        <v>820322</v>
      </c>
      <c r="U70" s="25">
        <f>SUM(R70:T70)</f>
        <v>2719562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2719562</v>
      </c>
      <c r="AI70" s="26">
        <f>IF(ISERROR(AH70/J68),0,AH70/J68)</f>
        <v>7.0981098499786892E-4</v>
      </c>
      <c r="AJ70" s="27">
        <f>IF(ISERROR(AH70/$AH$72),"-",AH70/$AH$72)</f>
        <v>0.21192134207711999</v>
      </c>
    </row>
    <row r="71" spans="1:36" s="37" customFormat="1" ht="12.75" customHeight="1" x14ac:dyDescent="0.25">
      <c r="A71" s="143" t="s">
        <v>78</v>
      </c>
      <c r="B71" s="144"/>
      <c r="C71" s="144"/>
      <c r="D71" s="144"/>
      <c r="E71" s="145"/>
      <c r="F71" s="143"/>
      <c r="G71" s="144"/>
      <c r="H71" s="144"/>
      <c r="I71" s="144"/>
      <c r="J71" s="75">
        <f>J68</f>
        <v>3831389000</v>
      </c>
      <c r="K71" s="75">
        <f>SUM(K69:K70)</f>
        <v>43009360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T71" si="15">SUM(R69:R70)</f>
        <v>3325956</v>
      </c>
      <c r="S71" s="75">
        <f t="shared" si="15"/>
        <v>5225196</v>
      </c>
      <c r="T71" s="75">
        <f t="shared" si="15"/>
        <v>4146278</v>
      </c>
      <c r="U71" s="75">
        <f>SUM(U69:U70)</f>
        <v>12697430</v>
      </c>
      <c r="V71" s="75">
        <f t="shared" ref="V71:AG71" si="16">SUM(V69:V69)</f>
        <v>0</v>
      </c>
      <c r="W71" s="75">
        <f t="shared" si="16"/>
        <v>0</v>
      </c>
      <c r="X71" s="75">
        <f t="shared" si="16"/>
        <v>0</v>
      </c>
      <c r="Y71" s="75">
        <f t="shared" si="16"/>
        <v>0</v>
      </c>
      <c r="Z71" s="75">
        <f t="shared" si="16"/>
        <v>0</v>
      </c>
      <c r="AA71" s="75">
        <f t="shared" si="16"/>
        <v>0</v>
      </c>
      <c r="AB71" s="75">
        <f t="shared" si="16"/>
        <v>0</v>
      </c>
      <c r="AC71" s="75">
        <f t="shared" si="16"/>
        <v>0</v>
      </c>
      <c r="AD71" s="75">
        <f t="shared" si="16"/>
        <v>0</v>
      </c>
      <c r="AE71" s="75">
        <f t="shared" si="16"/>
        <v>0</v>
      </c>
      <c r="AF71" s="75">
        <f t="shared" si="16"/>
        <v>0</v>
      </c>
      <c r="AG71" s="75">
        <f t="shared" si="16"/>
        <v>0</v>
      </c>
      <c r="AH71" s="75">
        <f>SUM(AH69:AH70)</f>
        <v>12697430</v>
      </c>
      <c r="AI71" s="78">
        <f>IF(ISERROR(AH71/J71),0,AH71/J71)</f>
        <v>3.3140539892973541E-3</v>
      </c>
      <c r="AJ71" s="78">
        <f>IF(ISERROR(AH71/$AH$72),0,AH71/$AH$72)</f>
        <v>0.98944477328712699</v>
      </c>
    </row>
    <row r="72" spans="1:36" s="79" customFormat="1" ht="15" customHeight="1" x14ac:dyDescent="0.25">
      <c r="A72" s="151" t="str">
        <f>"TOTAL ASIG."&amp;" "&amp;$A$5</f>
        <v>TOTAL ASIG. 24-03-343 "Programa de Apoyo a Personas en Situación de Calle"</v>
      </c>
      <c r="B72" s="152"/>
      <c r="C72" s="152"/>
      <c r="D72" s="152"/>
      <c r="E72" s="152"/>
      <c r="F72" s="152"/>
      <c r="G72" s="152"/>
      <c r="H72" s="152"/>
      <c r="I72" s="153"/>
      <c r="J72" s="33">
        <f>SUM(J11,J15,J19,J23,J27,J31,J35,J39,J43,J47,J51,J55,J59,J63,J67,J71)</f>
        <v>3832089000</v>
      </c>
      <c r="K72" s="33">
        <f>+K11+K15+K19+K23+K27+K31+K35+K39+K43+K47+K51+K55+K67+K59+K63+K71</f>
        <v>43144814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7">+R11+R15+R19+R23+R27+R31+R35+R39+R43+R47+R51+R55+R67+R59+R63+R71</f>
        <v>3374928</v>
      </c>
      <c r="S72" s="33">
        <f t="shared" si="17"/>
        <v>5274168</v>
      </c>
      <c r="T72" s="33">
        <f t="shared" si="17"/>
        <v>4183788</v>
      </c>
      <c r="U72" s="33">
        <f t="shared" si="17"/>
        <v>12832884</v>
      </c>
      <c r="V72" s="33">
        <f t="shared" si="17"/>
        <v>0</v>
      </c>
      <c r="W72" s="33">
        <f t="shared" si="17"/>
        <v>0</v>
      </c>
      <c r="X72" s="33">
        <f t="shared" si="17"/>
        <v>0</v>
      </c>
      <c r="Y72" s="33">
        <f t="shared" si="17"/>
        <v>0</v>
      </c>
      <c r="Z72" s="33">
        <f t="shared" si="17"/>
        <v>0</v>
      </c>
      <c r="AA72" s="33">
        <f t="shared" si="17"/>
        <v>0</v>
      </c>
      <c r="AB72" s="33">
        <f t="shared" si="17"/>
        <v>0</v>
      </c>
      <c r="AC72" s="33">
        <f t="shared" si="17"/>
        <v>0</v>
      </c>
      <c r="AD72" s="33">
        <f t="shared" si="17"/>
        <v>0</v>
      </c>
      <c r="AE72" s="33">
        <f t="shared" si="17"/>
        <v>0</v>
      </c>
      <c r="AF72" s="33">
        <f t="shared" si="17"/>
        <v>0</v>
      </c>
      <c r="AG72" s="33">
        <f t="shared" si="17"/>
        <v>0</v>
      </c>
      <c r="AH72" s="33">
        <f t="shared" si="17"/>
        <v>12832884</v>
      </c>
      <c r="AI72" s="36">
        <f>IF(ISERROR(AH72/J72),0,AH72/J72)</f>
        <v>3.3487959178401128E-3</v>
      </c>
      <c r="AJ72" s="36">
        <f>IF(ISERROR(AH72/$AH$72),0,AH72/$AH$72)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9D46324-8A54-47F8-B49C-73143C5B739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857BA62-BA8B-42BA-9084-0BEE6FEEBD19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25AD0C36-7944-40C7-9211-269E6D55775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FB8F456C-15DC-4D19-A830-FC0DA44A0CC3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DA6800CF-F7FC-472E-88A5-4A3375703A65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P69:Q70 E13:G14 C13:C14 C9:C10 L9:L10 P9:Q10 E9:G10 C17:C18 E17:G18 L17:L18 P17:Q18 P25:Q26 E25:G26 N25:N26 C33:C34 E33:G34 L33:L34 P33:Q34 E41:G42 L42 C42 N41 P41:Q42 P50:Q50 C49:C50 E49:G50 L49:L50 Q49 C57:C58 E57:G58 L57:L58 P57:Q58 C65:C66 E65:G66 L65:L66 N69:N70 E69:G70" xr:uid="{EB3B9863-8B7C-456D-9052-555C809AB888}">
      <formula1>255</formula1>
    </dataValidation>
    <dataValidation type="textLength" operator="lessThanOrEqual" allowBlank="1" showInputMessage="1" showErrorMessage="1" sqref="K65:K66 K61:K62 K53:K54 K45 K37:K38 K29:K30 K21:K22 K70 K9:K10 K17:K18 K25:K26 K33:K34 K41:K42 K49:K50 K57:K58" xr:uid="{FD197347-751D-4BD0-858F-E9D56EDFA96A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70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AD69:AF70 R14 S14 T14" xr:uid="{64D97BE3-E0E9-4691-9C1E-61BBDF826E03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70" unlocked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'24-02-010 Ind. A Técnicas'!A5:U5</f>
        <v>24-02-010 "Programa de Ayudas Técnicas - SENADIS"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+'24-02-010 Ind. A Técnicas'!J11</f>
        <v>0</v>
      </c>
      <c r="C8" s="63">
        <f>+'24-02-010 Ind. A Técnicas'!K11</f>
        <v>0</v>
      </c>
      <c r="D8" s="63">
        <f>+'24-02-010 Ind. A Técnicas'!M11</f>
        <v>0</v>
      </c>
      <c r="E8" s="63">
        <f>+'24-02-010 Ind. A Técnicas'!N11</f>
        <v>0</v>
      </c>
      <c r="F8" s="63">
        <f>+'24-02-010 Ind. A Técnicas'!O11</f>
        <v>0</v>
      </c>
      <c r="G8" s="63">
        <f>+'24-02-010 Ind. A Técnicas'!R11</f>
        <v>0</v>
      </c>
      <c r="H8" s="63">
        <f>+'24-02-010 Ind. A Técnicas'!S11</f>
        <v>0</v>
      </c>
      <c r="I8" s="63">
        <f>+'24-02-010 Ind. A Técnicas'!T11</f>
        <v>0</v>
      </c>
      <c r="J8" s="63">
        <f>+'24-02-010 Ind. A Técnicas'!U11</f>
        <v>0</v>
      </c>
      <c r="K8" s="63">
        <f>+'24-02-010 Ind. A Técnicas'!V11</f>
        <v>0</v>
      </c>
      <c r="L8" s="63">
        <f>+'24-02-010 Ind. A Técnicas'!W11</f>
        <v>0</v>
      </c>
      <c r="M8" s="63">
        <f>+'24-02-010 Ind. A Técnicas'!X11</f>
        <v>0</v>
      </c>
      <c r="N8" s="63">
        <f>+'24-02-010 Ind. A Técnicas'!Y11</f>
        <v>0</v>
      </c>
      <c r="O8" s="63">
        <f>+'24-02-010 Ind. A Técnicas'!Z11</f>
        <v>0</v>
      </c>
      <c r="P8" s="63">
        <f>+'24-02-010 Ind. A Técnicas'!AA11</f>
        <v>0</v>
      </c>
      <c r="Q8" s="63">
        <f>+'24-02-010 Ind. A Técnicas'!AB11</f>
        <v>0</v>
      </c>
      <c r="R8" s="63">
        <f>+'24-02-010 Ind. A Técnicas'!AC11</f>
        <v>0</v>
      </c>
      <c r="S8" s="63">
        <f>+'24-02-010 Ind. A Técnicas'!AD11</f>
        <v>0</v>
      </c>
      <c r="T8" s="63">
        <f>+'24-02-010 Ind. A Técnicas'!AE11</f>
        <v>0</v>
      </c>
      <c r="U8" s="63">
        <f>+'24-02-010 Ind. A Técnicas'!AF11</f>
        <v>0</v>
      </c>
      <c r="V8" s="63">
        <f>+'24-02-010 Ind. A Técnicas'!AG11</f>
        <v>0</v>
      </c>
      <c r="W8" s="63">
        <f>+'24-02-010 Ind. A Técnicas'!AH11</f>
        <v>0</v>
      </c>
      <c r="X8" s="86">
        <f>+'24-02-010 Ind. A Técnicas'!AI11</f>
        <v>0</v>
      </c>
      <c r="Y8" s="86">
        <f>+'24-02-010 Ind. A Técnicas'!AJ11</f>
        <v>0</v>
      </c>
    </row>
    <row r="9" spans="1:25" ht="24.75" customHeight="1" x14ac:dyDescent="0.25">
      <c r="A9" s="85" t="s">
        <v>48</v>
      </c>
      <c r="B9" s="63">
        <f>+'24-02-010 Ind. A Técnicas'!J15</f>
        <v>0</v>
      </c>
      <c r="C9" s="63">
        <f>+'24-02-010 Ind. A Técnicas'!K15</f>
        <v>0</v>
      </c>
      <c r="D9" s="63">
        <f>+'24-02-010 Ind. A Técnicas'!M15</f>
        <v>0</v>
      </c>
      <c r="E9" s="63">
        <f>+'24-02-010 Ind. A Técnicas'!N15</f>
        <v>0</v>
      </c>
      <c r="F9" s="63">
        <f>+'24-02-010 Ind. A Técnicas'!O15</f>
        <v>0</v>
      </c>
      <c r="G9" s="63">
        <f>+'24-02-010 Ind. A Técnicas'!R15</f>
        <v>0</v>
      </c>
      <c r="H9" s="63">
        <f>+'24-02-010 Ind. A Técnicas'!S15</f>
        <v>0</v>
      </c>
      <c r="I9" s="63">
        <f>+'24-02-010 Ind. A Técnicas'!T15</f>
        <v>0</v>
      </c>
      <c r="J9" s="63">
        <f>+'24-02-010 Ind. A Técnicas'!U15</f>
        <v>0</v>
      </c>
      <c r="K9" s="63">
        <f>+'24-02-010 Ind. A Técnicas'!V15</f>
        <v>0</v>
      </c>
      <c r="L9" s="63">
        <f>+'24-02-010 Ind. A Técnicas'!W15</f>
        <v>0</v>
      </c>
      <c r="M9" s="63">
        <f>+'24-02-010 Ind. A Técnicas'!X15</f>
        <v>0</v>
      </c>
      <c r="N9" s="63">
        <f>+'24-02-010 Ind. A Técnicas'!Y15</f>
        <v>0</v>
      </c>
      <c r="O9" s="63">
        <f>+'24-02-010 Ind. A Técnicas'!Z15</f>
        <v>0</v>
      </c>
      <c r="P9" s="63">
        <f>+'24-02-010 Ind. A Técnicas'!AA15</f>
        <v>0</v>
      </c>
      <c r="Q9" s="63">
        <f>+'24-02-010 Ind. A Técnicas'!AB15</f>
        <v>0</v>
      </c>
      <c r="R9" s="63">
        <f>+'24-02-010 Ind. A Técnicas'!AC15</f>
        <v>0</v>
      </c>
      <c r="S9" s="63">
        <f>+'24-02-010 Ind. A Técnicas'!AD15</f>
        <v>0</v>
      </c>
      <c r="T9" s="63">
        <f>+'24-02-010 Ind. A Técnicas'!AE15</f>
        <v>0</v>
      </c>
      <c r="U9" s="63">
        <f>+'24-02-010 Ind. A Técnicas'!AF15</f>
        <v>0</v>
      </c>
      <c r="V9" s="63">
        <f>+'24-02-010 Ind. A Técnicas'!AG15</f>
        <v>0</v>
      </c>
      <c r="W9" s="63">
        <f>+'24-02-010 Ind. A Técnicas'!AH15</f>
        <v>0</v>
      </c>
      <c r="X9" s="86">
        <f>+'24-02-010 Ind. A Técnicas'!AI15</f>
        <v>0</v>
      </c>
      <c r="Y9" s="86">
        <f>+'24-02-010 Ind. A Técnicas'!AJ15</f>
        <v>0</v>
      </c>
    </row>
    <row r="10" spans="1:25" ht="24.75" customHeight="1" x14ac:dyDescent="0.25">
      <c r="A10" s="85" t="s">
        <v>50</v>
      </c>
      <c r="B10" s="63">
        <f>+'24-02-010 Ind. A Técnicas'!J19</f>
        <v>0</v>
      </c>
      <c r="C10" s="63">
        <f>+'24-02-010 Ind. A Técnicas'!K19</f>
        <v>0</v>
      </c>
      <c r="D10" s="63">
        <f>+'24-02-010 Ind. A Técnicas'!M19</f>
        <v>0</v>
      </c>
      <c r="E10" s="63">
        <f>+'24-02-010 Ind. A Técnicas'!N19</f>
        <v>0</v>
      </c>
      <c r="F10" s="63">
        <f>+'24-02-010 Ind. A Técnicas'!O19</f>
        <v>0</v>
      </c>
      <c r="G10" s="63">
        <f>+'24-02-010 Ind. A Técnicas'!R19</f>
        <v>0</v>
      </c>
      <c r="H10" s="63">
        <f>+'24-02-010 Ind. A Técnicas'!S19</f>
        <v>0</v>
      </c>
      <c r="I10" s="63">
        <f>+'24-02-010 Ind. A Técnicas'!T19</f>
        <v>0</v>
      </c>
      <c r="J10" s="63">
        <f>+'24-02-010 Ind. A Técnicas'!U19</f>
        <v>0</v>
      </c>
      <c r="K10" s="63">
        <f>+'24-02-010 Ind. A Técnicas'!V19</f>
        <v>0</v>
      </c>
      <c r="L10" s="63">
        <f>+'24-02-010 Ind. A Técnicas'!W19</f>
        <v>0</v>
      </c>
      <c r="M10" s="63">
        <f>+'24-02-010 Ind. A Técnicas'!X19</f>
        <v>0</v>
      </c>
      <c r="N10" s="63">
        <f>+'24-02-010 Ind. A Técnicas'!Y19</f>
        <v>0</v>
      </c>
      <c r="O10" s="63">
        <f>+'24-02-010 Ind. A Técnicas'!Z19</f>
        <v>0</v>
      </c>
      <c r="P10" s="63">
        <f>+'24-02-010 Ind. A Técnicas'!AA19</f>
        <v>0</v>
      </c>
      <c r="Q10" s="63">
        <f>+'24-02-010 Ind. A Técnicas'!AB19</f>
        <v>0</v>
      </c>
      <c r="R10" s="63">
        <f>+'24-02-010 Ind. A Técnicas'!AC19</f>
        <v>0</v>
      </c>
      <c r="S10" s="63">
        <f>+'24-02-010 Ind. A Técnicas'!AD19</f>
        <v>0</v>
      </c>
      <c r="T10" s="63">
        <f>+'24-02-010 Ind. A Técnicas'!AE19</f>
        <v>0</v>
      </c>
      <c r="U10" s="63">
        <f>+'24-02-010 Ind. A Técnicas'!AF19</f>
        <v>0</v>
      </c>
      <c r="V10" s="63">
        <f>+'24-02-010 Ind. A Técnicas'!AG19</f>
        <v>0</v>
      </c>
      <c r="W10" s="63">
        <f>+'24-02-010 Ind. A Técnicas'!AH19</f>
        <v>0</v>
      </c>
      <c r="X10" s="86">
        <f>+'24-02-010 Ind. A Técnicas'!AI19</f>
        <v>0</v>
      </c>
      <c r="Y10" s="86">
        <f>+'24-02-010 Ind. A Técnicas'!AJ19</f>
        <v>0</v>
      </c>
    </row>
    <row r="11" spans="1:25" ht="24.75" customHeight="1" x14ac:dyDescent="0.25">
      <c r="A11" s="85" t="s">
        <v>52</v>
      </c>
      <c r="B11" s="63">
        <f>+'24-02-010 Ind. A Técnicas'!J23</f>
        <v>0</v>
      </c>
      <c r="C11" s="63">
        <f>+'24-02-010 Ind. A Técnicas'!K23</f>
        <v>0</v>
      </c>
      <c r="D11" s="63">
        <f>+'24-02-010 Ind. A Técnicas'!M23</f>
        <v>0</v>
      </c>
      <c r="E11" s="63">
        <f>+'24-02-010 Ind. A Técnicas'!N23</f>
        <v>0</v>
      </c>
      <c r="F11" s="63">
        <f>+'24-02-010 Ind. A Técnicas'!O23</f>
        <v>0</v>
      </c>
      <c r="G11" s="63">
        <f>+'24-02-010 Ind. A Técnicas'!R23</f>
        <v>0</v>
      </c>
      <c r="H11" s="63">
        <f>+'24-02-010 Ind. A Técnicas'!S23</f>
        <v>0</v>
      </c>
      <c r="I11" s="63">
        <f>+'24-02-010 Ind. A Técnicas'!T23</f>
        <v>0</v>
      </c>
      <c r="J11" s="63">
        <f>+'24-02-010 Ind. A Técnicas'!U23</f>
        <v>0</v>
      </c>
      <c r="K11" s="63">
        <f>+'24-02-010 Ind. A Técnicas'!V23</f>
        <v>0</v>
      </c>
      <c r="L11" s="63">
        <f>+'24-02-010 Ind. A Técnicas'!W23</f>
        <v>0</v>
      </c>
      <c r="M11" s="63">
        <f>+'24-02-010 Ind. A Técnicas'!X23</f>
        <v>0</v>
      </c>
      <c r="N11" s="63">
        <f>+'24-02-010 Ind. A Técnicas'!Y23</f>
        <v>0</v>
      </c>
      <c r="O11" s="63">
        <f>+'24-02-010 Ind. A Técnicas'!Z23</f>
        <v>0</v>
      </c>
      <c r="P11" s="63">
        <f>+'24-02-010 Ind. A Técnicas'!AA23</f>
        <v>0</v>
      </c>
      <c r="Q11" s="63">
        <f>+'24-02-010 Ind. A Técnicas'!AB23</f>
        <v>0</v>
      </c>
      <c r="R11" s="63">
        <f>+'24-02-010 Ind. A Técnicas'!AC23</f>
        <v>0</v>
      </c>
      <c r="S11" s="63">
        <f>+'24-02-010 Ind. A Técnicas'!AD23</f>
        <v>0</v>
      </c>
      <c r="T11" s="63">
        <f>+'24-02-010 Ind. A Técnicas'!AE23</f>
        <v>0</v>
      </c>
      <c r="U11" s="63">
        <f>+'24-02-010 Ind. A Técnicas'!AF23</f>
        <v>0</v>
      </c>
      <c r="V11" s="63">
        <f>+'24-02-010 Ind. A Técnicas'!AG23</f>
        <v>0</v>
      </c>
      <c r="W11" s="63">
        <f>+'24-02-010 Ind. A Técnicas'!AH23</f>
        <v>0</v>
      </c>
      <c r="X11" s="86">
        <f>+'24-02-010 Ind. A Técnicas'!AI23</f>
        <v>0</v>
      </c>
      <c r="Y11" s="86">
        <f>+'24-02-010 Ind. A Técnicas'!AJ23</f>
        <v>0</v>
      </c>
    </row>
    <row r="12" spans="1:25" ht="24.75" customHeight="1" x14ac:dyDescent="0.25">
      <c r="A12" s="85" t="s">
        <v>54</v>
      </c>
      <c r="B12" s="63">
        <f>+'24-02-010 Ind. A Técnicas'!J27</f>
        <v>0</v>
      </c>
      <c r="C12" s="63">
        <f>+'24-02-010 Ind. A Técnicas'!K27</f>
        <v>0</v>
      </c>
      <c r="D12" s="63">
        <f>+'24-02-010 Ind. A Técnicas'!M27</f>
        <v>0</v>
      </c>
      <c r="E12" s="63">
        <f>+'24-02-010 Ind. A Técnicas'!N27</f>
        <v>0</v>
      </c>
      <c r="F12" s="63">
        <f>+'24-02-010 Ind. A Técnicas'!O27</f>
        <v>0</v>
      </c>
      <c r="G12" s="63">
        <f>+'24-02-010 Ind. A Técnicas'!R27</f>
        <v>0</v>
      </c>
      <c r="H12" s="63">
        <f>+'24-02-010 Ind. A Técnicas'!S27</f>
        <v>0</v>
      </c>
      <c r="I12" s="63">
        <f>+'24-02-010 Ind. A Técnicas'!T27</f>
        <v>0</v>
      </c>
      <c r="J12" s="63">
        <f>+'24-02-010 Ind. A Técnicas'!U27</f>
        <v>0</v>
      </c>
      <c r="K12" s="63">
        <f>+'24-02-010 Ind. A Técnicas'!V27</f>
        <v>0</v>
      </c>
      <c r="L12" s="63">
        <f>+'24-02-010 Ind. A Técnicas'!W27</f>
        <v>0</v>
      </c>
      <c r="M12" s="63">
        <f>+'24-02-010 Ind. A Técnicas'!X27</f>
        <v>0</v>
      </c>
      <c r="N12" s="63">
        <f>+'24-02-010 Ind. A Técnicas'!Y27</f>
        <v>0</v>
      </c>
      <c r="O12" s="63">
        <f>+'24-02-010 Ind. A Técnicas'!Z27</f>
        <v>0</v>
      </c>
      <c r="P12" s="63">
        <f>+'24-02-010 Ind. A Técnicas'!AA27</f>
        <v>0</v>
      </c>
      <c r="Q12" s="63">
        <f>+'24-02-010 Ind. A Técnicas'!AB27</f>
        <v>0</v>
      </c>
      <c r="R12" s="63">
        <f>+'24-02-010 Ind. A Técnicas'!AC27</f>
        <v>0</v>
      </c>
      <c r="S12" s="63">
        <f>+'24-02-010 Ind. A Técnicas'!AD27</f>
        <v>0</v>
      </c>
      <c r="T12" s="63">
        <f>+'24-02-010 Ind. A Técnicas'!AE27</f>
        <v>0</v>
      </c>
      <c r="U12" s="63">
        <f>+'24-02-010 Ind. A Técnicas'!AF27</f>
        <v>0</v>
      </c>
      <c r="V12" s="63">
        <f>+'24-02-010 Ind. A Técnicas'!AG27</f>
        <v>0</v>
      </c>
      <c r="W12" s="63">
        <f>+'24-02-010 Ind. A Técnicas'!AH27</f>
        <v>0</v>
      </c>
      <c r="X12" s="86">
        <f>+'24-02-010 Ind. A Técnicas'!AI27</f>
        <v>0</v>
      </c>
      <c r="Y12" s="86">
        <f>+'24-02-010 Ind. A Técnicas'!AJ27</f>
        <v>0</v>
      </c>
    </row>
    <row r="13" spans="1:25" ht="24.75" customHeight="1" x14ac:dyDescent="0.25">
      <c r="A13" s="85" t="s">
        <v>56</v>
      </c>
      <c r="B13" s="63">
        <f>+'24-02-010 Ind. A Técnicas'!J31</f>
        <v>0</v>
      </c>
      <c r="C13" s="63">
        <f>+'24-02-010 Ind. A Técnicas'!K31</f>
        <v>0</v>
      </c>
      <c r="D13" s="63">
        <f>+'24-02-010 Ind. A Técnicas'!M31</f>
        <v>0</v>
      </c>
      <c r="E13" s="63">
        <f>+'24-02-010 Ind. A Técnicas'!N31</f>
        <v>0</v>
      </c>
      <c r="F13" s="63">
        <f>+'24-02-010 Ind. A Técnicas'!O31</f>
        <v>0</v>
      </c>
      <c r="G13" s="63">
        <f>+'24-02-010 Ind. A Técnicas'!R31</f>
        <v>0</v>
      </c>
      <c r="H13" s="63">
        <f>+'24-02-010 Ind. A Técnicas'!S31</f>
        <v>0</v>
      </c>
      <c r="I13" s="63">
        <f>+'24-02-010 Ind. A Técnicas'!T31</f>
        <v>0</v>
      </c>
      <c r="J13" s="63">
        <f>+'24-02-010 Ind. A Técnicas'!U31</f>
        <v>0</v>
      </c>
      <c r="K13" s="63">
        <f>+'24-02-010 Ind. A Técnicas'!V31</f>
        <v>0</v>
      </c>
      <c r="L13" s="63">
        <f>+'24-02-010 Ind. A Técnicas'!W31</f>
        <v>0</v>
      </c>
      <c r="M13" s="63">
        <f>+'24-02-010 Ind. A Técnicas'!X31</f>
        <v>0</v>
      </c>
      <c r="N13" s="63">
        <f>+'24-02-010 Ind. A Técnicas'!Y31</f>
        <v>0</v>
      </c>
      <c r="O13" s="63">
        <f>+'24-02-010 Ind. A Técnicas'!Z31</f>
        <v>0</v>
      </c>
      <c r="P13" s="63">
        <f>+'24-02-010 Ind. A Técnicas'!AA31</f>
        <v>0</v>
      </c>
      <c r="Q13" s="63">
        <f>+'24-02-010 Ind. A Técnicas'!AB31</f>
        <v>0</v>
      </c>
      <c r="R13" s="63">
        <f>+'24-02-010 Ind. A Técnicas'!AC31</f>
        <v>0</v>
      </c>
      <c r="S13" s="63">
        <f>+'24-02-010 Ind. A Técnicas'!AD31</f>
        <v>0</v>
      </c>
      <c r="T13" s="63">
        <f>+'24-02-010 Ind. A Técnicas'!AE31</f>
        <v>0</v>
      </c>
      <c r="U13" s="63">
        <f>+'24-02-010 Ind. A Técnicas'!AF31</f>
        <v>0</v>
      </c>
      <c r="V13" s="63">
        <f>+'24-02-010 Ind. A Técnicas'!AG31</f>
        <v>0</v>
      </c>
      <c r="W13" s="63">
        <f>+'24-02-010 Ind. A Técnicas'!AH31</f>
        <v>0</v>
      </c>
      <c r="X13" s="86">
        <f>+'24-02-010 Ind. A Técnicas'!AI31</f>
        <v>0</v>
      </c>
      <c r="Y13" s="86">
        <f>+'24-02-010 Ind. A Técnicas'!AJ31</f>
        <v>0</v>
      </c>
    </row>
    <row r="14" spans="1:25" ht="24.75" customHeight="1" x14ac:dyDescent="0.25">
      <c r="A14" s="85" t="s">
        <v>58</v>
      </c>
      <c r="B14" s="63">
        <f>+'24-02-010 Ind. A Técnicas'!J35</f>
        <v>0</v>
      </c>
      <c r="C14" s="63">
        <f>+'24-02-010 Ind. A Técnicas'!K35</f>
        <v>0</v>
      </c>
      <c r="D14" s="63">
        <f>+'24-02-010 Ind. A Técnicas'!M35</f>
        <v>0</v>
      </c>
      <c r="E14" s="63">
        <f>+'24-02-010 Ind. A Técnicas'!N35</f>
        <v>0</v>
      </c>
      <c r="F14" s="63">
        <f>+'24-02-010 Ind. A Técnicas'!O35</f>
        <v>0</v>
      </c>
      <c r="G14" s="63">
        <f>+'24-02-010 Ind. A Técnicas'!R35</f>
        <v>0</v>
      </c>
      <c r="H14" s="63">
        <f>+'24-02-010 Ind. A Técnicas'!S35</f>
        <v>0</v>
      </c>
      <c r="I14" s="63">
        <f>+'24-02-010 Ind. A Técnicas'!T35</f>
        <v>0</v>
      </c>
      <c r="J14" s="63">
        <f>+'24-02-010 Ind. A Técnicas'!U35</f>
        <v>0</v>
      </c>
      <c r="K14" s="63">
        <f>+'24-02-010 Ind. A Técnicas'!V35</f>
        <v>0</v>
      </c>
      <c r="L14" s="63">
        <f>+'24-02-010 Ind. A Técnicas'!W35</f>
        <v>0</v>
      </c>
      <c r="M14" s="63">
        <f>+'24-02-010 Ind. A Técnicas'!X35</f>
        <v>0</v>
      </c>
      <c r="N14" s="63">
        <f>+'24-02-010 Ind. A Técnicas'!Y35</f>
        <v>0</v>
      </c>
      <c r="O14" s="63">
        <f>+'24-02-010 Ind. A Técnicas'!Z35</f>
        <v>0</v>
      </c>
      <c r="P14" s="63">
        <f>+'24-02-010 Ind. A Técnicas'!AA35</f>
        <v>0</v>
      </c>
      <c r="Q14" s="63">
        <f>+'24-02-010 Ind. A Técnicas'!AB35</f>
        <v>0</v>
      </c>
      <c r="R14" s="63">
        <f>+'24-02-010 Ind. A Técnicas'!AC35</f>
        <v>0</v>
      </c>
      <c r="S14" s="63">
        <f>+'24-02-010 Ind. A Técnicas'!AD35</f>
        <v>0</v>
      </c>
      <c r="T14" s="63">
        <f>+'24-02-010 Ind. A Técnicas'!AE35</f>
        <v>0</v>
      </c>
      <c r="U14" s="63">
        <f>+'24-02-010 Ind. A Técnicas'!AF35</f>
        <v>0</v>
      </c>
      <c r="V14" s="63">
        <f>+'24-02-010 Ind. A Técnicas'!AG35</f>
        <v>0</v>
      </c>
      <c r="W14" s="63">
        <f>+'24-02-010 Ind. A Técnicas'!AH35</f>
        <v>0</v>
      </c>
      <c r="X14" s="86">
        <f>+'24-02-010 Ind. A Técnicas'!AI35</f>
        <v>0</v>
      </c>
      <c r="Y14" s="86">
        <f>+'24-02-010 Ind. A Técnicas'!AJ35</f>
        <v>0</v>
      </c>
    </row>
    <row r="15" spans="1:25" ht="24.75" customHeight="1" x14ac:dyDescent="0.25">
      <c r="A15" s="85" t="s">
        <v>60</v>
      </c>
      <c r="B15" s="63">
        <f>+'24-02-010 Ind. A Técnicas'!J39</f>
        <v>0</v>
      </c>
      <c r="C15" s="63">
        <f>+'24-02-010 Ind. A Técnicas'!K39</f>
        <v>0</v>
      </c>
      <c r="D15" s="63">
        <f>+'24-02-010 Ind. A Técnicas'!M39</f>
        <v>0</v>
      </c>
      <c r="E15" s="63">
        <f>+'24-02-010 Ind. A Técnicas'!N39</f>
        <v>0</v>
      </c>
      <c r="F15" s="63">
        <f>+'24-02-010 Ind. A Técnicas'!O39</f>
        <v>0</v>
      </c>
      <c r="G15" s="63">
        <f>+'24-02-010 Ind. A Técnicas'!R39</f>
        <v>0</v>
      </c>
      <c r="H15" s="63">
        <f>+'24-02-010 Ind. A Técnicas'!S39</f>
        <v>0</v>
      </c>
      <c r="I15" s="63">
        <f>+'24-02-010 Ind. A Técnicas'!T39</f>
        <v>0</v>
      </c>
      <c r="J15" s="63">
        <f>+'24-02-010 Ind. A Técnicas'!U39</f>
        <v>0</v>
      </c>
      <c r="K15" s="63">
        <f>+'24-02-010 Ind. A Técnicas'!V39</f>
        <v>0</v>
      </c>
      <c r="L15" s="63">
        <f>+'24-02-010 Ind. A Técnicas'!W39</f>
        <v>0</v>
      </c>
      <c r="M15" s="63">
        <f>+'24-02-010 Ind. A Técnicas'!X39</f>
        <v>0</v>
      </c>
      <c r="N15" s="63">
        <f>+'24-02-010 Ind. A Técnicas'!Y39</f>
        <v>0</v>
      </c>
      <c r="O15" s="63">
        <f>+'24-02-010 Ind. A Técnicas'!Z39</f>
        <v>0</v>
      </c>
      <c r="P15" s="63">
        <f>+'24-02-010 Ind. A Técnicas'!AA39</f>
        <v>0</v>
      </c>
      <c r="Q15" s="63">
        <f>+'24-02-010 Ind. A Técnicas'!AB39</f>
        <v>0</v>
      </c>
      <c r="R15" s="63">
        <f>+'24-02-010 Ind. A Técnicas'!AC39</f>
        <v>0</v>
      </c>
      <c r="S15" s="63">
        <f>+'24-02-010 Ind. A Técnicas'!AD39</f>
        <v>0</v>
      </c>
      <c r="T15" s="63">
        <f>+'24-02-010 Ind. A Técnicas'!AE39</f>
        <v>0</v>
      </c>
      <c r="U15" s="63">
        <f>+'24-02-010 Ind. A Técnicas'!AF39</f>
        <v>0</v>
      </c>
      <c r="V15" s="63">
        <f>+'24-02-010 Ind. A Técnicas'!AG39</f>
        <v>0</v>
      </c>
      <c r="W15" s="63">
        <f>+'24-02-010 Ind. A Técnicas'!AH39</f>
        <v>0</v>
      </c>
      <c r="X15" s="86">
        <f>+'24-02-010 Ind. A Técnicas'!AI39</f>
        <v>0</v>
      </c>
      <c r="Y15" s="86">
        <f>+'24-02-010 Ind. A Técnicas'!AJ39</f>
        <v>0</v>
      </c>
    </row>
    <row r="16" spans="1:25" ht="24.75" customHeight="1" x14ac:dyDescent="0.25">
      <c r="A16" s="85" t="s">
        <v>62</v>
      </c>
      <c r="B16" s="63">
        <f>+'24-02-010 Ind. A Técnicas'!J43</f>
        <v>0</v>
      </c>
      <c r="C16" s="63">
        <f>+'24-02-010 Ind. A Técnicas'!K43</f>
        <v>0</v>
      </c>
      <c r="D16" s="63">
        <f>+'24-02-010 Ind. A Técnicas'!M43</f>
        <v>0</v>
      </c>
      <c r="E16" s="63">
        <f>+'24-02-010 Ind. A Técnicas'!N43</f>
        <v>0</v>
      </c>
      <c r="F16" s="63">
        <f>+'24-02-010 Ind. A Técnicas'!O43</f>
        <v>0</v>
      </c>
      <c r="G16" s="63">
        <f>+'24-02-010 Ind. A Técnicas'!R43</f>
        <v>0</v>
      </c>
      <c r="H16" s="63">
        <f>+'24-02-010 Ind. A Técnicas'!S43</f>
        <v>0</v>
      </c>
      <c r="I16" s="63">
        <f>+'24-02-010 Ind. A Técnicas'!T43</f>
        <v>0</v>
      </c>
      <c r="J16" s="63">
        <f>+'24-02-010 Ind. A Técnicas'!U43</f>
        <v>0</v>
      </c>
      <c r="K16" s="63">
        <f>+'24-02-010 Ind. A Técnicas'!V43</f>
        <v>0</v>
      </c>
      <c r="L16" s="63">
        <f>+'24-02-010 Ind. A Técnicas'!W43</f>
        <v>0</v>
      </c>
      <c r="M16" s="63">
        <f>+'24-02-010 Ind. A Técnicas'!X43</f>
        <v>0</v>
      </c>
      <c r="N16" s="63">
        <f>+'24-02-010 Ind. A Técnicas'!Y43</f>
        <v>0</v>
      </c>
      <c r="O16" s="63">
        <f>+'24-02-010 Ind. A Técnicas'!Z43</f>
        <v>0</v>
      </c>
      <c r="P16" s="63">
        <f>+'24-02-010 Ind. A Técnicas'!AA43</f>
        <v>0</v>
      </c>
      <c r="Q16" s="63">
        <f>+'24-02-010 Ind. A Técnicas'!AB43</f>
        <v>0</v>
      </c>
      <c r="R16" s="63">
        <f>+'24-02-010 Ind. A Técnicas'!AC43</f>
        <v>0</v>
      </c>
      <c r="S16" s="63">
        <f>+'24-02-010 Ind. A Técnicas'!AD43</f>
        <v>0</v>
      </c>
      <c r="T16" s="63">
        <f>+'24-02-010 Ind. A Técnicas'!AE43</f>
        <v>0</v>
      </c>
      <c r="U16" s="63">
        <f>+'24-02-010 Ind. A Técnicas'!AF43</f>
        <v>0</v>
      </c>
      <c r="V16" s="63">
        <f>+'24-02-010 Ind. A Técnicas'!AG43</f>
        <v>0</v>
      </c>
      <c r="W16" s="63">
        <f>+'24-02-010 Ind. A Técnicas'!AH43</f>
        <v>0</v>
      </c>
      <c r="X16" s="86">
        <f>+'24-02-010 Ind. A Técnicas'!AI43</f>
        <v>0</v>
      </c>
      <c r="Y16" s="86">
        <f>+'24-02-010 Ind. A Técnicas'!AJ43</f>
        <v>0</v>
      </c>
    </row>
    <row r="17" spans="1:25" ht="24.75" customHeight="1" x14ac:dyDescent="0.25">
      <c r="A17" s="85" t="s">
        <v>64</v>
      </c>
      <c r="B17" s="63">
        <f>+'24-02-010 Ind. A Técnicas'!J47</f>
        <v>0</v>
      </c>
      <c r="C17" s="63">
        <f>+'24-02-010 Ind. A Técnicas'!K47</f>
        <v>0</v>
      </c>
      <c r="D17" s="63">
        <f>+'24-02-010 Ind. A Técnicas'!M47</f>
        <v>0</v>
      </c>
      <c r="E17" s="63">
        <f>+'24-02-010 Ind. A Técnicas'!N47</f>
        <v>0</v>
      </c>
      <c r="F17" s="63">
        <f>+'24-02-010 Ind. A Técnicas'!O47</f>
        <v>0</v>
      </c>
      <c r="G17" s="63">
        <f>+'24-02-010 Ind. A Técnicas'!R47</f>
        <v>0</v>
      </c>
      <c r="H17" s="63">
        <f>+'24-02-010 Ind. A Técnicas'!S47</f>
        <v>0</v>
      </c>
      <c r="I17" s="63">
        <f>+'24-02-010 Ind. A Técnicas'!T47</f>
        <v>0</v>
      </c>
      <c r="J17" s="63">
        <f>+'24-02-010 Ind. A Técnicas'!U47</f>
        <v>0</v>
      </c>
      <c r="K17" s="63">
        <f>+'24-02-010 Ind. A Técnicas'!V47</f>
        <v>0</v>
      </c>
      <c r="L17" s="63">
        <f>+'24-02-010 Ind. A Técnicas'!W47</f>
        <v>0</v>
      </c>
      <c r="M17" s="63">
        <f>+'24-02-010 Ind. A Técnicas'!X47</f>
        <v>0</v>
      </c>
      <c r="N17" s="63">
        <f>+'24-02-010 Ind. A Técnicas'!Y47</f>
        <v>0</v>
      </c>
      <c r="O17" s="63">
        <f>+'24-02-010 Ind. A Técnicas'!Z47</f>
        <v>0</v>
      </c>
      <c r="P17" s="63">
        <f>+'24-02-010 Ind. A Técnicas'!AA47</f>
        <v>0</v>
      </c>
      <c r="Q17" s="63">
        <f>+'24-02-010 Ind. A Técnicas'!AB47</f>
        <v>0</v>
      </c>
      <c r="R17" s="63">
        <f>+'24-02-010 Ind. A Técnicas'!AC47</f>
        <v>0</v>
      </c>
      <c r="S17" s="63">
        <f>+'24-02-010 Ind. A Técnicas'!AD47</f>
        <v>0</v>
      </c>
      <c r="T17" s="63">
        <f>+'24-02-010 Ind. A Técnicas'!AE47</f>
        <v>0</v>
      </c>
      <c r="U17" s="63">
        <f>+'24-02-010 Ind. A Técnicas'!AF47</f>
        <v>0</v>
      </c>
      <c r="V17" s="63">
        <f>+'24-02-010 Ind. A Técnicas'!AG47</f>
        <v>0</v>
      </c>
      <c r="W17" s="63">
        <f>+'24-02-010 Ind. A Técnicas'!AH47</f>
        <v>0</v>
      </c>
      <c r="X17" s="86">
        <f>+'24-02-010 Ind. A Técnicas'!AI47</f>
        <v>0</v>
      </c>
      <c r="Y17" s="86">
        <f>+'24-02-010 Ind. A Técnicas'!AJ44</f>
        <v>0</v>
      </c>
    </row>
    <row r="18" spans="1:25" ht="24.75" customHeight="1" x14ac:dyDescent="0.25">
      <c r="A18" s="85" t="s">
        <v>66</v>
      </c>
      <c r="B18" s="63">
        <f>+'24-02-010 Ind. A Técnicas'!J51</f>
        <v>0</v>
      </c>
      <c r="C18" s="63">
        <f>+'24-02-010 Ind. A Técnicas'!K51</f>
        <v>0</v>
      </c>
      <c r="D18" s="63">
        <f>+'24-02-010 Ind. A Técnicas'!M51</f>
        <v>0</v>
      </c>
      <c r="E18" s="63">
        <f>+'24-02-010 Ind. A Técnicas'!N51</f>
        <v>0</v>
      </c>
      <c r="F18" s="63">
        <f>+'24-02-010 Ind. A Técnicas'!O51</f>
        <v>0</v>
      </c>
      <c r="G18" s="63">
        <f>+'24-02-010 Ind. A Técnicas'!R51</f>
        <v>0</v>
      </c>
      <c r="H18" s="63">
        <f>+'24-02-010 Ind. A Técnicas'!S51</f>
        <v>0</v>
      </c>
      <c r="I18" s="63">
        <f>+'24-02-010 Ind. A Técnicas'!T51</f>
        <v>0</v>
      </c>
      <c r="J18" s="63">
        <f>+'24-02-010 Ind. A Técnicas'!U51</f>
        <v>0</v>
      </c>
      <c r="K18" s="63">
        <f>+'24-02-010 Ind. A Técnicas'!V51</f>
        <v>0</v>
      </c>
      <c r="L18" s="63">
        <f>+'24-02-010 Ind. A Técnicas'!W51</f>
        <v>0</v>
      </c>
      <c r="M18" s="63">
        <f>+'24-02-010 Ind. A Técnicas'!X51</f>
        <v>0</v>
      </c>
      <c r="N18" s="63">
        <f>+'24-02-010 Ind. A Técnicas'!Y51</f>
        <v>0</v>
      </c>
      <c r="O18" s="63">
        <f>+'24-02-010 Ind. A Técnicas'!Z51</f>
        <v>0</v>
      </c>
      <c r="P18" s="63">
        <f>+'24-02-010 Ind. A Técnicas'!AA51</f>
        <v>0</v>
      </c>
      <c r="Q18" s="63">
        <f>+'24-02-010 Ind. A Técnicas'!AB51</f>
        <v>0</v>
      </c>
      <c r="R18" s="63">
        <f>+'24-02-010 Ind. A Técnicas'!AC51</f>
        <v>0</v>
      </c>
      <c r="S18" s="63">
        <f>+'24-02-010 Ind. A Técnicas'!AD51</f>
        <v>0</v>
      </c>
      <c r="T18" s="63">
        <f>+'24-02-010 Ind. A Técnicas'!AE51</f>
        <v>0</v>
      </c>
      <c r="U18" s="63">
        <f>+'24-02-010 Ind. A Técnicas'!AF51</f>
        <v>0</v>
      </c>
      <c r="V18" s="63">
        <f>+'24-02-010 Ind. A Técnicas'!AG51</f>
        <v>0</v>
      </c>
      <c r="W18" s="63">
        <f>+'24-02-010 Ind. A Técnicas'!AH51</f>
        <v>0</v>
      </c>
      <c r="X18" s="86">
        <f>+'24-02-010 Ind. A Técnicas'!AI51</f>
        <v>0</v>
      </c>
      <c r="Y18" s="86">
        <f>+'24-02-010 Ind. A Técnicas'!AJ51</f>
        <v>0</v>
      </c>
    </row>
    <row r="19" spans="1:25" ht="24.75" customHeight="1" x14ac:dyDescent="0.25">
      <c r="A19" s="85" t="s">
        <v>68</v>
      </c>
      <c r="B19" s="63">
        <f>+'24-02-010 Ind. A Técnicas'!J55</f>
        <v>0</v>
      </c>
      <c r="C19" s="63">
        <f>+'24-02-010 Ind. A Técnicas'!K55</f>
        <v>0</v>
      </c>
      <c r="D19" s="63">
        <f>+'24-02-010 Ind. A Técnicas'!M55</f>
        <v>0</v>
      </c>
      <c r="E19" s="63">
        <f>+'24-02-010 Ind. A Técnicas'!N55</f>
        <v>0</v>
      </c>
      <c r="F19" s="63">
        <f>+'24-02-010 Ind. A Técnicas'!O55</f>
        <v>0</v>
      </c>
      <c r="G19" s="63">
        <f>+'24-02-010 Ind. A Técnicas'!R55</f>
        <v>0</v>
      </c>
      <c r="H19" s="63">
        <f>+'24-02-010 Ind. A Técnicas'!S55</f>
        <v>0</v>
      </c>
      <c r="I19" s="63">
        <f>+'24-02-010 Ind. A Técnicas'!T55</f>
        <v>0</v>
      </c>
      <c r="J19" s="63">
        <f>+'24-02-010 Ind. A Técnicas'!U55</f>
        <v>0</v>
      </c>
      <c r="K19" s="63">
        <f>+'24-02-010 Ind. A Técnicas'!V55</f>
        <v>0</v>
      </c>
      <c r="L19" s="63">
        <f>+'24-02-010 Ind. A Técnicas'!W55</f>
        <v>0</v>
      </c>
      <c r="M19" s="63">
        <f>+'24-02-010 Ind. A Técnicas'!X55</f>
        <v>0</v>
      </c>
      <c r="N19" s="63">
        <f>+'24-02-010 Ind. A Técnicas'!Y55</f>
        <v>0</v>
      </c>
      <c r="O19" s="63">
        <f>+'24-02-010 Ind. A Técnicas'!Z55</f>
        <v>0</v>
      </c>
      <c r="P19" s="63">
        <f>+'24-02-010 Ind. A Técnicas'!AA55</f>
        <v>0</v>
      </c>
      <c r="Q19" s="63">
        <f>+'24-02-010 Ind. A Técnicas'!AB55</f>
        <v>0</v>
      </c>
      <c r="R19" s="63">
        <f>+'24-02-010 Ind. A Técnicas'!AC55</f>
        <v>0</v>
      </c>
      <c r="S19" s="63">
        <f>+'24-02-010 Ind. A Técnicas'!AD55</f>
        <v>0</v>
      </c>
      <c r="T19" s="63">
        <f>+'24-02-010 Ind. A Técnicas'!AE55</f>
        <v>0</v>
      </c>
      <c r="U19" s="63">
        <f>+'24-02-010 Ind. A Técnicas'!AF55</f>
        <v>0</v>
      </c>
      <c r="V19" s="63">
        <f>+'24-02-010 Ind. A Técnicas'!AG55</f>
        <v>0</v>
      </c>
      <c r="W19" s="63">
        <f>+'24-02-010 Ind. A Técnicas'!AH55</f>
        <v>0</v>
      </c>
      <c r="X19" s="86">
        <f>+'24-02-010 Ind. A Técnicas'!AI55</f>
        <v>0</v>
      </c>
      <c r="Y19" s="86">
        <f>+'24-02-010 Ind. A Técnicas'!AJ55</f>
        <v>0</v>
      </c>
    </row>
    <row r="20" spans="1:25" ht="24.75" customHeight="1" x14ac:dyDescent="0.25">
      <c r="A20" s="87" t="s">
        <v>70</v>
      </c>
      <c r="B20" s="63">
        <f>+'24-02-010 Ind. A Técnicas'!J59</f>
        <v>0</v>
      </c>
      <c r="C20" s="63">
        <f>+'24-02-010 Ind. A Técnicas'!K59</f>
        <v>0</v>
      </c>
      <c r="D20" s="63">
        <f>+'24-02-010 Ind. A Técnicas'!M59</f>
        <v>0</v>
      </c>
      <c r="E20" s="63">
        <f>+'24-02-010 Ind. A Técnicas'!N59</f>
        <v>0</v>
      </c>
      <c r="F20" s="63">
        <f>+'24-02-010 Ind. A Técnicas'!O59</f>
        <v>0</v>
      </c>
      <c r="G20" s="63">
        <f>+'24-02-010 Ind. A Técnicas'!R59</f>
        <v>0</v>
      </c>
      <c r="H20" s="63">
        <f>+'24-02-010 Ind. A Técnicas'!S59</f>
        <v>0</v>
      </c>
      <c r="I20" s="63">
        <f>+'24-02-010 Ind. A Técnicas'!T59</f>
        <v>0</v>
      </c>
      <c r="J20" s="63">
        <f>+'24-02-010 Ind. A Técnicas'!U59</f>
        <v>0</v>
      </c>
      <c r="K20" s="63">
        <f>+'24-02-010 Ind. A Técnicas'!V59</f>
        <v>0</v>
      </c>
      <c r="L20" s="63">
        <f>+'24-02-010 Ind. A Técnicas'!W59</f>
        <v>0</v>
      </c>
      <c r="M20" s="63">
        <f>+'24-02-010 Ind. A Técnicas'!X59</f>
        <v>0</v>
      </c>
      <c r="N20" s="63">
        <f>+'24-02-010 Ind. A Técnicas'!Y59</f>
        <v>0</v>
      </c>
      <c r="O20" s="63">
        <f>+'24-02-010 Ind. A Técnicas'!Z59</f>
        <v>0</v>
      </c>
      <c r="P20" s="63">
        <f>+'24-02-010 Ind. A Técnicas'!AA59</f>
        <v>0</v>
      </c>
      <c r="Q20" s="63">
        <f>+'24-02-010 Ind. A Técnicas'!AB59</f>
        <v>0</v>
      </c>
      <c r="R20" s="63">
        <f>+'24-02-010 Ind. A Técnicas'!AC59</f>
        <v>0</v>
      </c>
      <c r="S20" s="63">
        <f>+'24-02-010 Ind. A Técnicas'!AD59</f>
        <v>0</v>
      </c>
      <c r="T20" s="63">
        <f>+'24-02-010 Ind. A Técnicas'!AE59</f>
        <v>0</v>
      </c>
      <c r="U20" s="63">
        <f>+'24-02-010 Ind. A Técnicas'!AF59</f>
        <v>0</v>
      </c>
      <c r="V20" s="63">
        <f>+'24-02-010 Ind. A Técnicas'!AG59</f>
        <v>0</v>
      </c>
      <c r="W20" s="63">
        <f>+'24-02-010 Ind. A Técnicas'!AH59</f>
        <v>0</v>
      </c>
      <c r="X20" s="86">
        <f>+'24-02-010 Ind. A Técnicas'!AI59</f>
        <v>0</v>
      </c>
      <c r="Y20" s="86">
        <f>+'24-02-010 Ind. A Técnicas'!AJ59</f>
        <v>0</v>
      </c>
    </row>
    <row r="21" spans="1:25" ht="24.75" customHeight="1" x14ac:dyDescent="0.25">
      <c r="A21" s="87" t="s">
        <v>72</v>
      </c>
      <c r="B21" s="63">
        <f>+'24-02-010 Ind. A Técnicas'!J63</f>
        <v>0</v>
      </c>
      <c r="C21" s="63">
        <f>+'24-02-010 Ind. A Técnicas'!K63</f>
        <v>0</v>
      </c>
      <c r="D21" s="63">
        <f>+'24-02-010 Ind. A Técnicas'!M63</f>
        <v>0</v>
      </c>
      <c r="E21" s="63">
        <f>+'24-02-010 Ind. A Técnicas'!N63</f>
        <v>0</v>
      </c>
      <c r="F21" s="63">
        <f>+'24-02-010 Ind. A Técnicas'!O63</f>
        <v>0</v>
      </c>
      <c r="G21" s="63">
        <f>+'24-02-010 Ind. A Técnicas'!R63</f>
        <v>0</v>
      </c>
      <c r="H21" s="63">
        <f>+'24-02-010 Ind. A Técnicas'!S63</f>
        <v>0</v>
      </c>
      <c r="I21" s="63">
        <f>+'24-02-010 Ind. A Técnicas'!T63</f>
        <v>0</v>
      </c>
      <c r="J21" s="63">
        <f>+'24-02-010 Ind. A Técnicas'!U63</f>
        <v>0</v>
      </c>
      <c r="K21" s="63">
        <f>+'24-02-010 Ind. A Técnicas'!V63</f>
        <v>0</v>
      </c>
      <c r="L21" s="63">
        <f>+'24-02-010 Ind. A Técnicas'!W63</f>
        <v>0</v>
      </c>
      <c r="M21" s="63">
        <f>+'24-02-010 Ind. A Técnicas'!X63</f>
        <v>0</v>
      </c>
      <c r="N21" s="63">
        <f>+'24-02-010 Ind. A Técnicas'!Y63</f>
        <v>0</v>
      </c>
      <c r="O21" s="63">
        <f>+'24-02-010 Ind. A Técnicas'!Z63</f>
        <v>0</v>
      </c>
      <c r="P21" s="63">
        <f>+'24-02-010 Ind. A Técnicas'!AA63</f>
        <v>0</v>
      </c>
      <c r="Q21" s="63">
        <f>+'24-02-010 Ind. A Técnicas'!AB63</f>
        <v>0</v>
      </c>
      <c r="R21" s="63">
        <f>+'24-02-010 Ind. A Técnicas'!AC63</f>
        <v>0</v>
      </c>
      <c r="S21" s="63">
        <f>+'24-02-010 Ind. A Técnicas'!AD63</f>
        <v>0</v>
      </c>
      <c r="T21" s="63">
        <f>+'24-02-010 Ind. A Técnicas'!AE63</f>
        <v>0</v>
      </c>
      <c r="U21" s="63">
        <f>+'24-02-010 Ind. A Técnicas'!AF63</f>
        <v>0</v>
      </c>
      <c r="V21" s="63">
        <f>+'24-02-010 Ind. A Técnicas'!AG63</f>
        <v>0</v>
      </c>
      <c r="W21" s="63">
        <f>+'24-02-010 Ind. A Técnicas'!AH63</f>
        <v>0</v>
      </c>
      <c r="X21" s="86">
        <f>+'24-02-010 Ind. A Técnicas'!AI63</f>
        <v>0</v>
      </c>
      <c r="Y21" s="86">
        <f>+'24-02-010 Ind. A Técnicas'!AJ63</f>
        <v>0</v>
      </c>
    </row>
    <row r="22" spans="1:25" ht="24.75" customHeight="1" x14ac:dyDescent="0.25">
      <c r="A22" s="87" t="s">
        <v>74</v>
      </c>
      <c r="B22" s="63">
        <f>+'24-02-010 Ind. A Técnicas'!J67</f>
        <v>0</v>
      </c>
      <c r="C22" s="63">
        <f>+'24-02-010 Ind. A Técnicas'!K67</f>
        <v>0</v>
      </c>
      <c r="D22" s="63">
        <f>+'24-02-010 Ind. A Técnicas'!M67</f>
        <v>0</v>
      </c>
      <c r="E22" s="63">
        <f>+'24-02-010 Ind. A Técnicas'!N67</f>
        <v>0</v>
      </c>
      <c r="F22" s="63">
        <f>+'24-02-010 Ind. A Técnicas'!O67</f>
        <v>0</v>
      </c>
      <c r="G22" s="63">
        <f>+'24-02-010 Ind. A Técnicas'!R67</f>
        <v>0</v>
      </c>
      <c r="H22" s="63">
        <f>+'24-02-010 Ind. A Técnicas'!S67</f>
        <v>0</v>
      </c>
      <c r="I22" s="63">
        <f>+'24-02-010 Ind. A Técnicas'!T67</f>
        <v>0</v>
      </c>
      <c r="J22" s="63">
        <f>+'24-02-010 Ind. A Técnicas'!U67</f>
        <v>0</v>
      </c>
      <c r="K22" s="63">
        <f>+'24-02-010 Ind. A Técnicas'!V67</f>
        <v>0</v>
      </c>
      <c r="L22" s="63">
        <f>+'24-02-010 Ind. A Técnicas'!W67</f>
        <v>0</v>
      </c>
      <c r="M22" s="63">
        <f>+'24-02-010 Ind. A Técnicas'!X67</f>
        <v>0</v>
      </c>
      <c r="N22" s="63">
        <f>+'24-02-010 Ind. A Técnicas'!Y67</f>
        <v>0</v>
      </c>
      <c r="O22" s="63">
        <f>+'24-02-010 Ind. A Técnicas'!Z67</f>
        <v>0</v>
      </c>
      <c r="P22" s="63">
        <f>+'24-02-010 Ind. A Técnicas'!AA67</f>
        <v>0</v>
      </c>
      <c r="Q22" s="63">
        <f>+'24-02-010 Ind. A Técnicas'!AB67</f>
        <v>0</v>
      </c>
      <c r="R22" s="63">
        <f>+'24-02-010 Ind. A Técnicas'!AC67</f>
        <v>0</v>
      </c>
      <c r="S22" s="63">
        <f>+'24-02-010 Ind. A Técnicas'!AD67</f>
        <v>0</v>
      </c>
      <c r="T22" s="63">
        <f>+'24-02-010 Ind. A Técnicas'!AE67</f>
        <v>0</v>
      </c>
      <c r="U22" s="63">
        <f>+'24-02-010 Ind. A Técnicas'!AF67</f>
        <v>0</v>
      </c>
      <c r="V22" s="63">
        <f>+'24-02-010 Ind. A Técnicas'!AG67</f>
        <v>0</v>
      </c>
      <c r="W22" s="63">
        <f>+'24-02-010 Ind. A Técnicas'!AH67</f>
        <v>0</v>
      </c>
      <c r="X22" s="86">
        <f>+'24-02-010 Ind. A Técnicas'!AI67</f>
        <v>0</v>
      </c>
      <c r="Y22" s="86">
        <f>+'24-02-010 Ind. A Técnicas'!AJ67</f>
        <v>0</v>
      </c>
    </row>
    <row r="23" spans="1:25" ht="24.75" customHeight="1" x14ac:dyDescent="0.25">
      <c r="A23" s="88" t="s">
        <v>76</v>
      </c>
      <c r="B23" s="63">
        <f>+'24-02-010 Ind. A Técnicas'!J70</f>
        <v>1979112000</v>
      </c>
      <c r="C23" s="63">
        <f>+'24-02-010 Ind. A Técnicas'!K70</f>
        <v>1779112000</v>
      </c>
      <c r="D23" s="63">
        <f>+'24-02-010 Ind. A Técnicas'!M70</f>
        <v>0</v>
      </c>
      <c r="E23" s="63">
        <f>+'24-02-010 Ind. A Técnicas'!N70</f>
        <v>0</v>
      </c>
      <c r="F23" s="63">
        <f>+'24-02-010 Ind. A Técnicas'!O70</f>
        <v>0</v>
      </c>
      <c r="G23" s="63">
        <f>+'24-02-010 Ind. A Técnicas'!R70</f>
        <v>0</v>
      </c>
      <c r="H23" s="63">
        <f>+'24-02-010 Ind. A Técnicas'!S70</f>
        <v>0</v>
      </c>
      <c r="I23" s="63">
        <f>+'24-02-010 Ind. A Técnicas'!T70</f>
        <v>0</v>
      </c>
      <c r="J23" s="63">
        <f>+'24-02-010 Ind. A Técnicas'!U70</f>
        <v>0</v>
      </c>
      <c r="K23" s="63">
        <f>+'24-02-010 Ind. A Técnicas'!V70</f>
        <v>0</v>
      </c>
      <c r="L23" s="63">
        <f>+'24-02-010 Ind. A Técnicas'!W70</f>
        <v>0</v>
      </c>
      <c r="M23" s="63">
        <f>+'24-02-010 Ind. A Técnicas'!X70</f>
        <v>0</v>
      </c>
      <c r="N23" s="63">
        <f>+'24-02-010 Ind. A Técnicas'!Y70</f>
        <v>0</v>
      </c>
      <c r="O23" s="63">
        <f>+'24-02-010 Ind. A Técnicas'!Z70</f>
        <v>0</v>
      </c>
      <c r="P23" s="63">
        <f>+'24-02-010 Ind. A Técnicas'!AA70</f>
        <v>0</v>
      </c>
      <c r="Q23" s="63">
        <f>+'24-02-010 Ind. A Técnicas'!AB70</f>
        <v>0</v>
      </c>
      <c r="R23" s="63">
        <f>+'24-02-010 Ind. A Técnicas'!AC70</f>
        <v>0</v>
      </c>
      <c r="S23" s="63">
        <f>+'24-02-010 Ind. A Técnicas'!AD70</f>
        <v>0</v>
      </c>
      <c r="T23" s="63">
        <f>+'24-02-010 Ind. A Técnicas'!AE70</f>
        <v>0</v>
      </c>
      <c r="U23" s="63">
        <f>+'24-02-010 Ind. A Técnicas'!AF70</f>
        <v>0</v>
      </c>
      <c r="V23" s="63">
        <f>+'24-02-010 Ind. A Técnicas'!AG70</f>
        <v>0</v>
      </c>
      <c r="W23" s="63">
        <f>+'24-02-010 Ind. A Técnicas'!AH70</f>
        <v>0</v>
      </c>
      <c r="X23" s="86">
        <f>+'24-02-010 Ind. A Técnicas'!AI70</f>
        <v>0</v>
      </c>
      <c r="Y23" s="86">
        <f>+'24-02-010 Ind. A Técnicas'!AJ70</f>
        <v>0</v>
      </c>
    </row>
    <row r="24" spans="1:25" ht="25.5" x14ac:dyDescent="0.25">
      <c r="A24" s="8" t="str">
        <f>"TOTAL ASIG."&amp;" "&amp;$A$5</f>
        <v>TOTAL ASIG. 24-02-010 "Programa de Ayudas Técnicas - SENADIS"</v>
      </c>
      <c r="B24" s="75">
        <f>SUM(B8:B23)</f>
        <v>1979112000</v>
      </c>
      <c r="C24" s="75">
        <f t="shared" ref="C24:V24" si="0">SUM(C8:C23)</f>
        <v>1779112000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89">
        <f>+'24-02-010 Ind. A Técnicas'!AI71</f>
        <v>0</v>
      </c>
      <c r="Y24" s="89">
        <f>'24-02-010 Ind. A Técnicas'!AJ71</f>
        <v>0</v>
      </c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7D70-28A4-42BE-8305-324A9AF1959F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'24-03-343 Ind. Calle'!A5:U5</f>
        <v>24-03-343 "Programa de Apoyo a Personas en Situación de Calle"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+'24-03-343 Ind. Calle'!J11</f>
        <v>0</v>
      </c>
      <c r="C8" s="63">
        <f>+'24-03-343 Ind. Calle'!K11</f>
        <v>0</v>
      </c>
      <c r="D8" s="63">
        <f>+'24-03-343 Ind. Calle'!M11</f>
        <v>0</v>
      </c>
      <c r="E8" s="63">
        <f>+'24-03-343 Ind. Calle'!N11</f>
        <v>0</v>
      </c>
      <c r="F8" s="63">
        <f>+'24-03-343 Ind. Calle'!O11</f>
        <v>0</v>
      </c>
      <c r="G8" s="63">
        <f>+'24-03-343 Ind. Calle'!R11</f>
        <v>0</v>
      </c>
      <c r="H8" s="63">
        <f>+'24-03-343 Ind. Calle'!S11</f>
        <v>0</v>
      </c>
      <c r="I8" s="63">
        <f>+'24-03-343 Ind. Calle'!T11</f>
        <v>0</v>
      </c>
      <c r="J8" s="63">
        <f>+'24-03-343 Ind. Calle'!U11</f>
        <v>0</v>
      </c>
      <c r="K8" s="63">
        <f>+'24-03-343 Ind. Calle'!V11</f>
        <v>0</v>
      </c>
      <c r="L8" s="63">
        <f>+'24-03-343 Ind. Calle'!W11</f>
        <v>0</v>
      </c>
      <c r="M8" s="63">
        <f>+'24-03-343 Ind. Calle'!X11</f>
        <v>0</v>
      </c>
      <c r="N8" s="63">
        <f>+'24-03-343 Ind. Calle'!Y11</f>
        <v>0</v>
      </c>
      <c r="O8" s="63">
        <f>+'24-03-343 Ind. Calle'!Z11</f>
        <v>0</v>
      </c>
      <c r="P8" s="63">
        <f>+'24-03-343 Ind. Calle'!AA11</f>
        <v>0</v>
      </c>
      <c r="Q8" s="63">
        <f>+'24-03-343 Ind. Calle'!AB11</f>
        <v>0</v>
      </c>
      <c r="R8" s="63">
        <f>+'24-03-343 Ind. Calle'!AC11</f>
        <v>0</v>
      </c>
      <c r="S8" s="63">
        <f>+'24-03-343 Ind. Calle'!AD11</f>
        <v>0</v>
      </c>
      <c r="T8" s="63">
        <f>+'24-03-343 Ind. Calle'!AE11</f>
        <v>0</v>
      </c>
      <c r="U8" s="63">
        <f>+'24-03-343 Ind. Calle'!AF11</f>
        <v>0</v>
      </c>
      <c r="V8" s="63">
        <f>+'24-03-343 Ind. Calle'!AG11</f>
        <v>0</v>
      </c>
      <c r="W8" s="63">
        <f>+'24-03-343 Ind. Calle'!AH11</f>
        <v>0</v>
      </c>
      <c r="X8" s="86">
        <f>+'24-03-343 Ind. Calle'!AI11</f>
        <v>0</v>
      </c>
      <c r="Y8" s="86">
        <f>+'24-03-343 Ind. Calle'!AJ11</f>
        <v>0</v>
      </c>
    </row>
    <row r="9" spans="1:25" ht="24.75" customHeight="1" x14ac:dyDescent="0.25">
      <c r="A9" s="85" t="s">
        <v>48</v>
      </c>
      <c r="B9" s="63">
        <f>+'24-03-343 Ind. Calle'!J15</f>
        <v>700000</v>
      </c>
      <c r="C9" s="63">
        <f>+'24-03-343 Ind. Calle'!K15</f>
        <v>135454</v>
      </c>
      <c r="D9" s="63">
        <f>+'24-03-343 Ind. Calle'!M15</f>
        <v>0</v>
      </c>
      <c r="E9" s="63">
        <f>+'24-03-343 Ind. Calle'!N15</f>
        <v>0</v>
      </c>
      <c r="F9" s="63">
        <f>+'24-03-343 Ind. Calle'!O15</f>
        <v>0</v>
      </c>
      <c r="G9" s="63">
        <f>+'24-03-343 Ind. Calle'!R15</f>
        <v>48972</v>
      </c>
      <c r="H9" s="63">
        <f>+'24-03-343 Ind. Calle'!S15</f>
        <v>48972</v>
      </c>
      <c r="I9" s="63">
        <f>+'24-03-343 Ind. Calle'!T15</f>
        <v>37510</v>
      </c>
      <c r="J9" s="63">
        <f>+'24-03-343 Ind. Calle'!U15</f>
        <v>135454</v>
      </c>
      <c r="K9" s="63">
        <f>+'24-03-343 Ind. Calle'!V15</f>
        <v>0</v>
      </c>
      <c r="L9" s="63">
        <f>+'24-03-343 Ind. Calle'!W15</f>
        <v>0</v>
      </c>
      <c r="M9" s="63">
        <f>+'24-03-343 Ind. Calle'!X15</f>
        <v>0</v>
      </c>
      <c r="N9" s="63">
        <f>+'24-03-343 Ind. Calle'!Y15</f>
        <v>0</v>
      </c>
      <c r="O9" s="63">
        <f>+'24-03-343 Ind. Calle'!Z15</f>
        <v>0</v>
      </c>
      <c r="P9" s="63">
        <f>+'24-03-343 Ind. Calle'!AA15</f>
        <v>0</v>
      </c>
      <c r="Q9" s="63">
        <f>+'24-03-343 Ind. Calle'!AB15</f>
        <v>0</v>
      </c>
      <c r="R9" s="63">
        <f>+'24-03-343 Ind. Calle'!AC15</f>
        <v>0</v>
      </c>
      <c r="S9" s="63">
        <f>+'24-03-343 Ind. Calle'!AD15</f>
        <v>0</v>
      </c>
      <c r="T9" s="63">
        <f>+'24-03-343 Ind. Calle'!AE15</f>
        <v>0</v>
      </c>
      <c r="U9" s="63">
        <f>+'24-03-343 Ind. Calle'!AF15</f>
        <v>0</v>
      </c>
      <c r="V9" s="63">
        <f>+'24-03-343 Ind. Calle'!AG15</f>
        <v>0</v>
      </c>
      <c r="W9" s="63">
        <f>+'24-03-343 Ind. Calle'!AH15</f>
        <v>135454</v>
      </c>
      <c r="X9" s="86">
        <f>+'24-03-343 Ind. Calle'!AI15</f>
        <v>0.19350571428571428</v>
      </c>
      <c r="Y9" s="86">
        <f>+'24-03-343 Ind. Calle'!AJ15</f>
        <v>1.0555226712872959E-2</v>
      </c>
    </row>
    <row r="10" spans="1:25" ht="24.75" customHeight="1" x14ac:dyDescent="0.25">
      <c r="A10" s="85" t="s">
        <v>50</v>
      </c>
      <c r="B10" s="63">
        <f>+'24-03-343 Ind. Calle'!J19</f>
        <v>0</v>
      </c>
      <c r="C10" s="63">
        <f>+'24-03-343 Ind. Calle'!K19</f>
        <v>0</v>
      </c>
      <c r="D10" s="63">
        <f>+'24-03-343 Ind. Calle'!M19</f>
        <v>0</v>
      </c>
      <c r="E10" s="63">
        <f>+'24-03-343 Ind. Calle'!N19</f>
        <v>0</v>
      </c>
      <c r="F10" s="63">
        <f>+'24-03-343 Ind. Calle'!O19</f>
        <v>0</v>
      </c>
      <c r="G10" s="63">
        <f>+'24-03-343 Ind. Calle'!R19</f>
        <v>0</v>
      </c>
      <c r="H10" s="63">
        <f>+'24-03-343 Ind. Calle'!S19</f>
        <v>0</v>
      </c>
      <c r="I10" s="63">
        <f>+'24-03-343 Ind. Calle'!T19</f>
        <v>0</v>
      </c>
      <c r="J10" s="63">
        <f>+'24-03-343 Ind. Calle'!U19</f>
        <v>0</v>
      </c>
      <c r="K10" s="63">
        <f>+'24-03-343 Ind. Calle'!V19</f>
        <v>0</v>
      </c>
      <c r="L10" s="63">
        <f>+'24-03-343 Ind. Calle'!W19</f>
        <v>0</v>
      </c>
      <c r="M10" s="63">
        <f>+'24-03-343 Ind. Calle'!X19</f>
        <v>0</v>
      </c>
      <c r="N10" s="63">
        <f>+'24-03-343 Ind. Calle'!Y19</f>
        <v>0</v>
      </c>
      <c r="O10" s="63">
        <f>+'24-03-343 Ind. Calle'!Z19</f>
        <v>0</v>
      </c>
      <c r="P10" s="63">
        <f>+'24-03-343 Ind. Calle'!AA19</f>
        <v>0</v>
      </c>
      <c r="Q10" s="63">
        <f>+'24-03-343 Ind. Calle'!AB19</f>
        <v>0</v>
      </c>
      <c r="R10" s="63">
        <f>+'24-03-343 Ind. Calle'!AC19</f>
        <v>0</v>
      </c>
      <c r="S10" s="63">
        <f>+'24-03-343 Ind. Calle'!AD19</f>
        <v>0</v>
      </c>
      <c r="T10" s="63">
        <f>+'24-03-343 Ind. Calle'!AE19</f>
        <v>0</v>
      </c>
      <c r="U10" s="63">
        <f>+'24-03-343 Ind. Calle'!AF19</f>
        <v>0</v>
      </c>
      <c r="V10" s="63">
        <f>+'24-03-343 Ind. Calle'!AG19</f>
        <v>0</v>
      </c>
      <c r="W10" s="63">
        <f>+'24-03-343 Ind. Calle'!AH19</f>
        <v>0</v>
      </c>
      <c r="X10" s="86">
        <f>+'24-03-343 Ind. Calle'!AI19</f>
        <v>0</v>
      </c>
      <c r="Y10" s="86">
        <f>+'24-03-343 Ind. Calle'!AJ19</f>
        <v>0</v>
      </c>
    </row>
    <row r="11" spans="1:25" ht="24.75" customHeight="1" x14ac:dyDescent="0.25">
      <c r="A11" s="85" t="s">
        <v>52</v>
      </c>
      <c r="B11" s="63">
        <f>+'24-03-343 Ind. Calle'!J23</f>
        <v>0</v>
      </c>
      <c r="C11" s="63">
        <f>+'24-03-343 Ind. Calle'!K23</f>
        <v>0</v>
      </c>
      <c r="D11" s="63">
        <f>+'24-03-343 Ind. Calle'!M23</f>
        <v>0</v>
      </c>
      <c r="E11" s="63">
        <f>+'24-03-343 Ind. Calle'!N23</f>
        <v>0</v>
      </c>
      <c r="F11" s="63">
        <f>+'24-03-343 Ind. Calle'!O23</f>
        <v>0</v>
      </c>
      <c r="G11" s="63">
        <f>+'24-03-343 Ind. Calle'!R23</f>
        <v>0</v>
      </c>
      <c r="H11" s="63">
        <f>+'24-03-343 Ind. Calle'!S23</f>
        <v>0</v>
      </c>
      <c r="I11" s="63">
        <f>+'24-03-343 Ind. Calle'!T23</f>
        <v>0</v>
      </c>
      <c r="J11" s="63">
        <f>+'24-03-343 Ind. Calle'!U23</f>
        <v>0</v>
      </c>
      <c r="K11" s="63">
        <f>+'24-03-343 Ind. Calle'!V23</f>
        <v>0</v>
      </c>
      <c r="L11" s="63">
        <f>+'24-03-343 Ind. Calle'!W23</f>
        <v>0</v>
      </c>
      <c r="M11" s="63">
        <f>+'24-03-343 Ind. Calle'!X23</f>
        <v>0</v>
      </c>
      <c r="N11" s="63">
        <f>+'24-03-343 Ind. Calle'!Y23</f>
        <v>0</v>
      </c>
      <c r="O11" s="63">
        <f>+'24-03-343 Ind. Calle'!Z23</f>
        <v>0</v>
      </c>
      <c r="P11" s="63">
        <f>+'24-03-343 Ind. Calle'!AA23</f>
        <v>0</v>
      </c>
      <c r="Q11" s="63">
        <f>+'24-03-343 Ind. Calle'!AB23</f>
        <v>0</v>
      </c>
      <c r="R11" s="63">
        <f>+'24-03-343 Ind. Calle'!AC23</f>
        <v>0</v>
      </c>
      <c r="S11" s="63">
        <f>+'24-03-343 Ind. Calle'!AD23</f>
        <v>0</v>
      </c>
      <c r="T11" s="63">
        <f>+'24-03-343 Ind. Calle'!AE23</f>
        <v>0</v>
      </c>
      <c r="U11" s="63">
        <f>+'24-03-343 Ind. Calle'!AF23</f>
        <v>0</v>
      </c>
      <c r="V11" s="63">
        <f>+'24-03-343 Ind. Calle'!AG23</f>
        <v>0</v>
      </c>
      <c r="W11" s="63">
        <f>+'24-03-343 Ind. Calle'!AH23</f>
        <v>0</v>
      </c>
      <c r="X11" s="86">
        <f>+'24-03-343 Ind. Calle'!AI23</f>
        <v>0</v>
      </c>
      <c r="Y11" s="86">
        <f>+'24-03-343 Ind. Calle'!AJ23</f>
        <v>0</v>
      </c>
    </row>
    <row r="12" spans="1:25" ht="24.75" customHeight="1" x14ac:dyDescent="0.25">
      <c r="A12" s="85" t="s">
        <v>54</v>
      </c>
      <c r="B12" s="63">
        <f>+'24-03-343 Ind. Calle'!J27</f>
        <v>0</v>
      </c>
      <c r="C12" s="63">
        <f>+'24-03-343 Ind. Calle'!K27</f>
        <v>0</v>
      </c>
      <c r="D12" s="63">
        <f>+'24-03-343 Ind. Calle'!M27</f>
        <v>0</v>
      </c>
      <c r="E12" s="63">
        <f>+'24-03-343 Ind. Calle'!N27</f>
        <v>0</v>
      </c>
      <c r="F12" s="63">
        <f>+'24-03-343 Ind. Calle'!O27</f>
        <v>0</v>
      </c>
      <c r="G12" s="63">
        <f>+'24-03-343 Ind. Calle'!R27</f>
        <v>0</v>
      </c>
      <c r="H12" s="63">
        <f>+'24-03-343 Ind. Calle'!S27</f>
        <v>0</v>
      </c>
      <c r="I12" s="63">
        <f>+'24-03-343 Ind. Calle'!T27</f>
        <v>0</v>
      </c>
      <c r="J12" s="63">
        <f>+'24-03-343 Ind. Calle'!U27</f>
        <v>0</v>
      </c>
      <c r="K12" s="63">
        <f>+'24-03-343 Ind. Calle'!V27</f>
        <v>0</v>
      </c>
      <c r="L12" s="63">
        <f>+'24-03-343 Ind. Calle'!W27</f>
        <v>0</v>
      </c>
      <c r="M12" s="63">
        <f>+'24-03-343 Ind. Calle'!X27</f>
        <v>0</v>
      </c>
      <c r="N12" s="63">
        <f>+'24-03-343 Ind. Calle'!Y27</f>
        <v>0</v>
      </c>
      <c r="O12" s="63">
        <f>+'24-03-343 Ind. Calle'!Z27</f>
        <v>0</v>
      </c>
      <c r="P12" s="63">
        <f>+'24-03-343 Ind. Calle'!AA27</f>
        <v>0</v>
      </c>
      <c r="Q12" s="63">
        <f>+'24-03-343 Ind. Calle'!AB27</f>
        <v>0</v>
      </c>
      <c r="R12" s="63">
        <f>+'24-03-343 Ind. Calle'!AC27</f>
        <v>0</v>
      </c>
      <c r="S12" s="63">
        <f>+'24-03-343 Ind. Calle'!AD27</f>
        <v>0</v>
      </c>
      <c r="T12" s="63">
        <f>+'24-03-343 Ind. Calle'!AE27</f>
        <v>0</v>
      </c>
      <c r="U12" s="63">
        <f>+'24-03-343 Ind. Calle'!AF27</f>
        <v>0</v>
      </c>
      <c r="V12" s="63">
        <f>+'24-03-343 Ind. Calle'!AG27</f>
        <v>0</v>
      </c>
      <c r="W12" s="63">
        <f>+'24-03-343 Ind. Calle'!AH27</f>
        <v>0</v>
      </c>
      <c r="X12" s="86">
        <f>+'24-03-343 Ind. Calle'!AI27</f>
        <v>0</v>
      </c>
      <c r="Y12" s="86">
        <f>+'24-03-343 Ind. Calle'!AJ27</f>
        <v>0</v>
      </c>
    </row>
    <row r="13" spans="1:25" ht="24.75" customHeight="1" x14ac:dyDescent="0.25">
      <c r="A13" s="85" t="s">
        <v>56</v>
      </c>
      <c r="B13" s="63">
        <f>+'24-03-343 Ind. Calle'!J31</f>
        <v>0</v>
      </c>
      <c r="C13" s="63">
        <f>+'24-03-343 Ind. Calle'!K31</f>
        <v>0</v>
      </c>
      <c r="D13" s="63">
        <f>+'24-03-343 Ind. Calle'!M31</f>
        <v>0</v>
      </c>
      <c r="E13" s="63">
        <f>+'24-03-343 Ind. Calle'!N31</f>
        <v>0</v>
      </c>
      <c r="F13" s="63">
        <f>+'24-03-343 Ind. Calle'!O31</f>
        <v>0</v>
      </c>
      <c r="G13" s="63">
        <f>+'24-03-343 Ind. Calle'!R31</f>
        <v>0</v>
      </c>
      <c r="H13" s="63">
        <f>+'24-03-343 Ind. Calle'!S31</f>
        <v>0</v>
      </c>
      <c r="I13" s="63">
        <f>+'24-03-343 Ind. Calle'!T31</f>
        <v>0</v>
      </c>
      <c r="J13" s="63">
        <f>+'24-03-343 Ind. Calle'!U31</f>
        <v>0</v>
      </c>
      <c r="K13" s="63">
        <f>+'24-03-343 Ind. Calle'!V31</f>
        <v>0</v>
      </c>
      <c r="L13" s="63">
        <f>+'24-03-343 Ind. Calle'!W31</f>
        <v>0</v>
      </c>
      <c r="M13" s="63">
        <f>+'24-03-343 Ind. Calle'!X31</f>
        <v>0</v>
      </c>
      <c r="N13" s="63">
        <f>+'24-03-343 Ind. Calle'!Y31</f>
        <v>0</v>
      </c>
      <c r="O13" s="63">
        <f>+'24-03-343 Ind. Calle'!Z31</f>
        <v>0</v>
      </c>
      <c r="P13" s="63">
        <f>+'24-03-343 Ind. Calle'!AA31</f>
        <v>0</v>
      </c>
      <c r="Q13" s="63">
        <f>+'24-03-343 Ind. Calle'!AB31</f>
        <v>0</v>
      </c>
      <c r="R13" s="63">
        <f>+'24-03-343 Ind. Calle'!AC31</f>
        <v>0</v>
      </c>
      <c r="S13" s="63">
        <f>+'24-03-343 Ind. Calle'!AD31</f>
        <v>0</v>
      </c>
      <c r="T13" s="63">
        <f>+'24-03-343 Ind. Calle'!AE31</f>
        <v>0</v>
      </c>
      <c r="U13" s="63">
        <f>+'24-03-343 Ind. Calle'!AF31</f>
        <v>0</v>
      </c>
      <c r="V13" s="63">
        <f>+'24-03-343 Ind. Calle'!AG31</f>
        <v>0</v>
      </c>
      <c r="W13" s="63">
        <f>+'24-03-343 Ind. Calle'!AH31</f>
        <v>0</v>
      </c>
      <c r="X13" s="86">
        <f>+'24-03-343 Ind. Calle'!AI31</f>
        <v>0</v>
      </c>
      <c r="Y13" s="86">
        <f>+'24-03-343 Ind. Calle'!AJ31</f>
        <v>0</v>
      </c>
    </row>
    <row r="14" spans="1:25" ht="24.75" customHeight="1" x14ac:dyDescent="0.25">
      <c r="A14" s="85" t="s">
        <v>58</v>
      </c>
      <c r="B14" s="63">
        <f>+'24-03-343 Ind. Calle'!J35</f>
        <v>0</v>
      </c>
      <c r="C14" s="63">
        <f>+'24-03-343 Ind. Calle'!K35</f>
        <v>0</v>
      </c>
      <c r="D14" s="63">
        <f>+'24-03-343 Ind. Calle'!M35</f>
        <v>0</v>
      </c>
      <c r="E14" s="63">
        <f>+'24-03-343 Ind. Calle'!N35</f>
        <v>0</v>
      </c>
      <c r="F14" s="63">
        <f>+'24-03-343 Ind. Calle'!O35</f>
        <v>0</v>
      </c>
      <c r="G14" s="63">
        <f>+'24-03-343 Ind. Calle'!R35</f>
        <v>0</v>
      </c>
      <c r="H14" s="63">
        <f>+'24-03-343 Ind. Calle'!S35</f>
        <v>0</v>
      </c>
      <c r="I14" s="63">
        <f>+'24-03-343 Ind. Calle'!T35</f>
        <v>0</v>
      </c>
      <c r="J14" s="63">
        <f>+'24-03-343 Ind. Calle'!U35</f>
        <v>0</v>
      </c>
      <c r="K14" s="63">
        <f>+'24-03-343 Ind. Calle'!V35</f>
        <v>0</v>
      </c>
      <c r="L14" s="63">
        <f>+'24-03-343 Ind. Calle'!W35</f>
        <v>0</v>
      </c>
      <c r="M14" s="63">
        <f>+'24-03-343 Ind. Calle'!X35</f>
        <v>0</v>
      </c>
      <c r="N14" s="63">
        <f>+'24-03-343 Ind. Calle'!Y35</f>
        <v>0</v>
      </c>
      <c r="O14" s="63">
        <f>+'24-03-343 Ind. Calle'!Z35</f>
        <v>0</v>
      </c>
      <c r="P14" s="63">
        <f>+'24-03-343 Ind. Calle'!AA35</f>
        <v>0</v>
      </c>
      <c r="Q14" s="63">
        <f>+'24-03-343 Ind. Calle'!AB35</f>
        <v>0</v>
      </c>
      <c r="R14" s="63">
        <f>+'24-03-343 Ind. Calle'!AC35</f>
        <v>0</v>
      </c>
      <c r="S14" s="63">
        <f>+'24-03-343 Ind. Calle'!AD35</f>
        <v>0</v>
      </c>
      <c r="T14" s="63">
        <f>+'24-03-343 Ind. Calle'!AE35</f>
        <v>0</v>
      </c>
      <c r="U14" s="63">
        <f>+'24-03-343 Ind. Calle'!AF35</f>
        <v>0</v>
      </c>
      <c r="V14" s="63">
        <f>+'24-03-343 Ind. Calle'!AG35</f>
        <v>0</v>
      </c>
      <c r="W14" s="63">
        <f>+'24-03-343 Ind. Calle'!AH35</f>
        <v>0</v>
      </c>
      <c r="X14" s="86">
        <f>+'24-03-343 Ind. Calle'!AI35</f>
        <v>0</v>
      </c>
      <c r="Y14" s="86">
        <f>+'24-03-343 Ind. Calle'!AJ35</f>
        <v>0</v>
      </c>
    </row>
    <row r="15" spans="1:25" ht="24.75" customHeight="1" x14ac:dyDescent="0.25">
      <c r="A15" s="85" t="s">
        <v>60</v>
      </c>
      <c r="B15" s="63">
        <f>+'24-03-343 Ind. Calle'!J39</f>
        <v>0</v>
      </c>
      <c r="C15" s="63">
        <f>+'24-03-343 Ind. Calle'!K39</f>
        <v>0</v>
      </c>
      <c r="D15" s="63">
        <f>+'24-03-343 Ind. Calle'!M39</f>
        <v>0</v>
      </c>
      <c r="E15" s="63">
        <f>+'24-03-343 Ind. Calle'!N39</f>
        <v>0</v>
      </c>
      <c r="F15" s="63">
        <f>+'24-03-343 Ind. Calle'!O39</f>
        <v>0</v>
      </c>
      <c r="G15" s="63">
        <f>+'24-03-343 Ind. Calle'!R39</f>
        <v>0</v>
      </c>
      <c r="H15" s="63">
        <f>+'24-03-343 Ind. Calle'!S39</f>
        <v>0</v>
      </c>
      <c r="I15" s="63">
        <f>+'24-03-343 Ind. Calle'!T39</f>
        <v>0</v>
      </c>
      <c r="J15" s="63">
        <f>+'24-03-343 Ind. Calle'!U39</f>
        <v>0</v>
      </c>
      <c r="K15" s="63">
        <f>+'24-03-343 Ind. Calle'!V39</f>
        <v>0</v>
      </c>
      <c r="L15" s="63">
        <f>+'24-03-343 Ind. Calle'!W39</f>
        <v>0</v>
      </c>
      <c r="M15" s="63">
        <f>+'24-03-343 Ind. Calle'!X39</f>
        <v>0</v>
      </c>
      <c r="N15" s="63">
        <f>+'24-03-343 Ind. Calle'!Y39</f>
        <v>0</v>
      </c>
      <c r="O15" s="63">
        <f>+'24-03-343 Ind. Calle'!Z39</f>
        <v>0</v>
      </c>
      <c r="P15" s="63">
        <f>+'24-03-343 Ind. Calle'!AA39</f>
        <v>0</v>
      </c>
      <c r="Q15" s="63">
        <f>+'24-03-343 Ind. Calle'!AB39</f>
        <v>0</v>
      </c>
      <c r="R15" s="63">
        <f>+'24-03-343 Ind. Calle'!AC39</f>
        <v>0</v>
      </c>
      <c r="S15" s="63">
        <f>+'24-03-343 Ind. Calle'!AD39</f>
        <v>0</v>
      </c>
      <c r="T15" s="63">
        <f>+'24-03-343 Ind. Calle'!AE39</f>
        <v>0</v>
      </c>
      <c r="U15" s="63">
        <f>+'24-03-343 Ind. Calle'!AF39</f>
        <v>0</v>
      </c>
      <c r="V15" s="63">
        <f>+'24-03-343 Ind. Calle'!AG39</f>
        <v>0</v>
      </c>
      <c r="W15" s="63">
        <f>+'24-03-343 Ind. Calle'!AH39</f>
        <v>0</v>
      </c>
      <c r="X15" s="86">
        <f>+'24-03-343 Ind. Calle'!AI39</f>
        <v>0</v>
      </c>
      <c r="Y15" s="86">
        <f>+'24-03-343 Ind. Calle'!AJ39</f>
        <v>0</v>
      </c>
    </row>
    <row r="16" spans="1:25" ht="24.75" customHeight="1" x14ac:dyDescent="0.25">
      <c r="A16" s="85" t="s">
        <v>62</v>
      </c>
      <c r="B16" s="63">
        <f>+'24-03-343 Ind. Calle'!J43</f>
        <v>0</v>
      </c>
      <c r="C16" s="63">
        <f>+'24-03-343 Ind. Calle'!K43</f>
        <v>0</v>
      </c>
      <c r="D16" s="63">
        <f>+'24-03-343 Ind. Calle'!M43</f>
        <v>0</v>
      </c>
      <c r="E16" s="63">
        <f>+'24-03-343 Ind. Calle'!N43</f>
        <v>0</v>
      </c>
      <c r="F16" s="63">
        <f>+'24-03-343 Ind. Calle'!O43</f>
        <v>0</v>
      </c>
      <c r="G16" s="63">
        <f>+'24-03-343 Ind. Calle'!R43</f>
        <v>0</v>
      </c>
      <c r="H16" s="63">
        <f>+'24-03-343 Ind. Calle'!S43</f>
        <v>0</v>
      </c>
      <c r="I16" s="63">
        <f>+'24-03-343 Ind. Calle'!T43</f>
        <v>0</v>
      </c>
      <c r="J16" s="63">
        <f>+'24-03-343 Ind. Calle'!U43</f>
        <v>0</v>
      </c>
      <c r="K16" s="63">
        <f>+'24-03-343 Ind. Calle'!V43</f>
        <v>0</v>
      </c>
      <c r="L16" s="63">
        <f>+'24-03-343 Ind. Calle'!W43</f>
        <v>0</v>
      </c>
      <c r="M16" s="63">
        <f>+'24-03-343 Ind. Calle'!X43</f>
        <v>0</v>
      </c>
      <c r="N16" s="63">
        <f>+'24-03-343 Ind. Calle'!Y43</f>
        <v>0</v>
      </c>
      <c r="O16" s="63">
        <f>+'24-03-343 Ind. Calle'!Z43</f>
        <v>0</v>
      </c>
      <c r="P16" s="63">
        <f>+'24-03-343 Ind. Calle'!AA43</f>
        <v>0</v>
      </c>
      <c r="Q16" s="63">
        <f>+'24-03-343 Ind. Calle'!AB43</f>
        <v>0</v>
      </c>
      <c r="R16" s="63">
        <f>+'24-03-343 Ind. Calle'!AC43</f>
        <v>0</v>
      </c>
      <c r="S16" s="63">
        <f>+'24-03-343 Ind. Calle'!AD43</f>
        <v>0</v>
      </c>
      <c r="T16" s="63">
        <f>+'24-03-343 Ind. Calle'!AE43</f>
        <v>0</v>
      </c>
      <c r="U16" s="63">
        <f>+'24-03-343 Ind. Calle'!AF43</f>
        <v>0</v>
      </c>
      <c r="V16" s="63">
        <f>+'24-03-343 Ind. Calle'!AG43</f>
        <v>0</v>
      </c>
      <c r="W16" s="63">
        <f>+'24-03-343 Ind. Calle'!AH43</f>
        <v>0</v>
      </c>
      <c r="X16" s="86">
        <f>+'24-03-343 Ind. Calle'!AI43</f>
        <v>0</v>
      </c>
      <c r="Y16" s="86">
        <f>+'24-03-343 Ind. Calle'!AJ43</f>
        <v>0</v>
      </c>
    </row>
    <row r="17" spans="1:25" ht="24.75" customHeight="1" x14ac:dyDescent="0.25">
      <c r="A17" s="85" t="s">
        <v>64</v>
      </c>
      <c r="B17" s="63">
        <f>+'24-03-343 Ind. Calle'!J47</f>
        <v>0</v>
      </c>
      <c r="C17" s="63">
        <f>+'24-03-343 Ind. Calle'!K47</f>
        <v>0</v>
      </c>
      <c r="D17" s="63">
        <f>+'24-03-343 Ind. Calle'!M47</f>
        <v>0</v>
      </c>
      <c r="E17" s="63">
        <f>+'24-03-343 Ind. Calle'!N47</f>
        <v>0</v>
      </c>
      <c r="F17" s="63">
        <f>+'24-03-343 Ind. Calle'!O47</f>
        <v>0</v>
      </c>
      <c r="G17" s="63">
        <f>+'24-03-343 Ind. Calle'!R47</f>
        <v>0</v>
      </c>
      <c r="H17" s="63">
        <f>+'24-03-343 Ind. Calle'!S47</f>
        <v>0</v>
      </c>
      <c r="I17" s="63">
        <f>+'24-03-343 Ind. Calle'!T47</f>
        <v>0</v>
      </c>
      <c r="J17" s="63">
        <f>+'24-03-343 Ind. Calle'!U47</f>
        <v>0</v>
      </c>
      <c r="K17" s="63">
        <f>+'24-03-343 Ind. Calle'!V47</f>
        <v>0</v>
      </c>
      <c r="L17" s="63">
        <f>+'24-03-343 Ind. Calle'!W47</f>
        <v>0</v>
      </c>
      <c r="M17" s="63">
        <f>+'24-03-343 Ind. Calle'!X47</f>
        <v>0</v>
      </c>
      <c r="N17" s="63">
        <f>+'24-03-343 Ind. Calle'!Y47</f>
        <v>0</v>
      </c>
      <c r="O17" s="63">
        <f>+'24-03-343 Ind. Calle'!Z47</f>
        <v>0</v>
      </c>
      <c r="P17" s="63">
        <f>+'24-03-343 Ind. Calle'!AA47</f>
        <v>0</v>
      </c>
      <c r="Q17" s="63">
        <f>+'24-03-343 Ind. Calle'!AB47</f>
        <v>0</v>
      </c>
      <c r="R17" s="63">
        <f>+'24-03-343 Ind. Calle'!AC47</f>
        <v>0</v>
      </c>
      <c r="S17" s="63">
        <f>+'24-03-343 Ind. Calle'!AD47</f>
        <v>0</v>
      </c>
      <c r="T17" s="63">
        <f>+'24-03-343 Ind. Calle'!AE47</f>
        <v>0</v>
      </c>
      <c r="U17" s="63">
        <f>+'24-03-343 Ind. Calle'!AF47</f>
        <v>0</v>
      </c>
      <c r="V17" s="63">
        <f>+'24-03-343 Ind. Calle'!AG47</f>
        <v>0</v>
      </c>
      <c r="W17" s="63">
        <f>+'24-03-343 Ind. Calle'!AH47</f>
        <v>0</v>
      </c>
      <c r="X17" s="86">
        <f>+'24-03-343 Ind. Calle'!AI47</f>
        <v>0</v>
      </c>
      <c r="Y17" s="86">
        <f>+'24-03-343 Ind. Calle'!AJ44</f>
        <v>0</v>
      </c>
    </row>
    <row r="18" spans="1:25" ht="24.75" customHeight="1" x14ac:dyDescent="0.25">
      <c r="A18" s="85" t="s">
        <v>66</v>
      </c>
      <c r="B18" s="63">
        <f>+'24-03-343 Ind. Calle'!J51</f>
        <v>0</v>
      </c>
      <c r="C18" s="63">
        <f>+'24-03-343 Ind. Calle'!K51</f>
        <v>0</v>
      </c>
      <c r="D18" s="63">
        <f>+'24-03-343 Ind. Calle'!M51</f>
        <v>0</v>
      </c>
      <c r="E18" s="63">
        <f>+'24-03-343 Ind. Calle'!N51</f>
        <v>0</v>
      </c>
      <c r="F18" s="63">
        <f>+'24-03-343 Ind. Calle'!O51</f>
        <v>0</v>
      </c>
      <c r="G18" s="63">
        <f>+'24-03-343 Ind. Calle'!R51</f>
        <v>0</v>
      </c>
      <c r="H18" s="63">
        <f>+'24-03-343 Ind. Calle'!S51</f>
        <v>0</v>
      </c>
      <c r="I18" s="63">
        <f>+'24-03-343 Ind. Calle'!T51</f>
        <v>0</v>
      </c>
      <c r="J18" s="63">
        <f>+'24-03-343 Ind. Calle'!U51</f>
        <v>0</v>
      </c>
      <c r="K18" s="63">
        <f>+'24-03-343 Ind. Calle'!V51</f>
        <v>0</v>
      </c>
      <c r="L18" s="63">
        <f>+'24-03-343 Ind. Calle'!W51</f>
        <v>0</v>
      </c>
      <c r="M18" s="63">
        <f>+'24-03-343 Ind. Calle'!X51</f>
        <v>0</v>
      </c>
      <c r="N18" s="63">
        <f>+'24-03-343 Ind. Calle'!Y51</f>
        <v>0</v>
      </c>
      <c r="O18" s="63">
        <f>+'24-03-343 Ind. Calle'!Z51</f>
        <v>0</v>
      </c>
      <c r="P18" s="63">
        <f>+'24-03-343 Ind. Calle'!AA51</f>
        <v>0</v>
      </c>
      <c r="Q18" s="63">
        <f>+'24-03-343 Ind. Calle'!AB51</f>
        <v>0</v>
      </c>
      <c r="R18" s="63">
        <f>+'24-03-343 Ind. Calle'!AC51</f>
        <v>0</v>
      </c>
      <c r="S18" s="63">
        <f>+'24-03-343 Ind. Calle'!AD51</f>
        <v>0</v>
      </c>
      <c r="T18" s="63">
        <f>+'24-03-343 Ind. Calle'!AE51</f>
        <v>0</v>
      </c>
      <c r="U18" s="63">
        <f>+'24-03-343 Ind. Calle'!AF51</f>
        <v>0</v>
      </c>
      <c r="V18" s="63">
        <f>+'24-03-343 Ind. Calle'!AG51</f>
        <v>0</v>
      </c>
      <c r="W18" s="63">
        <f>+'24-03-343 Ind. Calle'!AH51</f>
        <v>0</v>
      </c>
      <c r="X18" s="86">
        <f>+'24-03-343 Ind. Calle'!AI51</f>
        <v>0</v>
      </c>
      <c r="Y18" s="86">
        <f>+'24-03-343 Ind. Calle'!AJ51</f>
        <v>0</v>
      </c>
    </row>
    <row r="19" spans="1:25" ht="24.75" customHeight="1" x14ac:dyDescent="0.25">
      <c r="A19" s="85" t="s">
        <v>68</v>
      </c>
      <c r="B19" s="63">
        <f>+'24-03-343 Ind. Calle'!J55</f>
        <v>0</v>
      </c>
      <c r="C19" s="63">
        <f>+'24-03-343 Ind. Calle'!K55</f>
        <v>0</v>
      </c>
      <c r="D19" s="63">
        <f>+'24-03-343 Ind. Calle'!M55</f>
        <v>0</v>
      </c>
      <c r="E19" s="63">
        <f>+'24-03-343 Ind. Calle'!N55</f>
        <v>0</v>
      </c>
      <c r="F19" s="63">
        <f>+'24-03-343 Ind. Calle'!O55</f>
        <v>0</v>
      </c>
      <c r="G19" s="63">
        <f>+'24-03-343 Ind. Calle'!R55</f>
        <v>0</v>
      </c>
      <c r="H19" s="63">
        <f>+'24-03-343 Ind. Calle'!S55</f>
        <v>0</v>
      </c>
      <c r="I19" s="63">
        <f>+'24-03-343 Ind. Calle'!T55</f>
        <v>0</v>
      </c>
      <c r="J19" s="63">
        <f>+'24-03-343 Ind. Calle'!U55</f>
        <v>0</v>
      </c>
      <c r="K19" s="63">
        <f>+'24-03-343 Ind. Calle'!V55</f>
        <v>0</v>
      </c>
      <c r="L19" s="63">
        <f>+'24-03-343 Ind. Calle'!W55</f>
        <v>0</v>
      </c>
      <c r="M19" s="63">
        <f>+'24-03-343 Ind. Calle'!X55</f>
        <v>0</v>
      </c>
      <c r="N19" s="63">
        <f>+'24-03-343 Ind. Calle'!Y55</f>
        <v>0</v>
      </c>
      <c r="O19" s="63">
        <f>+'24-03-343 Ind. Calle'!Z55</f>
        <v>0</v>
      </c>
      <c r="P19" s="63">
        <f>+'24-03-343 Ind. Calle'!AA55</f>
        <v>0</v>
      </c>
      <c r="Q19" s="63">
        <f>+'24-03-343 Ind. Calle'!AB55</f>
        <v>0</v>
      </c>
      <c r="R19" s="63">
        <f>+'24-03-343 Ind. Calle'!AC55</f>
        <v>0</v>
      </c>
      <c r="S19" s="63">
        <f>+'24-03-343 Ind. Calle'!AD55</f>
        <v>0</v>
      </c>
      <c r="T19" s="63">
        <f>+'24-03-343 Ind. Calle'!AE55</f>
        <v>0</v>
      </c>
      <c r="U19" s="63">
        <f>+'24-03-343 Ind. Calle'!AF55</f>
        <v>0</v>
      </c>
      <c r="V19" s="63">
        <f>+'24-03-343 Ind. Calle'!AG55</f>
        <v>0</v>
      </c>
      <c r="W19" s="63">
        <f>+'24-03-343 Ind. Calle'!AH55</f>
        <v>0</v>
      </c>
      <c r="X19" s="86">
        <f>+'24-03-343 Ind. Calle'!AI55</f>
        <v>0</v>
      </c>
      <c r="Y19" s="86">
        <f>+'24-03-343 Ind. Calle'!AJ55</f>
        <v>0</v>
      </c>
    </row>
    <row r="20" spans="1:25" ht="24.75" customHeight="1" x14ac:dyDescent="0.25">
      <c r="A20" s="87" t="s">
        <v>70</v>
      </c>
      <c r="B20" s="63">
        <f>+'24-03-343 Ind. Calle'!J59</f>
        <v>0</v>
      </c>
      <c r="C20" s="63">
        <f>+'24-03-343 Ind. Calle'!K59</f>
        <v>0</v>
      </c>
      <c r="D20" s="63">
        <f>+'24-03-343 Ind. Calle'!M59</f>
        <v>0</v>
      </c>
      <c r="E20" s="63">
        <f>+'24-03-343 Ind. Calle'!N59</f>
        <v>0</v>
      </c>
      <c r="F20" s="63">
        <f>+'24-03-343 Ind. Calle'!O59</f>
        <v>0</v>
      </c>
      <c r="G20" s="63">
        <f>+'24-03-343 Ind. Calle'!R59</f>
        <v>0</v>
      </c>
      <c r="H20" s="63">
        <f>+'24-03-343 Ind. Calle'!S59</f>
        <v>0</v>
      </c>
      <c r="I20" s="63">
        <f>+'24-03-343 Ind. Calle'!T59</f>
        <v>0</v>
      </c>
      <c r="J20" s="63">
        <f>+'24-03-343 Ind. Calle'!U59</f>
        <v>0</v>
      </c>
      <c r="K20" s="63">
        <f>+'24-03-343 Ind. Calle'!V59</f>
        <v>0</v>
      </c>
      <c r="L20" s="63">
        <f>+'24-03-343 Ind. Calle'!W59</f>
        <v>0</v>
      </c>
      <c r="M20" s="63">
        <f>+'24-03-343 Ind. Calle'!X59</f>
        <v>0</v>
      </c>
      <c r="N20" s="63">
        <f>+'24-03-343 Ind. Calle'!Y59</f>
        <v>0</v>
      </c>
      <c r="O20" s="63">
        <f>+'24-03-343 Ind. Calle'!Z59</f>
        <v>0</v>
      </c>
      <c r="P20" s="63">
        <f>+'24-03-343 Ind. Calle'!AA59</f>
        <v>0</v>
      </c>
      <c r="Q20" s="63">
        <f>+'24-03-343 Ind. Calle'!AB59</f>
        <v>0</v>
      </c>
      <c r="R20" s="63">
        <f>+'24-03-343 Ind. Calle'!AC59</f>
        <v>0</v>
      </c>
      <c r="S20" s="63">
        <f>+'24-03-343 Ind. Calle'!AD59</f>
        <v>0</v>
      </c>
      <c r="T20" s="63">
        <f>+'24-03-343 Ind. Calle'!AE59</f>
        <v>0</v>
      </c>
      <c r="U20" s="63">
        <f>+'24-03-343 Ind. Calle'!AF59</f>
        <v>0</v>
      </c>
      <c r="V20" s="63">
        <f>+'24-03-343 Ind. Calle'!AG59</f>
        <v>0</v>
      </c>
      <c r="W20" s="63">
        <f>+'24-03-343 Ind. Calle'!AH59</f>
        <v>0</v>
      </c>
      <c r="X20" s="86">
        <f>+'24-03-343 Ind. Calle'!AI59</f>
        <v>0</v>
      </c>
      <c r="Y20" s="86">
        <f>+'24-03-343 Ind. Calle'!AJ59</f>
        <v>0</v>
      </c>
    </row>
    <row r="21" spans="1:25" ht="24.75" customHeight="1" x14ac:dyDescent="0.25">
      <c r="A21" s="87" t="s">
        <v>72</v>
      </c>
      <c r="B21" s="63">
        <f>+'24-03-343 Ind. Calle'!J63</f>
        <v>0</v>
      </c>
      <c r="C21" s="63">
        <f>+'24-03-343 Ind. Calle'!K63</f>
        <v>0</v>
      </c>
      <c r="D21" s="63">
        <f>+'24-03-343 Ind. Calle'!M63</f>
        <v>0</v>
      </c>
      <c r="E21" s="63">
        <f>+'24-03-343 Ind. Calle'!N63</f>
        <v>0</v>
      </c>
      <c r="F21" s="63">
        <f>+'24-03-343 Ind. Calle'!O63</f>
        <v>0</v>
      </c>
      <c r="G21" s="63">
        <f>+'24-03-343 Ind. Calle'!R63</f>
        <v>0</v>
      </c>
      <c r="H21" s="63">
        <f>+'24-03-343 Ind. Calle'!S63</f>
        <v>0</v>
      </c>
      <c r="I21" s="63">
        <f>+'24-03-343 Ind. Calle'!T63</f>
        <v>0</v>
      </c>
      <c r="J21" s="63">
        <f>+'24-03-343 Ind. Calle'!U63</f>
        <v>0</v>
      </c>
      <c r="K21" s="63">
        <f>+'24-03-343 Ind. Calle'!V63</f>
        <v>0</v>
      </c>
      <c r="L21" s="63">
        <f>+'24-03-343 Ind. Calle'!W63</f>
        <v>0</v>
      </c>
      <c r="M21" s="63">
        <f>+'24-03-343 Ind. Calle'!X63</f>
        <v>0</v>
      </c>
      <c r="N21" s="63">
        <f>+'24-03-343 Ind. Calle'!Y63</f>
        <v>0</v>
      </c>
      <c r="O21" s="63">
        <f>+'24-03-343 Ind. Calle'!Z63</f>
        <v>0</v>
      </c>
      <c r="P21" s="63">
        <f>+'24-03-343 Ind. Calle'!AA63</f>
        <v>0</v>
      </c>
      <c r="Q21" s="63">
        <f>+'24-03-343 Ind. Calle'!AB63</f>
        <v>0</v>
      </c>
      <c r="R21" s="63">
        <f>+'24-03-343 Ind. Calle'!AC63</f>
        <v>0</v>
      </c>
      <c r="S21" s="63">
        <f>+'24-03-343 Ind. Calle'!AD63</f>
        <v>0</v>
      </c>
      <c r="T21" s="63">
        <f>+'24-03-343 Ind. Calle'!AE63</f>
        <v>0</v>
      </c>
      <c r="U21" s="63">
        <f>+'24-03-343 Ind. Calle'!AF63</f>
        <v>0</v>
      </c>
      <c r="V21" s="63">
        <f>+'24-03-343 Ind. Calle'!AG63</f>
        <v>0</v>
      </c>
      <c r="W21" s="63">
        <f>+'24-03-343 Ind. Calle'!AH63</f>
        <v>0</v>
      </c>
      <c r="X21" s="86">
        <f>+'24-03-343 Ind. Calle'!AI63</f>
        <v>0</v>
      </c>
      <c r="Y21" s="86">
        <f>+'24-03-343 Ind. Calle'!AJ63</f>
        <v>0</v>
      </c>
    </row>
    <row r="22" spans="1:25" ht="24.75" customHeight="1" x14ac:dyDescent="0.25">
      <c r="A22" s="87" t="s">
        <v>74</v>
      </c>
      <c r="B22" s="63">
        <f>+'24-03-343 Ind. Calle'!J67</f>
        <v>0</v>
      </c>
      <c r="C22" s="63">
        <f>+'24-03-343 Ind. Calle'!K67</f>
        <v>0</v>
      </c>
      <c r="D22" s="63">
        <f>+'24-03-343 Ind. Calle'!M67</f>
        <v>0</v>
      </c>
      <c r="E22" s="63">
        <f>+'24-03-343 Ind. Calle'!N67</f>
        <v>0</v>
      </c>
      <c r="F22" s="63">
        <f>+'24-03-343 Ind. Calle'!O67</f>
        <v>0</v>
      </c>
      <c r="G22" s="63">
        <f>+'24-03-343 Ind. Calle'!R67</f>
        <v>0</v>
      </c>
      <c r="H22" s="63">
        <f>+'24-03-343 Ind. Calle'!S67</f>
        <v>0</v>
      </c>
      <c r="I22" s="63">
        <f>+'24-03-343 Ind. Calle'!T67</f>
        <v>0</v>
      </c>
      <c r="J22" s="63">
        <f>+'24-03-343 Ind. Calle'!U67</f>
        <v>0</v>
      </c>
      <c r="K22" s="63">
        <f>+'24-03-343 Ind. Calle'!V67</f>
        <v>0</v>
      </c>
      <c r="L22" s="63">
        <f>+'24-03-343 Ind. Calle'!W67</f>
        <v>0</v>
      </c>
      <c r="M22" s="63">
        <f>+'24-03-343 Ind. Calle'!X67</f>
        <v>0</v>
      </c>
      <c r="N22" s="63">
        <f>+'24-03-343 Ind. Calle'!Y67</f>
        <v>0</v>
      </c>
      <c r="O22" s="63">
        <f>+'24-03-343 Ind. Calle'!Z67</f>
        <v>0</v>
      </c>
      <c r="P22" s="63">
        <f>+'24-03-343 Ind. Calle'!AA67</f>
        <v>0</v>
      </c>
      <c r="Q22" s="63">
        <f>+'24-03-343 Ind. Calle'!AB67</f>
        <v>0</v>
      </c>
      <c r="R22" s="63">
        <f>+'24-03-343 Ind. Calle'!AC67</f>
        <v>0</v>
      </c>
      <c r="S22" s="63">
        <f>+'24-03-343 Ind. Calle'!AD67</f>
        <v>0</v>
      </c>
      <c r="T22" s="63">
        <f>+'24-03-343 Ind. Calle'!AE67</f>
        <v>0</v>
      </c>
      <c r="U22" s="63">
        <f>+'24-03-343 Ind. Calle'!AF67</f>
        <v>0</v>
      </c>
      <c r="V22" s="63">
        <f>+'24-03-343 Ind. Calle'!AG67</f>
        <v>0</v>
      </c>
      <c r="W22" s="63">
        <f>+'24-03-343 Ind. Calle'!AH67</f>
        <v>0</v>
      </c>
      <c r="X22" s="86">
        <f>+'24-03-343 Ind. Calle'!AI67</f>
        <v>0</v>
      </c>
      <c r="Y22" s="86">
        <f>+'24-03-343 Ind. Calle'!AJ67</f>
        <v>0</v>
      </c>
    </row>
    <row r="23" spans="1:25" ht="24.75" customHeight="1" x14ac:dyDescent="0.25">
      <c r="A23" s="88" t="s">
        <v>76</v>
      </c>
      <c r="B23" s="63">
        <f>+'24-03-343 Ind. Calle'!J71</f>
        <v>3831389000</v>
      </c>
      <c r="C23" s="63">
        <f>+'24-03-343 Ind. Calle'!K71</f>
        <v>43009360</v>
      </c>
      <c r="D23" s="63">
        <f>+'24-03-343 Ind. Calle'!M71</f>
        <v>0</v>
      </c>
      <c r="E23" s="63">
        <f>+'24-03-343 Ind. Calle'!N71</f>
        <v>0</v>
      </c>
      <c r="F23" s="63">
        <f>+'24-03-343 Ind. Calle'!O71</f>
        <v>0</v>
      </c>
      <c r="G23" s="63">
        <f>+'24-03-343 Ind. Calle'!R71</f>
        <v>3325956</v>
      </c>
      <c r="H23" s="63">
        <f>+'24-03-343 Ind. Calle'!S71</f>
        <v>5225196</v>
      </c>
      <c r="I23" s="63">
        <f>+'24-03-343 Ind. Calle'!T71</f>
        <v>4146278</v>
      </c>
      <c r="J23" s="63">
        <f>+'24-03-343 Ind. Calle'!U71</f>
        <v>12697430</v>
      </c>
      <c r="K23" s="63">
        <f>+'24-03-343 Ind. Calle'!V71</f>
        <v>0</v>
      </c>
      <c r="L23" s="63">
        <f>+'24-03-343 Ind. Calle'!W71</f>
        <v>0</v>
      </c>
      <c r="M23" s="63">
        <f>+'24-03-343 Ind. Calle'!X71</f>
        <v>0</v>
      </c>
      <c r="N23" s="63">
        <f>+'24-03-343 Ind. Calle'!Y71</f>
        <v>0</v>
      </c>
      <c r="O23" s="63">
        <f>+'24-03-343 Ind. Calle'!Z71</f>
        <v>0</v>
      </c>
      <c r="P23" s="63">
        <f>+'24-03-343 Ind. Calle'!AA71</f>
        <v>0</v>
      </c>
      <c r="Q23" s="63">
        <f>+'24-03-343 Ind. Calle'!AB71</f>
        <v>0</v>
      </c>
      <c r="R23" s="63">
        <f>+'24-03-343 Ind. Calle'!AC71</f>
        <v>0</v>
      </c>
      <c r="S23" s="63">
        <f>+'24-03-343 Ind. Calle'!AD71</f>
        <v>0</v>
      </c>
      <c r="T23" s="63">
        <f>+'24-03-343 Ind. Calle'!AE71</f>
        <v>0</v>
      </c>
      <c r="U23" s="63">
        <f>+'24-03-343 Ind. Calle'!AF71</f>
        <v>0</v>
      </c>
      <c r="V23" s="63">
        <f>+'24-03-343 Ind. Calle'!AG71</f>
        <v>0</v>
      </c>
      <c r="W23" s="63">
        <f>+'24-03-343 Ind. Calle'!AH71</f>
        <v>12697430</v>
      </c>
      <c r="X23" s="86">
        <f>+'24-03-343 Ind. Calle'!AI71</f>
        <v>3.3140539892973541E-3</v>
      </c>
      <c r="Y23" s="86">
        <f>+'24-03-343 Ind. Calle'!AJ71</f>
        <v>0.98944477328712699</v>
      </c>
    </row>
    <row r="24" spans="1:25" ht="25.5" x14ac:dyDescent="0.25">
      <c r="A24" s="8" t="str">
        <f>"TOTAL ASIG."&amp;" "&amp;$A$5</f>
        <v>TOTAL ASIG. 24-03-343 "Programa de Apoyo a Personas en Situación de Calle"</v>
      </c>
      <c r="B24" s="75">
        <f>SUM(B8:B23)</f>
        <v>3832089000</v>
      </c>
      <c r="C24" s="75">
        <f t="shared" ref="C24:V24" si="0">SUM(C8:C23)</f>
        <v>43144814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3374928</v>
      </c>
      <c r="H24" s="75">
        <f t="shared" si="0"/>
        <v>5274168</v>
      </c>
      <c r="I24" s="75">
        <f t="shared" si="0"/>
        <v>4183788</v>
      </c>
      <c r="J24" s="75">
        <f t="shared" si="0"/>
        <v>12832884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12832884</v>
      </c>
      <c r="X24" s="89">
        <f>+'24-03-343 Ind. Calle'!AI72</f>
        <v>3.3487959178401128E-3</v>
      </c>
      <c r="Y24" s="89">
        <f>'24-03-343 Ind. Calle'!AJ72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B4596-CEDF-434A-848E-AD45B48CD586}">
  <sheetPr>
    <tabColor rgb="FF007DB5"/>
    <pageSetUpPr fitToPage="1"/>
  </sheetPr>
  <dimension ref="A1:AJ71"/>
  <sheetViews>
    <sheetView topLeftCell="N39" zoomScale="130" zoomScaleNormal="130" workbookViewId="0">
      <selection activeCell="Q76" sqref="Q76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135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3095981000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50" t="s">
        <v>136</v>
      </c>
      <c r="D69" s="51">
        <v>45313</v>
      </c>
      <c r="E69" s="69" t="s">
        <v>137</v>
      </c>
      <c r="F69" s="69" t="s">
        <v>138</v>
      </c>
      <c r="G69" s="71" t="s">
        <v>139</v>
      </c>
      <c r="H69" s="53">
        <v>45292</v>
      </c>
      <c r="I69" s="55">
        <v>45657</v>
      </c>
      <c r="J69" s="155"/>
      <c r="K69" s="24">
        <v>828000000</v>
      </c>
      <c r="L69" s="59"/>
      <c r="M69" s="47"/>
      <c r="N69" s="73"/>
      <c r="O69" s="47"/>
      <c r="P69" s="74"/>
      <c r="Q69" s="74"/>
      <c r="R69" s="24">
        <v>414000000</v>
      </c>
      <c r="S69" s="24">
        <v>0</v>
      </c>
      <c r="T69" s="24"/>
      <c r="U69" s="25">
        <f>SUM(R69:T69)</f>
        <v>414000000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414000000</v>
      </c>
      <c r="AI69" s="26">
        <f>IF(ISERROR(AH69/J68),0,AH69/J68)</f>
        <v>0.13372175087637811</v>
      </c>
      <c r="AJ69" s="27">
        <f>IF(ISERROR(AH69/$AH$71),"-",AH69/$AH$71)</f>
        <v>1</v>
      </c>
    </row>
    <row r="70" spans="1:36" s="37" customFormat="1" ht="12.75" customHeight="1" x14ac:dyDescent="0.25">
      <c r="A70" s="143" t="s">
        <v>78</v>
      </c>
      <c r="B70" s="144"/>
      <c r="C70" s="144"/>
      <c r="D70" s="144"/>
      <c r="E70" s="145"/>
      <c r="F70" s="143"/>
      <c r="G70" s="144"/>
      <c r="H70" s="144"/>
      <c r="I70" s="144"/>
      <c r="J70" s="75">
        <f>J68</f>
        <v>3095981000</v>
      </c>
      <c r="K70" s="75">
        <f>SUM(K69:K69)</f>
        <v>828000000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414000000</v>
      </c>
      <c r="S70" s="75">
        <f t="shared" si="15"/>
        <v>0</v>
      </c>
      <c r="T70" s="75">
        <f t="shared" si="15"/>
        <v>0</v>
      </c>
      <c r="U70" s="75">
        <f t="shared" si="15"/>
        <v>414000000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414000000</v>
      </c>
      <c r="AI70" s="78">
        <f>IF(ISERROR(AH70/J70),0,AH70/J70)</f>
        <v>0.13372175087637811</v>
      </c>
      <c r="AJ70" s="78">
        <f>IF(ISERROR(AH70/$AH$71),0,AH70/$AH$71)</f>
        <v>1</v>
      </c>
    </row>
    <row r="71" spans="1:36" s="79" customFormat="1" ht="15" customHeight="1" x14ac:dyDescent="0.25">
      <c r="A71" s="151" t="str">
        <f>"TOTAL ASIG."&amp;" "&amp;$A$5</f>
        <v>TOTAL ASIG. 24-03-344 "Programa de Apoyo a Familias para el Autoconsumo"</v>
      </c>
      <c r="B71" s="152"/>
      <c r="C71" s="152"/>
      <c r="D71" s="152"/>
      <c r="E71" s="152"/>
      <c r="F71" s="152"/>
      <c r="G71" s="152"/>
      <c r="H71" s="152"/>
      <c r="I71" s="153"/>
      <c r="J71" s="33">
        <f>SUM(J11,J15,J19,J23,J27,J31,J35,J39,J43,J47,J51,J55,J59,J63,J67,J70)</f>
        <v>3095981000</v>
      </c>
      <c r="K71" s="33">
        <f>+K11+K15+K19+K23+K27+K31+K35+K39+K43+K47+K51+K55+K67+K59+K63+K70</f>
        <v>828000000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414000000</v>
      </c>
      <c r="S71" s="33">
        <f t="shared" si="16"/>
        <v>0</v>
      </c>
      <c r="T71" s="33">
        <f t="shared" si="16"/>
        <v>0</v>
      </c>
      <c r="U71" s="33">
        <f t="shared" si="16"/>
        <v>414000000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414000000</v>
      </c>
      <c r="AI71" s="36">
        <f>IF(ISERROR(AH71/J71),0,AH71/J71)</f>
        <v>0.13372175087637811</v>
      </c>
      <c r="AJ71" s="36">
        <f>IF(ISERROR(AH71/$AH$71),0,AH71/$AH$71)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29681CAD-05D1-44D3-8512-4C2E60C4E1C7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48BE4F93-A8C2-4695-A68C-7EDF68862D26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8DE0C1D3-E512-479A-821C-90797FF41A28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3283E2D3-DE77-47FE-B0ED-B7332E52A401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D23B7F2D-5760-4A81-B574-48A7787B3DBE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787CF354-FC4A-4BEF-923E-9007D812CE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D11EFFC-C958-465A-85AA-03B7B6B1498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C06D5D1E-854C-4055-9733-BE001954DB7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0B11-9FFD-4F90-BEAE-702E83A14E8B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'24-03-344 Ind. Autoconsumo'!A5:U5</f>
        <v>24-03-344 "Programa de Apoyo a Familias para el Autoconsumo"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+'24-03-344 Ind. Autoconsumo'!J11</f>
        <v>0</v>
      </c>
      <c r="C8" s="63">
        <f>+'24-03-344 Ind. Autoconsumo'!K11</f>
        <v>0</v>
      </c>
      <c r="D8" s="63">
        <f>+'24-03-344 Ind. Autoconsumo'!M11</f>
        <v>0</v>
      </c>
      <c r="E8" s="63">
        <f>+'24-03-344 Ind. Autoconsumo'!N11</f>
        <v>0</v>
      </c>
      <c r="F8" s="63">
        <f>+'24-03-344 Ind. Autoconsumo'!O11</f>
        <v>0</v>
      </c>
      <c r="G8" s="63">
        <f>+'24-03-344 Ind. Autoconsumo'!R11</f>
        <v>0</v>
      </c>
      <c r="H8" s="63">
        <f>+'24-03-344 Ind. Autoconsumo'!S11</f>
        <v>0</v>
      </c>
      <c r="I8" s="63">
        <f>+'24-03-344 Ind. Autoconsumo'!T11</f>
        <v>0</v>
      </c>
      <c r="J8" s="63">
        <f>+'24-03-344 Ind. Autoconsumo'!U11</f>
        <v>0</v>
      </c>
      <c r="K8" s="63">
        <f>+'24-03-344 Ind. Autoconsumo'!V11</f>
        <v>0</v>
      </c>
      <c r="L8" s="63">
        <f>+'24-03-344 Ind. Autoconsumo'!W11</f>
        <v>0</v>
      </c>
      <c r="M8" s="63">
        <f>+'24-03-344 Ind. Autoconsumo'!X11</f>
        <v>0</v>
      </c>
      <c r="N8" s="63">
        <f>+'24-03-344 Ind. Autoconsumo'!Y11</f>
        <v>0</v>
      </c>
      <c r="O8" s="63">
        <f>+'24-03-344 Ind. Autoconsumo'!Z11</f>
        <v>0</v>
      </c>
      <c r="P8" s="63">
        <f>+'24-03-344 Ind. Autoconsumo'!AA11</f>
        <v>0</v>
      </c>
      <c r="Q8" s="63">
        <f>+'24-03-344 Ind. Autoconsumo'!AB11</f>
        <v>0</v>
      </c>
      <c r="R8" s="63">
        <f>+'24-03-344 Ind. Autoconsumo'!AC11</f>
        <v>0</v>
      </c>
      <c r="S8" s="63">
        <f>+'24-03-344 Ind. Autoconsumo'!AD11</f>
        <v>0</v>
      </c>
      <c r="T8" s="63">
        <f>+'24-03-344 Ind. Autoconsumo'!AE11</f>
        <v>0</v>
      </c>
      <c r="U8" s="63">
        <f>+'24-03-344 Ind. Autoconsumo'!AF11</f>
        <v>0</v>
      </c>
      <c r="V8" s="63">
        <f>+'24-03-344 Ind. Autoconsumo'!AG11</f>
        <v>0</v>
      </c>
      <c r="W8" s="63">
        <f>+'24-03-344 Ind. Autoconsumo'!AH11</f>
        <v>0</v>
      </c>
      <c r="X8" s="86">
        <f>+'24-03-344 Ind. Autoconsumo'!AI11</f>
        <v>0</v>
      </c>
      <c r="Y8" s="86">
        <f>+'24-03-344 Ind. Autoconsumo'!AJ11</f>
        <v>0</v>
      </c>
    </row>
    <row r="9" spans="1:25" ht="24.75" customHeight="1" x14ac:dyDescent="0.25">
      <c r="A9" s="85" t="s">
        <v>48</v>
      </c>
      <c r="B9" s="63">
        <f>+'24-03-344 Ind. Autoconsumo'!J15</f>
        <v>0</v>
      </c>
      <c r="C9" s="63">
        <f>+'24-03-344 Ind. Autoconsumo'!K15</f>
        <v>0</v>
      </c>
      <c r="D9" s="63">
        <f>+'24-03-344 Ind. Autoconsumo'!M15</f>
        <v>0</v>
      </c>
      <c r="E9" s="63">
        <f>+'24-03-344 Ind. Autoconsumo'!N15</f>
        <v>0</v>
      </c>
      <c r="F9" s="63">
        <f>+'24-03-344 Ind. Autoconsumo'!O15</f>
        <v>0</v>
      </c>
      <c r="G9" s="63">
        <f>+'24-03-344 Ind. Autoconsumo'!R15</f>
        <v>0</v>
      </c>
      <c r="H9" s="63">
        <f>+'24-03-344 Ind. Autoconsumo'!S15</f>
        <v>0</v>
      </c>
      <c r="I9" s="63">
        <f>+'24-03-344 Ind. Autoconsumo'!T15</f>
        <v>0</v>
      </c>
      <c r="J9" s="63">
        <f>+'24-03-344 Ind. Autoconsumo'!U15</f>
        <v>0</v>
      </c>
      <c r="K9" s="63">
        <f>+'24-03-344 Ind. Autoconsumo'!V15</f>
        <v>0</v>
      </c>
      <c r="L9" s="63">
        <f>+'24-03-344 Ind. Autoconsumo'!W15</f>
        <v>0</v>
      </c>
      <c r="M9" s="63">
        <f>+'24-03-344 Ind. Autoconsumo'!X15</f>
        <v>0</v>
      </c>
      <c r="N9" s="63">
        <f>+'24-03-344 Ind. Autoconsumo'!Y15</f>
        <v>0</v>
      </c>
      <c r="O9" s="63">
        <f>+'24-03-344 Ind. Autoconsumo'!Z15</f>
        <v>0</v>
      </c>
      <c r="P9" s="63">
        <f>+'24-03-344 Ind. Autoconsumo'!AA15</f>
        <v>0</v>
      </c>
      <c r="Q9" s="63">
        <f>+'24-03-344 Ind. Autoconsumo'!AB15</f>
        <v>0</v>
      </c>
      <c r="R9" s="63">
        <f>+'24-03-344 Ind. Autoconsumo'!AC15</f>
        <v>0</v>
      </c>
      <c r="S9" s="63">
        <f>+'24-03-344 Ind. Autoconsumo'!AD15</f>
        <v>0</v>
      </c>
      <c r="T9" s="63">
        <f>+'24-03-344 Ind. Autoconsumo'!AE15</f>
        <v>0</v>
      </c>
      <c r="U9" s="63">
        <f>+'24-03-344 Ind. Autoconsumo'!AF15</f>
        <v>0</v>
      </c>
      <c r="V9" s="63">
        <f>+'24-03-344 Ind. Autoconsumo'!AG15</f>
        <v>0</v>
      </c>
      <c r="W9" s="63">
        <f>+'24-03-344 Ind. Autoconsumo'!AH15</f>
        <v>0</v>
      </c>
      <c r="X9" s="86">
        <f>+'24-03-344 Ind. Autoconsumo'!AI15</f>
        <v>0</v>
      </c>
      <c r="Y9" s="86">
        <f>+'24-03-344 Ind. Autoconsumo'!AJ15</f>
        <v>0</v>
      </c>
    </row>
    <row r="10" spans="1:25" ht="24.75" customHeight="1" x14ac:dyDescent="0.25">
      <c r="A10" s="85" t="s">
        <v>50</v>
      </c>
      <c r="B10" s="63">
        <f>+'24-03-344 Ind. Autoconsumo'!J19</f>
        <v>0</v>
      </c>
      <c r="C10" s="63">
        <f>+'24-03-344 Ind. Autoconsumo'!K19</f>
        <v>0</v>
      </c>
      <c r="D10" s="63">
        <f>+'24-03-344 Ind. Autoconsumo'!M19</f>
        <v>0</v>
      </c>
      <c r="E10" s="63">
        <f>+'24-03-344 Ind. Autoconsumo'!N19</f>
        <v>0</v>
      </c>
      <c r="F10" s="63">
        <f>+'24-03-344 Ind. Autoconsumo'!O19</f>
        <v>0</v>
      </c>
      <c r="G10" s="63">
        <f>+'24-03-344 Ind. Autoconsumo'!R19</f>
        <v>0</v>
      </c>
      <c r="H10" s="63">
        <f>+'24-03-344 Ind. Autoconsumo'!S19</f>
        <v>0</v>
      </c>
      <c r="I10" s="63">
        <f>+'24-03-344 Ind. Autoconsumo'!T19</f>
        <v>0</v>
      </c>
      <c r="J10" s="63">
        <f>+'24-03-344 Ind. Autoconsumo'!U19</f>
        <v>0</v>
      </c>
      <c r="K10" s="63">
        <f>+'24-03-344 Ind. Autoconsumo'!V19</f>
        <v>0</v>
      </c>
      <c r="L10" s="63">
        <f>+'24-03-344 Ind. Autoconsumo'!W19</f>
        <v>0</v>
      </c>
      <c r="M10" s="63">
        <f>+'24-03-344 Ind. Autoconsumo'!X19</f>
        <v>0</v>
      </c>
      <c r="N10" s="63">
        <f>+'24-03-344 Ind. Autoconsumo'!Y19</f>
        <v>0</v>
      </c>
      <c r="O10" s="63">
        <f>+'24-03-344 Ind. Autoconsumo'!Z19</f>
        <v>0</v>
      </c>
      <c r="P10" s="63">
        <f>+'24-03-344 Ind. Autoconsumo'!AA19</f>
        <v>0</v>
      </c>
      <c r="Q10" s="63">
        <f>+'24-03-344 Ind. Autoconsumo'!AB19</f>
        <v>0</v>
      </c>
      <c r="R10" s="63">
        <f>+'24-03-344 Ind. Autoconsumo'!AC19</f>
        <v>0</v>
      </c>
      <c r="S10" s="63">
        <f>+'24-03-344 Ind. Autoconsumo'!AD19</f>
        <v>0</v>
      </c>
      <c r="T10" s="63">
        <f>+'24-03-344 Ind. Autoconsumo'!AE19</f>
        <v>0</v>
      </c>
      <c r="U10" s="63">
        <f>+'24-03-344 Ind. Autoconsumo'!AF19</f>
        <v>0</v>
      </c>
      <c r="V10" s="63">
        <f>+'24-03-344 Ind. Autoconsumo'!AG19</f>
        <v>0</v>
      </c>
      <c r="W10" s="63">
        <f>+'24-03-344 Ind. Autoconsumo'!AH19</f>
        <v>0</v>
      </c>
      <c r="X10" s="86">
        <f>+'24-03-344 Ind. Autoconsumo'!AI19</f>
        <v>0</v>
      </c>
      <c r="Y10" s="86">
        <f>+'24-03-344 Ind. Autoconsumo'!AJ19</f>
        <v>0</v>
      </c>
    </row>
    <row r="11" spans="1:25" ht="24.75" customHeight="1" x14ac:dyDescent="0.25">
      <c r="A11" s="85" t="s">
        <v>52</v>
      </c>
      <c r="B11" s="63">
        <f>+'24-03-344 Ind. Autoconsumo'!J23</f>
        <v>0</v>
      </c>
      <c r="C11" s="63">
        <f>+'24-03-344 Ind. Autoconsumo'!K23</f>
        <v>0</v>
      </c>
      <c r="D11" s="63">
        <f>+'24-03-344 Ind. Autoconsumo'!M23</f>
        <v>0</v>
      </c>
      <c r="E11" s="63">
        <f>+'24-03-344 Ind. Autoconsumo'!N23</f>
        <v>0</v>
      </c>
      <c r="F11" s="63">
        <f>+'24-03-344 Ind. Autoconsumo'!O23</f>
        <v>0</v>
      </c>
      <c r="G11" s="63">
        <f>+'24-03-344 Ind. Autoconsumo'!R23</f>
        <v>0</v>
      </c>
      <c r="H11" s="63">
        <f>+'24-03-344 Ind. Autoconsumo'!S23</f>
        <v>0</v>
      </c>
      <c r="I11" s="63">
        <f>+'24-03-344 Ind. Autoconsumo'!T23</f>
        <v>0</v>
      </c>
      <c r="J11" s="63">
        <f>+'24-03-344 Ind. Autoconsumo'!U23</f>
        <v>0</v>
      </c>
      <c r="K11" s="63">
        <f>+'24-03-344 Ind. Autoconsumo'!V23</f>
        <v>0</v>
      </c>
      <c r="L11" s="63">
        <f>+'24-03-344 Ind. Autoconsumo'!W23</f>
        <v>0</v>
      </c>
      <c r="M11" s="63">
        <f>+'24-03-344 Ind. Autoconsumo'!X23</f>
        <v>0</v>
      </c>
      <c r="N11" s="63">
        <f>+'24-03-344 Ind. Autoconsumo'!Y23</f>
        <v>0</v>
      </c>
      <c r="O11" s="63">
        <f>+'24-03-344 Ind. Autoconsumo'!Z23</f>
        <v>0</v>
      </c>
      <c r="P11" s="63">
        <f>+'24-03-344 Ind. Autoconsumo'!AA23</f>
        <v>0</v>
      </c>
      <c r="Q11" s="63">
        <f>+'24-03-344 Ind. Autoconsumo'!AB23</f>
        <v>0</v>
      </c>
      <c r="R11" s="63">
        <f>+'24-03-344 Ind. Autoconsumo'!AC23</f>
        <v>0</v>
      </c>
      <c r="S11" s="63">
        <f>+'24-03-344 Ind. Autoconsumo'!AD23</f>
        <v>0</v>
      </c>
      <c r="T11" s="63">
        <f>+'24-03-344 Ind. Autoconsumo'!AE23</f>
        <v>0</v>
      </c>
      <c r="U11" s="63">
        <f>+'24-03-344 Ind. Autoconsumo'!AF23</f>
        <v>0</v>
      </c>
      <c r="V11" s="63">
        <f>+'24-03-344 Ind. Autoconsumo'!AG23</f>
        <v>0</v>
      </c>
      <c r="W11" s="63">
        <f>+'24-03-344 Ind. Autoconsumo'!AH23</f>
        <v>0</v>
      </c>
      <c r="X11" s="86">
        <f>+'24-03-344 Ind. Autoconsumo'!AI23</f>
        <v>0</v>
      </c>
      <c r="Y11" s="86">
        <f>+'24-03-344 Ind. Autoconsumo'!AJ23</f>
        <v>0</v>
      </c>
    </row>
    <row r="12" spans="1:25" ht="24.75" customHeight="1" x14ac:dyDescent="0.25">
      <c r="A12" s="85" t="s">
        <v>54</v>
      </c>
      <c r="B12" s="63">
        <f>+'24-03-344 Ind. Autoconsumo'!J27</f>
        <v>0</v>
      </c>
      <c r="C12" s="63">
        <f>+'24-03-344 Ind. Autoconsumo'!K27</f>
        <v>0</v>
      </c>
      <c r="D12" s="63">
        <f>+'24-03-344 Ind. Autoconsumo'!M27</f>
        <v>0</v>
      </c>
      <c r="E12" s="63">
        <f>+'24-03-344 Ind. Autoconsumo'!N27</f>
        <v>0</v>
      </c>
      <c r="F12" s="63">
        <f>+'24-03-344 Ind. Autoconsumo'!O27</f>
        <v>0</v>
      </c>
      <c r="G12" s="63">
        <f>+'24-03-344 Ind. Autoconsumo'!R27</f>
        <v>0</v>
      </c>
      <c r="H12" s="63">
        <f>+'24-03-344 Ind. Autoconsumo'!S27</f>
        <v>0</v>
      </c>
      <c r="I12" s="63">
        <f>+'24-03-344 Ind. Autoconsumo'!T27</f>
        <v>0</v>
      </c>
      <c r="J12" s="63">
        <f>+'24-03-344 Ind. Autoconsumo'!U27</f>
        <v>0</v>
      </c>
      <c r="K12" s="63">
        <f>+'24-03-344 Ind. Autoconsumo'!V27</f>
        <v>0</v>
      </c>
      <c r="L12" s="63">
        <f>+'24-03-344 Ind. Autoconsumo'!W27</f>
        <v>0</v>
      </c>
      <c r="M12" s="63">
        <f>+'24-03-344 Ind. Autoconsumo'!X27</f>
        <v>0</v>
      </c>
      <c r="N12" s="63">
        <f>+'24-03-344 Ind. Autoconsumo'!Y27</f>
        <v>0</v>
      </c>
      <c r="O12" s="63">
        <f>+'24-03-344 Ind. Autoconsumo'!Z27</f>
        <v>0</v>
      </c>
      <c r="P12" s="63">
        <f>+'24-03-344 Ind. Autoconsumo'!AA27</f>
        <v>0</v>
      </c>
      <c r="Q12" s="63">
        <f>+'24-03-344 Ind. Autoconsumo'!AB27</f>
        <v>0</v>
      </c>
      <c r="R12" s="63">
        <f>+'24-03-344 Ind. Autoconsumo'!AC27</f>
        <v>0</v>
      </c>
      <c r="S12" s="63">
        <f>+'24-03-344 Ind. Autoconsumo'!AD27</f>
        <v>0</v>
      </c>
      <c r="T12" s="63">
        <f>+'24-03-344 Ind. Autoconsumo'!AE27</f>
        <v>0</v>
      </c>
      <c r="U12" s="63">
        <f>+'24-03-344 Ind. Autoconsumo'!AF27</f>
        <v>0</v>
      </c>
      <c r="V12" s="63">
        <f>+'24-03-344 Ind. Autoconsumo'!AG27</f>
        <v>0</v>
      </c>
      <c r="W12" s="63">
        <f>+'24-03-344 Ind. Autoconsumo'!AH27</f>
        <v>0</v>
      </c>
      <c r="X12" s="86">
        <f>+'24-03-344 Ind. Autoconsumo'!AI27</f>
        <v>0</v>
      </c>
      <c r="Y12" s="86">
        <f>+'24-03-344 Ind. Autoconsumo'!AJ27</f>
        <v>0</v>
      </c>
    </row>
    <row r="13" spans="1:25" ht="24.75" customHeight="1" x14ac:dyDescent="0.25">
      <c r="A13" s="85" t="s">
        <v>56</v>
      </c>
      <c r="B13" s="63">
        <f>+'24-03-344 Ind. Autoconsumo'!J31</f>
        <v>0</v>
      </c>
      <c r="C13" s="63">
        <f>+'24-03-344 Ind. Autoconsumo'!K31</f>
        <v>0</v>
      </c>
      <c r="D13" s="63">
        <f>+'24-03-344 Ind. Autoconsumo'!M31</f>
        <v>0</v>
      </c>
      <c r="E13" s="63">
        <f>+'24-03-344 Ind. Autoconsumo'!N31</f>
        <v>0</v>
      </c>
      <c r="F13" s="63">
        <f>+'24-03-344 Ind. Autoconsumo'!O31</f>
        <v>0</v>
      </c>
      <c r="G13" s="63">
        <f>+'24-03-344 Ind. Autoconsumo'!R31</f>
        <v>0</v>
      </c>
      <c r="H13" s="63">
        <f>+'24-03-344 Ind. Autoconsumo'!S31</f>
        <v>0</v>
      </c>
      <c r="I13" s="63">
        <f>+'24-03-344 Ind. Autoconsumo'!T31</f>
        <v>0</v>
      </c>
      <c r="J13" s="63">
        <f>+'24-03-344 Ind. Autoconsumo'!U31</f>
        <v>0</v>
      </c>
      <c r="K13" s="63">
        <f>+'24-03-344 Ind. Autoconsumo'!V31</f>
        <v>0</v>
      </c>
      <c r="L13" s="63">
        <f>+'24-03-344 Ind. Autoconsumo'!W31</f>
        <v>0</v>
      </c>
      <c r="M13" s="63">
        <f>+'24-03-344 Ind. Autoconsumo'!X31</f>
        <v>0</v>
      </c>
      <c r="N13" s="63">
        <f>+'24-03-344 Ind. Autoconsumo'!Y31</f>
        <v>0</v>
      </c>
      <c r="O13" s="63">
        <f>+'24-03-344 Ind. Autoconsumo'!Z31</f>
        <v>0</v>
      </c>
      <c r="P13" s="63">
        <f>+'24-03-344 Ind. Autoconsumo'!AA31</f>
        <v>0</v>
      </c>
      <c r="Q13" s="63">
        <f>+'24-03-344 Ind. Autoconsumo'!AB31</f>
        <v>0</v>
      </c>
      <c r="R13" s="63">
        <f>+'24-03-344 Ind. Autoconsumo'!AC31</f>
        <v>0</v>
      </c>
      <c r="S13" s="63">
        <f>+'24-03-344 Ind. Autoconsumo'!AD31</f>
        <v>0</v>
      </c>
      <c r="T13" s="63">
        <f>+'24-03-344 Ind. Autoconsumo'!AE31</f>
        <v>0</v>
      </c>
      <c r="U13" s="63">
        <f>+'24-03-344 Ind. Autoconsumo'!AF31</f>
        <v>0</v>
      </c>
      <c r="V13" s="63">
        <f>+'24-03-344 Ind. Autoconsumo'!AG31</f>
        <v>0</v>
      </c>
      <c r="W13" s="63">
        <f>+'24-03-344 Ind. Autoconsumo'!AH31</f>
        <v>0</v>
      </c>
      <c r="X13" s="86">
        <f>+'24-03-344 Ind. Autoconsumo'!AI31</f>
        <v>0</v>
      </c>
      <c r="Y13" s="86">
        <f>+'24-03-344 Ind. Autoconsumo'!AJ31</f>
        <v>0</v>
      </c>
    </row>
    <row r="14" spans="1:25" ht="24.75" customHeight="1" x14ac:dyDescent="0.25">
      <c r="A14" s="85" t="s">
        <v>58</v>
      </c>
      <c r="B14" s="63">
        <f>+'24-03-344 Ind. Autoconsumo'!J35</f>
        <v>0</v>
      </c>
      <c r="C14" s="63">
        <f>+'24-03-344 Ind. Autoconsumo'!K35</f>
        <v>0</v>
      </c>
      <c r="D14" s="63">
        <f>+'24-03-344 Ind. Autoconsumo'!M35</f>
        <v>0</v>
      </c>
      <c r="E14" s="63">
        <f>+'24-03-344 Ind. Autoconsumo'!N35</f>
        <v>0</v>
      </c>
      <c r="F14" s="63">
        <f>+'24-03-344 Ind. Autoconsumo'!O35</f>
        <v>0</v>
      </c>
      <c r="G14" s="63">
        <f>+'24-03-344 Ind. Autoconsumo'!R35</f>
        <v>0</v>
      </c>
      <c r="H14" s="63">
        <f>+'24-03-344 Ind. Autoconsumo'!S35</f>
        <v>0</v>
      </c>
      <c r="I14" s="63">
        <f>+'24-03-344 Ind. Autoconsumo'!T35</f>
        <v>0</v>
      </c>
      <c r="J14" s="63">
        <f>+'24-03-344 Ind. Autoconsumo'!U35</f>
        <v>0</v>
      </c>
      <c r="K14" s="63">
        <f>+'24-03-344 Ind. Autoconsumo'!V35</f>
        <v>0</v>
      </c>
      <c r="L14" s="63">
        <f>+'24-03-344 Ind. Autoconsumo'!W35</f>
        <v>0</v>
      </c>
      <c r="M14" s="63">
        <f>+'24-03-344 Ind. Autoconsumo'!X35</f>
        <v>0</v>
      </c>
      <c r="N14" s="63">
        <f>+'24-03-344 Ind. Autoconsumo'!Y35</f>
        <v>0</v>
      </c>
      <c r="O14" s="63">
        <f>+'24-03-344 Ind. Autoconsumo'!Z35</f>
        <v>0</v>
      </c>
      <c r="P14" s="63">
        <f>+'24-03-344 Ind. Autoconsumo'!AA35</f>
        <v>0</v>
      </c>
      <c r="Q14" s="63">
        <f>+'24-03-344 Ind. Autoconsumo'!AB35</f>
        <v>0</v>
      </c>
      <c r="R14" s="63">
        <f>+'24-03-344 Ind. Autoconsumo'!AC35</f>
        <v>0</v>
      </c>
      <c r="S14" s="63">
        <f>+'24-03-344 Ind. Autoconsumo'!AD35</f>
        <v>0</v>
      </c>
      <c r="T14" s="63">
        <f>+'24-03-344 Ind. Autoconsumo'!AE35</f>
        <v>0</v>
      </c>
      <c r="U14" s="63">
        <f>+'24-03-344 Ind. Autoconsumo'!AF35</f>
        <v>0</v>
      </c>
      <c r="V14" s="63">
        <f>+'24-03-344 Ind. Autoconsumo'!AG35</f>
        <v>0</v>
      </c>
      <c r="W14" s="63">
        <f>+'24-03-344 Ind. Autoconsumo'!AH35</f>
        <v>0</v>
      </c>
      <c r="X14" s="86">
        <f>+'24-03-344 Ind. Autoconsumo'!AI35</f>
        <v>0</v>
      </c>
      <c r="Y14" s="86">
        <f>+'24-03-344 Ind. Autoconsumo'!AJ35</f>
        <v>0</v>
      </c>
    </row>
    <row r="15" spans="1:25" ht="24.75" customHeight="1" x14ac:dyDescent="0.25">
      <c r="A15" s="85" t="s">
        <v>60</v>
      </c>
      <c r="B15" s="63">
        <f>+'24-03-344 Ind. Autoconsumo'!J39</f>
        <v>0</v>
      </c>
      <c r="C15" s="63">
        <f>+'24-03-344 Ind. Autoconsumo'!K39</f>
        <v>0</v>
      </c>
      <c r="D15" s="63">
        <f>+'24-03-344 Ind. Autoconsumo'!M39</f>
        <v>0</v>
      </c>
      <c r="E15" s="63">
        <f>+'24-03-344 Ind. Autoconsumo'!N39</f>
        <v>0</v>
      </c>
      <c r="F15" s="63">
        <f>+'24-03-344 Ind. Autoconsumo'!O39</f>
        <v>0</v>
      </c>
      <c r="G15" s="63">
        <f>+'24-03-344 Ind. Autoconsumo'!R39</f>
        <v>0</v>
      </c>
      <c r="H15" s="63">
        <f>+'24-03-344 Ind. Autoconsumo'!S39</f>
        <v>0</v>
      </c>
      <c r="I15" s="63">
        <f>+'24-03-344 Ind. Autoconsumo'!T39</f>
        <v>0</v>
      </c>
      <c r="J15" s="63">
        <f>+'24-03-344 Ind. Autoconsumo'!U39</f>
        <v>0</v>
      </c>
      <c r="K15" s="63">
        <f>+'24-03-344 Ind. Autoconsumo'!V39</f>
        <v>0</v>
      </c>
      <c r="L15" s="63">
        <f>+'24-03-344 Ind. Autoconsumo'!W39</f>
        <v>0</v>
      </c>
      <c r="M15" s="63">
        <f>+'24-03-344 Ind. Autoconsumo'!X39</f>
        <v>0</v>
      </c>
      <c r="N15" s="63">
        <f>+'24-03-344 Ind. Autoconsumo'!Y39</f>
        <v>0</v>
      </c>
      <c r="O15" s="63">
        <f>+'24-03-344 Ind. Autoconsumo'!Z39</f>
        <v>0</v>
      </c>
      <c r="P15" s="63">
        <f>+'24-03-344 Ind. Autoconsumo'!AA39</f>
        <v>0</v>
      </c>
      <c r="Q15" s="63">
        <f>+'24-03-344 Ind. Autoconsumo'!AB39</f>
        <v>0</v>
      </c>
      <c r="R15" s="63">
        <f>+'24-03-344 Ind. Autoconsumo'!AC39</f>
        <v>0</v>
      </c>
      <c r="S15" s="63">
        <f>+'24-03-344 Ind. Autoconsumo'!AD39</f>
        <v>0</v>
      </c>
      <c r="T15" s="63">
        <f>+'24-03-344 Ind. Autoconsumo'!AE39</f>
        <v>0</v>
      </c>
      <c r="U15" s="63">
        <f>+'24-03-344 Ind. Autoconsumo'!AF39</f>
        <v>0</v>
      </c>
      <c r="V15" s="63">
        <f>+'24-03-344 Ind. Autoconsumo'!AG39</f>
        <v>0</v>
      </c>
      <c r="W15" s="63">
        <f>+'24-03-344 Ind. Autoconsumo'!AH39</f>
        <v>0</v>
      </c>
      <c r="X15" s="86">
        <f>+'24-03-344 Ind. Autoconsumo'!AI39</f>
        <v>0</v>
      </c>
      <c r="Y15" s="86">
        <f>+'24-03-344 Ind. Autoconsumo'!AJ39</f>
        <v>0</v>
      </c>
    </row>
    <row r="16" spans="1:25" ht="24.75" customHeight="1" x14ac:dyDescent="0.25">
      <c r="A16" s="85" t="s">
        <v>62</v>
      </c>
      <c r="B16" s="63">
        <f>+'24-03-344 Ind. Autoconsumo'!J43</f>
        <v>0</v>
      </c>
      <c r="C16" s="63">
        <f>+'24-03-344 Ind. Autoconsumo'!K43</f>
        <v>0</v>
      </c>
      <c r="D16" s="63">
        <f>+'24-03-344 Ind. Autoconsumo'!M43</f>
        <v>0</v>
      </c>
      <c r="E16" s="63">
        <f>+'24-03-344 Ind. Autoconsumo'!N43</f>
        <v>0</v>
      </c>
      <c r="F16" s="63">
        <f>+'24-03-344 Ind. Autoconsumo'!O43</f>
        <v>0</v>
      </c>
      <c r="G16" s="63">
        <f>+'24-03-344 Ind. Autoconsumo'!R43</f>
        <v>0</v>
      </c>
      <c r="H16" s="63">
        <f>+'24-03-344 Ind. Autoconsumo'!S43</f>
        <v>0</v>
      </c>
      <c r="I16" s="63">
        <f>+'24-03-344 Ind. Autoconsumo'!T43</f>
        <v>0</v>
      </c>
      <c r="J16" s="63">
        <f>+'24-03-344 Ind. Autoconsumo'!U43</f>
        <v>0</v>
      </c>
      <c r="K16" s="63">
        <f>+'24-03-344 Ind. Autoconsumo'!V43</f>
        <v>0</v>
      </c>
      <c r="L16" s="63">
        <f>+'24-03-344 Ind. Autoconsumo'!W43</f>
        <v>0</v>
      </c>
      <c r="M16" s="63">
        <f>+'24-03-344 Ind. Autoconsumo'!X43</f>
        <v>0</v>
      </c>
      <c r="N16" s="63">
        <f>+'24-03-344 Ind. Autoconsumo'!Y43</f>
        <v>0</v>
      </c>
      <c r="O16" s="63">
        <f>+'24-03-344 Ind. Autoconsumo'!Z43</f>
        <v>0</v>
      </c>
      <c r="P16" s="63">
        <f>+'24-03-344 Ind. Autoconsumo'!AA43</f>
        <v>0</v>
      </c>
      <c r="Q16" s="63">
        <f>+'24-03-344 Ind. Autoconsumo'!AB43</f>
        <v>0</v>
      </c>
      <c r="R16" s="63">
        <f>+'24-03-344 Ind. Autoconsumo'!AC43</f>
        <v>0</v>
      </c>
      <c r="S16" s="63">
        <f>+'24-03-344 Ind. Autoconsumo'!AD43</f>
        <v>0</v>
      </c>
      <c r="T16" s="63">
        <f>+'24-03-344 Ind. Autoconsumo'!AE43</f>
        <v>0</v>
      </c>
      <c r="U16" s="63">
        <f>+'24-03-344 Ind. Autoconsumo'!AF43</f>
        <v>0</v>
      </c>
      <c r="V16" s="63">
        <f>+'24-03-344 Ind. Autoconsumo'!AG43</f>
        <v>0</v>
      </c>
      <c r="W16" s="63">
        <f>+'24-03-344 Ind. Autoconsumo'!AH43</f>
        <v>0</v>
      </c>
      <c r="X16" s="86">
        <f>+'24-03-344 Ind. Autoconsumo'!AI43</f>
        <v>0</v>
      </c>
      <c r="Y16" s="86">
        <f>+'24-03-344 Ind. Autoconsumo'!AJ43</f>
        <v>0</v>
      </c>
    </row>
    <row r="17" spans="1:25" ht="24.75" customHeight="1" x14ac:dyDescent="0.25">
      <c r="A17" s="85" t="s">
        <v>64</v>
      </c>
      <c r="B17" s="63">
        <f>+'24-03-344 Ind. Autoconsumo'!J47</f>
        <v>0</v>
      </c>
      <c r="C17" s="63">
        <f>+'24-03-344 Ind. Autoconsumo'!K47</f>
        <v>0</v>
      </c>
      <c r="D17" s="63">
        <f>+'24-03-344 Ind. Autoconsumo'!M47</f>
        <v>0</v>
      </c>
      <c r="E17" s="63">
        <f>+'24-03-344 Ind. Autoconsumo'!N47</f>
        <v>0</v>
      </c>
      <c r="F17" s="63">
        <f>+'24-03-344 Ind. Autoconsumo'!O47</f>
        <v>0</v>
      </c>
      <c r="G17" s="63">
        <f>+'24-03-344 Ind. Autoconsumo'!R47</f>
        <v>0</v>
      </c>
      <c r="H17" s="63">
        <f>+'24-03-344 Ind. Autoconsumo'!S47</f>
        <v>0</v>
      </c>
      <c r="I17" s="63">
        <f>+'24-03-344 Ind. Autoconsumo'!T47</f>
        <v>0</v>
      </c>
      <c r="J17" s="63">
        <f>+'24-03-344 Ind. Autoconsumo'!U47</f>
        <v>0</v>
      </c>
      <c r="K17" s="63">
        <f>+'24-03-344 Ind. Autoconsumo'!V47</f>
        <v>0</v>
      </c>
      <c r="L17" s="63">
        <f>+'24-03-344 Ind. Autoconsumo'!W47</f>
        <v>0</v>
      </c>
      <c r="M17" s="63">
        <f>+'24-03-344 Ind. Autoconsumo'!X47</f>
        <v>0</v>
      </c>
      <c r="N17" s="63">
        <f>+'24-03-344 Ind. Autoconsumo'!Y47</f>
        <v>0</v>
      </c>
      <c r="O17" s="63">
        <f>+'24-03-344 Ind. Autoconsumo'!Z47</f>
        <v>0</v>
      </c>
      <c r="P17" s="63">
        <f>+'24-03-344 Ind. Autoconsumo'!AA47</f>
        <v>0</v>
      </c>
      <c r="Q17" s="63">
        <f>+'24-03-344 Ind. Autoconsumo'!AB47</f>
        <v>0</v>
      </c>
      <c r="R17" s="63">
        <f>+'24-03-344 Ind. Autoconsumo'!AC47</f>
        <v>0</v>
      </c>
      <c r="S17" s="63">
        <f>+'24-03-344 Ind. Autoconsumo'!AD47</f>
        <v>0</v>
      </c>
      <c r="T17" s="63">
        <f>+'24-03-344 Ind. Autoconsumo'!AE47</f>
        <v>0</v>
      </c>
      <c r="U17" s="63">
        <f>+'24-03-344 Ind. Autoconsumo'!AF47</f>
        <v>0</v>
      </c>
      <c r="V17" s="63">
        <f>+'24-03-344 Ind. Autoconsumo'!AG47</f>
        <v>0</v>
      </c>
      <c r="W17" s="63">
        <f>+'24-03-344 Ind. Autoconsumo'!AH47</f>
        <v>0</v>
      </c>
      <c r="X17" s="86">
        <f>+'24-03-344 Ind. Autoconsumo'!AI47</f>
        <v>0</v>
      </c>
      <c r="Y17" s="86">
        <f>+'24-03-344 Ind. Autoconsumo'!AJ44</f>
        <v>0</v>
      </c>
    </row>
    <row r="18" spans="1:25" ht="24.75" customHeight="1" x14ac:dyDescent="0.25">
      <c r="A18" s="85" t="s">
        <v>66</v>
      </c>
      <c r="B18" s="63">
        <f>+'24-03-344 Ind. Autoconsumo'!J51</f>
        <v>0</v>
      </c>
      <c r="C18" s="63">
        <f>+'24-03-344 Ind. Autoconsumo'!K51</f>
        <v>0</v>
      </c>
      <c r="D18" s="63">
        <f>+'24-03-344 Ind. Autoconsumo'!M51</f>
        <v>0</v>
      </c>
      <c r="E18" s="63">
        <f>+'24-03-344 Ind. Autoconsumo'!N51</f>
        <v>0</v>
      </c>
      <c r="F18" s="63">
        <f>+'24-03-344 Ind. Autoconsumo'!O51</f>
        <v>0</v>
      </c>
      <c r="G18" s="63">
        <f>+'24-03-344 Ind. Autoconsumo'!R51</f>
        <v>0</v>
      </c>
      <c r="H18" s="63">
        <f>+'24-03-344 Ind. Autoconsumo'!S51</f>
        <v>0</v>
      </c>
      <c r="I18" s="63">
        <f>+'24-03-344 Ind. Autoconsumo'!T51</f>
        <v>0</v>
      </c>
      <c r="J18" s="63">
        <f>+'24-03-344 Ind. Autoconsumo'!U51</f>
        <v>0</v>
      </c>
      <c r="K18" s="63">
        <f>+'24-03-344 Ind. Autoconsumo'!V51</f>
        <v>0</v>
      </c>
      <c r="L18" s="63">
        <f>+'24-03-344 Ind. Autoconsumo'!W51</f>
        <v>0</v>
      </c>
      <c r="M18" s="63">
        <f>+'24-03-344 Ind. Autoconsumo'!X51</f>
        <v>0</v>
      </c>
      <c r="N18" s="63">
        <f>+'24-03-344 Ind. Autoconsumo'!Y51</f>
        <v>0</v>
      </c>
      <c r="O18" s="63">
        <f>+'24-03-344 Ind. Autoconsumo'!Z51</f>
        <v>0</v>
      </c>
      <c r="P18" s="63">
        <f>+'24-03-344 Ind. Autoconsumo'!AA51</f>
        <v>0</v>
      </c>
      <c r="Q18" s="63">
        <f>+'24-03-344 Ind. Autoconsumo'!AB51</f>
        <v>0</v>
      </c>
      <c r="R18" s="63">
        <f>+'24-03-344 Ind. Autoconsumo'!AC51</f>
        <v>0</v>
      </c>
      <c r="S18" s="63">
        <f>+'24-03-344 Ind. Autoconsumo'!AD51</f>
        <v>0</v>
      </c>
      <c r="T18" s="63">
        <f>+'24-03-344 Ind. Autoconsumo'!AE51</f>
        <v>0</v>
      </c>
      <c r="U18" s="63">
        <f>+'24-03-344 Ind. Autoconsumo'!AF51</f>
        <v>0</v>
      </c>
      <c r="V18" s="63">
        <f>+'24-03-344 Ind. Autoconsumo'!AG51</f>
        <v>0</v>
      </c>
      <c r="W18" s="63">
        <f>+'24-03-344 Ind. Autoconsumo'!AH51</f>
        <v>0</v>
      </c>
      <c r="X18" s="86">
        <f>+'24-03-344 Ind. Autoconsumo'!AI51</f>
        <v>0</v>
      </c>
      <c r="Y18" s="86">
        <f>+'24-03-344 Ind. Autoconsumo'!AJ51</f>
        <v>0</v>
      </c>
    </row>
    <row r="19" spans="1:25" ht="24.75" customHeight="1" x14ac:dyDescent="0.25">
      <c r="A19" s="85" t="s">
        <v>68</v>
      </c>
      <c r="B19" s="63">
        <f>+'24-03-344 Ind. Autoconsumo'!J55</f>
        <v>0</v>
      </c>
      <c r="C19" s="63">
        <f>+'24-03-344 Ind. Autoconsumo'!K55</f>
        <v>0</v>
      </c>
      <c r="D19" s="63">
        <f>+'24-03-344 Ind. Autoconsumo'!M55</f>
        <v>0</v>
      </c>
      <c r="E19" s="63">
        <f>+'24-03-344 Ind. Autoconsumo'!N55</f>
        <v>0</v>
      </c>
      <c r="F19" s="63">
        <f>+'24-03-344 Ind. Autoconsumo'!O55</f>
        <v>0</v>
      </c>
      <c r="G19" s="63">
        <f>+'24-03-344 Ind. Autoconsumo'!R55</f>
        <v>0</v>
      </c>
      <c r="H19" s="63">
        <f>+'24-03-344 Ind. Autoconsumo'!S55</f>
        <v>0</v>
      </c>
      <c r="I19" s="63">
        <f>+'24-03-344 Ind. Autoconsumo'!T55</f>
        <v>0</v>
      </c>
      <c r="J19" s="63">
        <f>+'24-03-344 Ind. Autoconsumo'!U55</f>
        <v>0</v>
      </c>
      <c r="K19" s="63">
        <f>+'24-03-344 Ind. Autoconsumo'!V55</f>
        <v>0</v>
      </c>
      <c r="L19" s="63">
        <f>+'24-03-344 Ind. Autoconsumo'!W55</f>
        <v>0</v>
      </c>
      <c r="M19" s="63">
        <f>+'24-03-344 Ind. Autoconsumo'!X55</f>
        <v>0</v>
      </c>
      <c r="N19" s="63">
        <f>+'24-03-344 Ind. Autoconsumo'!Y55</f>
        <v>0</v>
      </c>
      <c r="O19" s="63">
        <f>+'24-03-344 Ind. Autoconsumo'!Z55</f>
        <v>0</v>
      </c>
      <c r="P19" s="63">
        <f>+'24-03-344 Ind. Autoconsumo'!AA55</f>
        <v>0</v>
      </c>
      <c r="Q19" s="63">
        <f>+'24-03-344 Ind. Autoconsumo'!AB55</f>
        <v>0</v>
      </c>
      <c r="R19" s="63">
        <f>+'24-03-344 Ind. Autoconsumo'!AC55</f>
        <v>0</v>
      </c>
      <c r="S19" s="63">
        <f>+'24-03-344 Ind. Autoconsumo'!AD55</f>
        <v>0</v>
      </c>
      <c r="T19" s="63">
        <f>+'24-03-344 Ind. Autoconsumo'!AE55</f>
        <v>0</v>
      </c>
      <c r="U19" s="63">
        <f>+'24-03-344 Ind. Autoconsumo'!AF55</f>
        <v>0</v>
      </c>
      <c r="V19" s="63">
        <f>+'24-03-344 Ind. Autoconsumo'!AG55</f>
        <v>0</v>
      </c>
      <c r="W19" s="63">
        <f>+'24-03-344 Ind. Autoconsumo'!AH55</f>
        <v>0</v>
      </c>
      <c r="X19" s="86">
        <f>+'24-03-344 Ind. Autoconsumo'!AI55</f>
        <v>0</v>
      </c>
      <c r="Y19" s="86">
        <f>+'24-03-344 Ind. Autoconsumo'!AJ55</f>
        <v>0</v>
      </c>
    </row>
    <row r="20" spans="1:25" ht="24.75" customHeight="1" x14ac:dyDescent="0.25">
      <c r="A20" s="87" t="s">
        <v>70</v>
      </c>
      <c r="B20" s="63">
        <f>+'24-03-344 Ind. Autoconsumo'!J59</f>
        <v>0</v>
      </c>
      <c r="C20" s="63">
        <f>+'24-03-344 Ind. Autoconsumo'!K59</f>
        <v>0</v>
      </c>
      <c r="D20" s="63">
        <f>+'24-03-344 Ind. Autoconsumo'!M59</f>
        <v>0</v>
      </c>
      <c r="E20" s="63">
        <f>+'24-03-344 Ind. Autoconsumo'!N59</f>
        <v>0</v>
      </c>
      <c r="F20" s="63">
        <f>+'24-03-344 Ind. Autoconsumo'!O59</f>
        <v>0</v>
      </c>
      <c r="G20" s="63">
        <f>+'24-03-344 Ind. Autoconsumo'!R59</f>
        <v>0</v>
      </c>
      <c r="H20" s="63">
        <f>+'24-03-344 Ind. Autoconsumo'!S59</f>
        <v>0</v>
      </c>
      <c r="I20" s="63">
        <f>+'24-03-344 Ind. Autoconsumo'!T59</f>
        <v>0</v>
      </c>
      <c r="J20" s="63">
        <f>+'24-03-344 Ind. Autoconsumo'!U59</f>
        <v>0</v>
      </c>
      <c r="K20" s="63">
        <f>+'24-03-344 Ind. Autoconsumo'!V59</f>
        <v>0</v>
      </c>
      <c r="L20" s="63">
        <f>+'24-03-344 Ind. Autoconsumo'!W59</f>
        <v>0</v>
      </c>
      <c r="M20" s="63">
        <f>+'24-03-344 Ind. Autoconsumo'!X59</f>
        <v>0</v>
      </c>
      <c r="N20" s="63">
        <f>+'24-03-344 Ind. Autoconsumo'!Y59</f>
        <v>0</v>
      </c>
      <c r="O20" s="63">
        <f>+'24-03-344 Ind. Autoconsumo'!Z59</f>
        <v>0</v>
      </c>
      <c r="P20" s="63">
        <f>+'24-03-344 Ind. Autoconsumo'!AA59</f>
        <v>0</v>
      </c>
      <c r="Q20" s="63">
        <f>+'24-03-344 Ind. Autoconsumo'!AB59</f>
        <v>0</v>
      </c>
      <c r="R20" s="63">
        <f>+'24-03-344 Ind. Autoconsumo'!AC59</f>
        <v>0</v>
      </c>
      <c r="S20" s="63">
        <f>+'24-03-344 Ind. Autoconsumo'!AD59</f>
        <v>0</v>
      </c>
      <c r="T20" s="63">
        <f>+'24-03-344 Ind. Autoconsumo'!AE59</f>
        <v>0</v>
      </c>
      <c r="U20" s="63">
        <f>+'24-03-344 Ind. Autoconsumo'!AF59</f>
        <v>0</v>
      </c>
      <c r="V20" s="63">
        <f>+'24-03-344 Ind. Autoconsumo'!AG59</f>
        <v>0</v>
      </c>
      <c r="W20" s="63">
        <f>+'24-03-344 Ind. Autoconsumo'!AH59</f>
        <v>0</v>
      </c>
      <c r="X20" s="86">
        <f>+'24-03-344 Ind. Autoconsumo'!AI59</f>
        <v>0</v>
      </c>
      <c r="Y20" s="86">
        <f>+'24-03-344 Ind. Autoconsumo'!AJ59</f>
        <v>0</v>
      </c>
    </row>
    <row r="21" spans="1:25" ht="24.75" customHeight="1" x14ac:dyDescent="0.25">
      <c r="A21" s="87" t="s">
        <v>72</v>
      </c>
      <c r="B21" s="63">
        <f>+'24-03-344 Ind. Autoconsumo'!J63</f>
        <v>0</v>
      </c>
      <c r="C21" s="63">
        <f>+'24-03-344 Ind. Autoconsumo'!K63</f>
        <v>0</v>
      </c>
      <c r="D21" s="63">
        <f>+'24-03-344 Ind. Autoconsumo'!M63</f>
        <v>0</v>
      </c>
      <c r="E21" s="63">
        <f>+'24-03-344 Ind. Autoconsumo'!N63</f>
        <v>0</v>
      </c>
      <c r="F21" s="63">
        <f>+'24-03-344 Ind. Autoconsumo'!O63</f>
        <v>0</v>
      </c>
      <c r="G21" s="63">
        <f>+'24-03-344 Ind. Autoconsumo'!R63</f>
        <v>0</v>
      </c>
      <c r="H21" s="63">
        <f>+'24-03-344 Ind. Autoconsumo'!S63</f>
        <v>0</v>
      </c>
      <c r="I21" s="63">
        <f>+'24-03-344 Ind. Autoconsumo'!T63</f>
        <v>0</v>
      </c>
      <c r="J21" s="63">
        <f>+'24-03-344 Ind. Autoconsumo'!U63</f>
        <v>0</v>
      </c>
      <c r="K21" s="63">
        <f>+'24-03-344 Ind. Autoconsumo'!V63</f>
        <v>0</v>
      </c>
      <c r="L21" s="63">
        <f>+'24-03-344 Ind. Autoconsumo'!W63</f>
        <v>0</v>
      </c>
      <c r="M21" s="63">
        <f>+'24-03-344 Ind. Autoconsumo'!X63</f>
        <v>0</v>
      </c>
      <c r="N21" s="63">
        <f>+'24-03-344 Ind. Autoconsumo'!Y63</f>
        <v>0</v>
      </c>
      <c r="O21" s="63">
        <f>+'24-03-344 Ind. Autoconsumo'!Z63</f>
        <v>0</v>
      </c>
      <c r="P21" s="63">
        <f>+'24-03-344 Ind. Autoconsumo'!AA63</f>
        <v>0</v>
      </c>
      <c r="Q21" s="63">
        <f>+'24-03-344 Ind. Autoconsumo'!AB63</f>
        <v>0</v>
      </c>
      <c r="R21" s="63">
        <f>+'24-03-344 Ind. Autoconsumo'!AC63</f>
        <v>0</v>
      </c>
      <c r="S21" s="63">
        <f>+'24-03-344 Ind. Autoconsumo'!AD63</f>
        <v>0</v>
      </c>
      <c r="T21" s="63">
        <f>+'24-03-344 Ind. Autoconsumo'!AE63</f>
        <v>0</v>
      </c>
      <c r="U21" s="63">
        <f>+'24-03-344 Ind. Autoconsumo'!AF63</f>
        <v>0</v>
      </c>
      <c r="V21" s="63">
        <f>+'24-03-344 Ind. Autoconsumo'!AG63</f>
        <v>0</v>
      </c>
      <c r="W21" s="63">
        <f>+'24-03-344 Ind. Autoconsumo'!AH63</f>
        <v>0</v>
      </c>
      <c r="X21" s="86">
        <f>+'24-03-344 Ind. Autoconsumo'!AI63</f>
        <v>0</v>
      </c>
      <c r="Y21" s="86">
        <f>+'24-03-344 Ind. Autoconsumo'!AJ63</f>
        <v>0</v>
      </c>
    </row>
    <row r="22" spans="1:25" ht="24.75" customHeight="1" x14ac:dyDescent="0.25">
      <c r="A22" s="87" t="s">
        <v>74</v>
      </c>
      <c r="B22" s="63">
        <f>+'24-03-344 Ind. Autoconsumo'!J67</f>
        <v>0</v>
      </c>
      <c r="C22" s="63">
        <f>+'24-03-344 Ind. Autoconsumo'!K67</f>
        <v>0</v>
      </c>
      <c r="D22" s="63">
        <f>+'24-03-344 Ind. Autoconsumo'!M67</f>
        <v>0</v>
      </c>
      <c r="E22" s="63">
        <f>+'24-03-344 Ind. Autoconsumo'!N67</f>
        <v>0</v>
      </c>
      <c r="F22" s="63">
        <f>+'24-03-344 Ind. Autoconsumo'!O67</f>
        <v>0</v>
      </c>
      <c r="G22" s="63">
        <f>+'24-03-344 Ind. Autoconsumo'!R67</f>
        <v>0</v>
      </c>
      <c r="H22" s="63">
        <f>+'24-03-344 Ind. Autoconsumo'!S67</f>
        <v>0</v>
      </c>
      <c r="I22" s="63">
        <f>+'24-03-344 Ind. Autoconsumo'!T67</f>
        <v>0</v>
      </c>
      <c r="J22" s="63">
        <f>+'24-03-344 Ind. Autoconsumo'!U67</f>
        <v>0</v>
      </c>
      <c r="K22" s="63">
        <f>+'24-03-344 Ind. Autoconsumo'!V67</f>
        <v>0</v>
      </c>
      <c r="L22" s="63">
        <f>+'24-03-344 Ind. Autoconsumo'!W67</f>
        <v>0</v>
      </c>
      <c r="M22" s="63">
        <f>+'24-03-344 Ind. Autoconsumo'!X67</f>
        <v>0</v>
      </c>
      <c r="N22" s="63">
        <f>+'24-03-344 Ind. Autoconsumo'!Y67</f>
        <v>0</v>
      </c>
      <c r="O22" s="63">
        <f>+'24-03-344 Ind. Autoconsumo'!Z67</f>
        <v>0</v>
      </c>
      <c r="P22" s="63">
        <f>+'24-03-344 Ind. Autoconsumo'!AA67</f>
        <v>0</v>
      </c>
      <c r="Q22" s="63">
        <f>+'24-03-344 Ind. Autoconsumo'!AB67</f>
        <v>0</v>
      </c>
      <c r="R22" s="63">
        <f>+'24-03-344 Ind. Autoconsumo'!AC67</f>
        <v>0</v>
      </c>
      <c r="S22" s="63">
        <f>+'24-03-344 Ind. Autoconsumo'!AD67</f>
        <v>0</v>
      </c>
      <c r="T22" s="63">
        <f>+'24-03-344 Ind. Autoconsumo'!AE67</f>
        <v>0</v>
      </c>
      <c r="U22" s="63">
        <f>+'24-03-344 Ind. Autoconsumo'!AF67</f>
        <v>0</v>
      </c>
      <c r="V22" s="63">
        <f>+'24-03-344 Ind. Autoconsumo'!AG67</f>
        <v>0</v>
      </c>
      <c r="W22" s="63">
        <f>+'24-03-344 Ind. Autoconsumo'!AH67</f>
        <v>0</v>
      </c>
      <c r="X22" s="86">
        <f>+'24-03-344 Ind. Autoconsumo'!AI67</f>
        <v>0</v>
      </c>
      <c r="Y22" s="86">
        <f>+'24-03-344 Ind. Autoconsumo'!AJ67</f>
        <v>0</v>
      </c>
    </row>
    <row r="23" spans="1:25" ht="24.75" customHeight="1" x14ac:dyDescent="0.25">
      <c r="A23" s="88" t="s">
        <v>76</v>
      </c>
      <c r="B23" s="63">
        <f>+'24-03-344 Ind. Autoconsumo'!J70</f>
        <v>3095981000</v>
      </c>
      <c r="C23" s="63">
        <f>+'24-03-344 Ind. Autoconsumo'!K70</f>
        <v>828000000</v>
      </c>
      <c r="D23" s="63">
        <f>+'24-03-344 Ind. Autoconsumo'!M70</f>
        <v>0</v>
      </c>
      <c r="E23" s="63">
        <f>+'24-03-344 Ind. Autoconsumo'!N70</f>
        <v>0</v>
      </c>
      <c r="F23" s="63">
        <f>+'24-03-344 Ind. Autoconsumo'!O70</f>
        <v>0</v>
      </c>
      <c r="G23" s="63">
        <f>+'24-03-344 Ind. Autoconsumo'!R70</f>
        <v>414000000</v>
      </c>
      <c r="H23" s="63">
        <f>+'24-03-344 Ind. Autoconsumo'!S70</f>
        <v>0</v>
      </c>
      <c r="I23" s="63">
        <f>+'24-03-344 Ind. Autoconsumo'!T70</f>
        <v>0</v>
      </c>
      <c r="J23" s="63">
        <f>+'24-03-344 Ind. Autoconsumo'!U70</f>
        <v>414000000</v>
      </c>
      <c r="K23" s="63">
        <f>+'24-03-344 Ind. Autoconsumo'!V70</f>
        <v>0</v>
      </c>
      <c r="L23" s="63">
        <f>+'24-03-344 Ind. Autoconsumo'!W70</f>
        <v>0</v>
      </c>
      <c r="M23" s="63">
        <f>+'24-03-344 Ind. Autoconsumo'!X70</f>
        <v>0</v>
      </c>
      <c r="N23" s="63">
        <f>+'24-03-344 Ind. Autoconsumo'!Y70</f>
        <v>0</v>
      </c>
      <c r="O23" s="63">
        <f>+'24-03-344 Ind. Autoconsumo'!Z70</f>
        <v>0</v>
      </c>
      <c r="P23" s="63">
        <f>+'24-03-344 Ind. Autoconsumo'!AA70</f>
        <v>0</v>
      </c>
      <c r="Q23" s="63">
        <f>+'24-03-344 Ind. Autoconsumo'!AB70</f>
        <v>0</v>
      </c>
      <c r="R23" s="63">
        <f>+'24-03-344 Ind. Autoconsumo'!AC70</f>
        <v>0</v>
      </c>
      <c r="S23" s="63">
        <f>+'24-03-344 Ind. Autoconsumo'!AD70</f>
        <v>0</v>
      </c>
      <c r="T23" s="63">
        <f>+'24-03-344 Ind. Autoconsumo'!AE70</f>
        <v>0</v>
      </c>
      <c r="U23" s="63">
        <f>+'24-03-344 Ind. Autoconsumo'!AF70</f>
        <v>0</v>
      </c>
      <c r="V23" s="63">
        <f>+'24-03-344 Ind. Autoconsumo'!AG70</f>
        <v>0</v>
      </c>
      <c r="W23" s="63">
        <f>+'24-03-344 Ind. Autoconsumo'!AH70</f>
        <v>414000000</v>
      </c>
      <c r="X23" s="86">
        <f>+'24-03-344 Ind. Autoconsumo'!AI70</f>
        <v>0.13372175087637811</v>
      </c>
      <c r="Y23" s="86">
        <f>+'24-03-344 Ind. Autoconsumo'!AJ70</f>
        <v>1</v>
      </c>
    </row>
    <row r="24" spans="1:25" ht="25.5" x14ac:dyDescent="0.25">
      <c r="A24" s="8" t="str">
        <f>"TOTAL ASIG."&amp;" "&amp;$A$5</f>
        <v>TOTAL ASIG. 24-03-344 "Programa de Apoyo a Familias para el Autoconsumo"</v>
      </c>
      <c r="B24" s="75">
        <f>SUM(B8:B23)</f>
        <v>3095981000</v>
      </c>
      <c r="C24" s="75">
        <f t="shared" ref="C24:V24" si="0">SUM(C8:C23)</f>
        <v>828000000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414000000</v>
      </c>
      <c r="H24" s="75">
        <f t="shared" si="0"/>
        <v>0</v>
      </c>
      <c r="I24" s="75">
        <f t="shared" si="0"/>
        <v>0</v>
      </c>
      <c r="J24" s="75">
        <f t="shared" si="0"/>
        <v>414000000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414000000</v>
      </c>
      <c r="X24" s="89">
        <f>+'24-03-344 Ind. Autoconsumo'!AI71</f>
        <v>0.13372175087637811</v>
      </c>
      <c r="Y24" s="89">
        <f>'24-03-344 Ind. Autoconsumo'!AJ71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791-F479-4432-8FC7-C2CF91EFFBDC}">
  <sheetPr>
    <tabColor rgb="FF007DB5"/>
    <pageSetUpPr fitToPage="1"/>
  </sheetPr>
  <dimension ref="A1:AJ91"/>
  <sheetViews>
    <sheetView topLeftCell="M76" zoomScale="140" zoomScaleNormal="140" workbookViewId="0">
      <selection activeCell="AJ86" sqref="AJ86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140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41">
        <v>8008000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24.95" customHeight="1" outlineLevel="1" x14ac:dyDescent="0.25">
      <c r="A9" s="18">
        <v>1</v>
      </c>
      <c r="B9" s="19"/>
      <c r="C9" s="64"/>
      <c r="D9" s="29"/>
      <c r="E9" s="64"/>
      <c r="F9" s="64"/>
      <c r="G9" s="64"/>
      <c r="H9" s="29"/>
      <c r="I9" s="29"/>
      <c r="J9" s="155"/>
      <c r="K9" s="24">
        <v>1927656</v>
      </c>
      <c r="L9" s="104" t="s">
        <v>92</v>
      </c>
      <c r="M9" s="24"/>
      <c r="N9" s="24"/>
      <c r="O9" s="24"/>
      <c r="P9" s="22"/>
      <c r="Q9" s="22"/>
      <c r="R9" s="24">
        <v>129000</v>
      </c>
      <c r="S9" s="24">
        <v>129000</v>
      </c>
      <c r="T9" s="24">
        <v>163556</v>
      </c>
      <c r="U9" s="25">
        <f>SUM(R9:T9)</f>
        <v>421556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421556</v>
      </c>
      <c r="AI9" s="26">
        <f>IF(ISERROR(AH9/J8),0,AH9/J8)</f>
        <v>5.2641858141858143E-2</v>
      </c>
      <c r="AJ9" s="27">
        <f>IF(ISERROR(AH9/$AH$91),"-",AH9/$AH$91)</f>
        <v>2.0707874936295514E-3</v>
      </c>
    </row>
    <row r="10" spans="1:36" s="37" customFormat="1" ht="12.75" customHeight="1" x14ac:dyDescent="0.25">
      <c r="A10" s="136" t="s">
        <v>47</v>
      </c>
      <c r="B10" s="137"/>
      <c r="C10" s="138"/>
      <c r="D10" s="138"/>
      <c r="E10" s="138"/>
      <c r="F10" s="138"/>
      <c r="G10" s="138"/>
      <c r="H10" s="138"/>
      <c r="I10" s="139"/>
      <c r="J10" s="33">
        <f>+J8</f>
        <v>8008000</v>
      </c>
      <c r="K10" s="33">
        <f>SUM(K9:K9)</f>
        <v>1927656</v>
      </c>
      <c r="L10" s="32"/>
      <c r="M10" s="33">
        <f>SUM(M9:M9)</f>
        <v>0</v>
      </c>
      <c r="N10" s="33">
        <f>SUM(N9:N9)</f>
        <v>0</v>
      </c>
      <c r="O10" s="33">
        <f>SUM(O9:O9)</f>
        <v>0</v>
      </c>
      <c r="P10" s="34"/>
      <c r="Q10" s="35"/>
      <c r="R10" s="33">
        <f t="shared" ref="R10:AH10" si="0">SUM(R9:R9)</f>
        <v>129000</v>
      </c>
      <c r="S10" s="33">
        <f t="shared" si="0"/>
        <v>129000</v>
      </c>
      <c r="T10" s="33">
        <f t="shared" si="0"/>
        <v>163556</v>
      </c>
      <c r="U10" s="33">
        <f t="shared" si="0"/>
        <v>421556</v>
      </c>
      <c r="V10" s="33">
        <f t="shared" si="0"/>
        <v>0</v>
      </c>
      <c r="W10" s="33">
        <f t="shared" si="0"/>
        <v>0</v>
      </c>
      <c r="X10" s="33">
        <f t="shared" si="0"/>
        <v>0</v>
      </c>
      <c r="Y10" s="33">
        <f t="shared" si="0"/>
        <v>0</v>
      </c>
      <c r="Z10" s="33">
        <f t="shared" si="0"/>
        <v>0</v>
      </c>
      <c r="AA10" s="33">
        <f t="shared" si="0"/>
        <v>0</v>
      </c>
      <c r="AB10" s="33">
        <f t="shared" si="0"/>
        <v>0</v>
      </c>
      <c r="AC10" s="33">
        <f t="shared" si="0"/>
        <v>0</v>
      </c>
      <c r="AD10" s="33">
        <f t="shared" si="0"/>
        <v>0</v>
      </c>
      <c r="AE10" s="33">
        <f t="shared" si="0"/>
        <v>0</v>
      </c>
      <c r="AF10" s="33">
        <f t="shared" si="0"/>
        <v>0</v>
      </c>
      <c r="AG10" s="33">
        <f t="shared" si="0"/>
        <v>0</v>
      </c>
      <c r="AH10" s="33">
        <f t="shared" si="0"/>
        <v>421556</v>
      </c>
      <c r="AI10" s="36">
        <f>IF(ISERROR(AH10/J10),0,AH10/J10)</f>
        <v>5.2641858141858143E-2</v>
      </c>
      <c r="AJ10" s="36">
        <f>IF(ISERROR(AH10/$AH$91),0,AH10/$AH$91)</f>
        <v>2.0707874936295514E-3</v>
      </c>
    </row>
    <row r="11" spans="1:36" ht="12.75" customHeight="1" x14ac:dyDescent="0.25">
      <c r="A11" s="143" t="s">
        <v>48</v>
      </c>
      <c r="B11" s="144"/>
      <c r="C11" s="144"/>
      <c r="D11" s="144"/>
      <c r="E11" s="145"/>
      <c r="F11" s="9"/>
      <c r="G11" s="10"/>
      <c r="H11" s="11"/>
      <c r="I11" s="11"/>
      <c r="J11" s="141">
        <v>14800000</v>
      </c>
      <c r="K11" s="13"/>
      <c r="L11" s="14"/>
      <c r="M11" s="15"/>
      <c r="N11" s="15"/>
      <c r="O11" s="15"/>
      <c r="P11" s="10"/>
      <c r="Q11" s="16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7"/>
      <c r="AJ11" s="17"/>
    </row>
    <row r="12" spans="1:36" ht="24.95" customHeight="1" outlineLevel="1" x14ac:dyDescent="0.25">
      <c r="A12" s="19">
        <v>1</v>
      </c>
      <c r="B12" s="19"/>
      <c r="C12" s="64"/>
      <c r="D12" s="29"/>
      <c r="E12" s="64"/>
      <c r="F12" s="64"/>
      <c r="G12" s="64"/>
      <c r="H12" s="29"/>
      <c r="I12" s="29"/>
      <c r="J12" s="155"/>
      <c r="K12" s="92">
        <v>166916</v>
      </c>
      <c r="L12" s="97" t="s">
        <v>91</v>
      </c>
      <c r="M12" s="92"/>
      <c r="N12" s="92"/>
      <c r="O12" s="92"/>
      <c r="P12" s="64"/>
      <c r="Q12" s="64"/>
      <c r="R12" s="24">
        <v>24486</v>
      </c>
      <c r="S12" s="24">
        <v>24486</v>
      </c>
      <c r="T12" s="24">
        <v>68972</v>
      </c>
      <c r="U12" s="25">
        <f>SUM(R12:T12)</f>
        <v>117944</v>
      </c>
      <c r="V12" s="24"/>
      <c r="W12" s="24"/>
      <c r="X12" s="24"/>
      <c r="Y12" s="25">
        <f>SUM(V12:X12)</f>
        <v>0</v>
      </c>
      <c r="Z12" s="24"/>
      <c r="AA12" s="24"/>
      <c r="AB12" s="24"/>
      <c r="AC12" s="25">
        <f>SUM(Z12:AB12)</f>
        <v>0</v>
      </c>
      <c r="AD12" s="24"/>
      <c r="AE12" s="24"/>
      <c r="AF12" s="24"/>
      <c r="AG12" s="25">
        <f>SUM(AD12:AF12)</f>
        <v>0</v>
      </c>
      <c r="AH12" s="25">
        <f>SUM(U12,Y12,AC12,AG12)</f>
        <v>117944</v>
      </c>
      <c r="AI12" s="26">
        <f>IF(ISERROR(AH12/J11),0,AH12/J11)</f>
        <v>7.9691891891891884E-3</v>
      </c>
      <c r="AJ12" s="27">
        <f>IF(ISERROR(AH12/$AH$91),"-",AH12/$AH$91)</f>
        <v>5.7937014334665817E-4</v>
      </c>
    </row>
    <row r="13" spans="1:36" ht="24.95" customHeight="1" outlineLevel="1" x14ac:dyDescent="0.25">
      <c r="A13" s="19">
        <v>2</v>
      </c>
      <c r="B13" s="19"/>
      <c r="C13" s="64"/>
      <c r="D13" s="29"/>
      <c r="E13" s="64"/>
      <c r="F13" s="64"/>
      <c r="G13" s="64"/>
      <c r="H13" s="29"/>
      <c r="I13" s="29"/>
      <c r="J13" s="142"/>
      <c r="K13" s="92">
        <v>728677</v>
      </c>
      <c r="L13" s="97" t="s">
        <v>92</v>
      </c>
      <c r="M13" s="92"/>
      <c r="N13" s="92"/>
      <c r="O13" s="92"/>
      <c r="P13" s="64"/>
      <c r="Q13" s="64"/>
      <c r="R13" s="24">
        <v>48972</v>
      </c>
      <c r="S13" s="24"/>
      <c r="T13" s="24">
        <v>728677</v>
      </c>
      <c r="U13" s="25">
        <f>SUM(R13:T13)</f>
        <v>777649</v>
      </c>
      <c r="V13" s="24"/>
      <c r="W13" s="24"/>
      <c r="X13" s="24"/>
      <c r="Y13" s="25"/>
      <c r="Z13" s="24"/>
      <c r="AA13" s="24"/>
      <c r="AB13" s="24"/>
      <c r="AC13" s="25"/>
      <c r="AD13" s="24"/>
      <c r="AE13" s="24"/>
      <c r="AF13" s="24"/>
      <c r="AG13" s="25"/>
      <c r="AH13" s="25">
        <f>SUM(U13,Y13,AC13,AG13)</f>
        <v>777649</v>
      </c>
      <c r="AI13" s="26">
        <f>IF(ISERROR(AH13/J11),0,AH13/J11)</f>
        <v>5.2543851351351353E-2</v>
      </c>
      <c r="AJ13" s="27">
        <f>IF(ISERROR(AH13/$AH$91),"-",AH13/$AH$91)</f>
        <v>3.8200045157310704E-3</v>
      </c>
    </row>
    <row r="14" spans="1:36" s="37" customFormat="1" ht="12.75" customHeight="1" x14ac:dyDescent="0.25">
      <c r="A14" s="136" t="s">
        <v>49</v>
      </c>
      <c r="B14" s="137"/>
      <c r="C14" s="138"/>
      <c r="D14" s="138"/>
      <c r="E14" s="138"/>
      <c r="F14" s="138"/>
      <c r="G14" s="138"/>
      <c r="H14" s="138"/>
      <c r="I14" s="139"/>
      <c r="J14" s="33">
        <f>+J11</f>
        <v>14800000</v>
      </c>
      <c r="K14" s="33">
        <f>SUM(K12:K13)</f>
        <v>895593</v>
      </c>
      <c r="L14" s="32"/>
      <c r="M14" s="33">
        <f>SUM(M12:M12)</f>
        <v>0</v>
      </c>
      <c r="N14" s="33">
        <f>SUM(N12:N12)</f>
        <v>0</v>
      </c>
      <c r="O14" s="33">
        <f>SUM(O12:O12)</f>
        <v>0</v>
      </c>
      <c r="P14" s="34"/>
      <c r="Q14" s="35"/>
      <c r="R14" s="33">
        <f t="shared" ref="R14:AH14" si="1">SUM(R12:R13)</f>
        <v>73458</v>
      </c>
      <c r="S14" s="33">
        <f t="shared" si="1"/>
        <v>24486</v>
      </c>
      <c r="T14" s="33">
        <f t="shared" si="1"/>
        <v>797649</v>
      </c>
      <c r="U14" s="33">
        <f t="shared" si="1"/>
        <v>895593</v>
      </c>
      <c r="V14" s="33">
        <f t="shared" si="1"/>
        <v>0</v>
      </c>
      <c r="W14" s="33">
        <f t="shared" si="1"/>
        <v>0</v>
      </c>
      <c r="X14" s="33">
        <f t="shared" si="1"/>
        <v>0</v>
      </c>
      <c r="Y14" s="33">
        <f t="shared" si="1"/>
        <v>0</v>
      </c>
      <c r="Z14" s="33">
        <f t="shared" si="1"/>
        <v>0</v>
      </c>
      <c r="AA14" s="33">
        <f t="shared" si="1"/>
        <v>0</v>
      </c>
      <c r="AB14" s="33">
        <f t="shared" si="1"/>
        <v>0</v>
      </c>
      <c r="AC14" s="33">
        <f t="shared" si="1"/>
        <v>0</v>
      </c>
      <c r="AD14" s="33">
        <f t="shared" si="1"/>
        <v>0</v>
      </c>
      <c r="AE14" s="33">
        <f t="shared" si="1"/>
        <v>0</v>
      </c>
      <c r="AF14" s="33">
        <f t="shared" si="1"/>
        <v>0</v>
      </c>
      <c r="AG14" s="33">
        <f t="shared" si="1"/>
        <v>0</v>
      </c>
      <c r="AH14" s="33">
        <f t="shared" si="1"/>
        <v>895593</v>
      </c>
      <c r="AI14" s="36">
        <f>IF(ISERROR(AH14/J14),0,AH14/J14)</f>
        <v>6.051304054054054E-2</v>
      </c>
      <c r="AJ14" s="36">
        <f>IF(ISERROR(AH14/$AH$91),0,AH14/$AH$91)</f>
        <v>4.3993746590777283E-3</v>
      </c>
    </row>
    <row r="15" spans="1:36" ht="12.75" customHeight="1" x14ac:dyDescent="0.25">
      <c r="A15" s="143" t="s">
        <v>50</v>
      </c>
      <c r="B15" s="144"/>
      <c r="C15" s="144"/>
      <c r="D15" s="144"/>
      <c r="E15" s="145"/>
      <c r="F15" s="9"/>
      <c r="G15" s="10"/>
      <c r="H15" s="11"/>
      <c r="I15" s="11"/>
      <c r="J15" s="141">
        <v>24292526</v>
      </c>
      <c r="K15" s="13"/>
      <c r="L15" s="14"/>
      <c r="M15" s="15"/>
      <c r="N15" s="15"/>
      <c r="O15" s="15"/>
      <c r="P15" s="10"/>
      <c r="Q15" s="16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7"/>
      <c r="AJ15" s="17"/>
    </row>
    <row r="16" spans="1:36" ht="24.95" customHeight="1" outlineLevel="1" x14ac:dyDescent="0.25">
      <c r="A16" s="19">
        <v>1</v>
      </c>
      <c r="B16" s="19"/>
      <c r="C16" s="64"/>
      <c r="D16" s="29"/>
      <c r="E16" s="64"/>
      <c r="F16" s="64"/>
      <c r="G16" s="64"/>
      <c r="H16" s="29"/>
      <c r="I16" s="29"/>
      <c r="J16" s="155"/>
      <c r="K16" s="92">
        <v>14783217</v>
      </c>
      <c r="L16" s="97" t="s">
        <v>92</v>
      </c>
      <c r="M16" s="24"/>
      <c r="N16" s="24"/>
      <c r="O16" s="24"/>
      <c r="P16" s="22"/>
      <c r="Q16" s="22"/>
      <c r="R16" s="24">
        <v>272063</v>
      </c>
      <c r="S16" s="24">
        <v>1161655</v>
      </c>
      <c r="T16" s="24">
        <v>1347979</v>
      </c>
      <c r="U16" s="25">
        <f>SUM(R16:T16)</f>
        <v>2781697</v>
      </c>
      <c r="V16" s="24"/>
      <c r="W16" s="24"/>
      <c r="X16" s="24"/>
      <c r="Y16" s="25">
        <f>SUM(V16:X16)</f>
        <v>0</v>
      </c>
      <c r="Z16" s="24"/>
      <c r="AA16" s="24"/>
      <c r="AB16" s="24"/>
      <c r="AC16" s="25">
        <f>SUM(Z16:AB16)</f>
        <v>0</v>
      </c>
      <c r="AD16" s="24"/>
      <c r="AE16" s="24"/>
      <c r="AF16" s="24"/>
      <c r="AG16" s="25">
        <f>SUM(AD16:AF16)</f>
        <v>0</v>
      </c>
      <c r="AH16" s="25">
        <f>SUM(U16,Y16,AC16,AG16)</f>
        <v>2781697</v>
      </c>
      <c r="AI16" s="26">
        <f>IF(ISERROR(AH16/J15),0,AH16/J15)</f>
        <v>0.11450834713524645</v>
      </c>
      <c r="AJ16" s="27">
        <f>IF(ISERROR(AH16/$AH$91),"-",AH16/$AH$91)</f>
        <v>1.3664384704919021E-2</v>
      </c>
    </row>
    <row r="17" spans="1:36" s="37" customFormat="1" ht="12.75" customHeight="1" x14ac:dyDescent="0.25">
      <c r="A17" s="136" t="s">
        <v>51</v>
      </c>
      <c r="B17" s="137"/>
      <c r="C17" s="138"/>
      <c r="D17" s="138"/>
      <c r="E17" s="138"/>
      <c r="F17" s="138"/>
      <c r="G17" s="138"/>
      <c r="H17" s="138"/>
      <c r="I17" s="139"/>
      <c r="J17" s="33">
        <f>+J15</f>
        <v>24292526</v>
      </c>
      <c r="K17" s="33">
        <f>SUM(K16:K16)</f>
        <v>14783217</v>
      </c>
      <c r="L17" s="32"/>
      <c r="M17" s="33">
        <f>SUM(M16:M16)</f>
        <v>0</v>
      </c>
      <c r="N17" s="33">
        <f>SUM(N16:N16)</f>
        <v>0</v>
      </c>
      <c r="O17" s="33">
        <f>SUM(O16:O16)</f>
        <v>0</v>
      </c>
      <c r="P17" s="34"/>
      <c r="Q17" s="35"/>
      <c r="R17" s="33">
        <f t="shared" ref="R17:AH17" si="2">SUM(R16:R16)</f>
        <v>272063</v>
      </c>
      <c r="S17" s="33">
        <f t="shared" si="2"/>
        <v>1161655</v>
      </c>
      <c r="T17" s="33">
        <f t="shared" si="2"/>
        <v>1347979</v>
      </c>
      <c r="U17" s="33">
        <f t="shared" si="2"/>
        <v>2781697</v>
      </c>
      <c r="V17" s="33">
        <f t="shared" si="2"/>
        <v>0</v>
      </c>
      <c r="W17" s="33">
        <f t="shared" si="2"/>
        <v>0</v>
      </c>
      <c r="X17" s="33">
        <f t="shared" si="2"/>
        <v>0</v>
      </c>
      <c r="Y17" s="33">
        <f t="shared" si="2"/>
        <v>0</v>
      </c>
      <c r="Z17" s="33">
        <f t="shared" si="2"/>
        <v>0</v>
      </c>
      <c r="AA17" s="33">
        <f t="shared" si="2"/>
        <v>0</v>
      </c>
      <c r="AB17" s="33">
        <f t="shared" si="2"/>
        <v>0</v>
      </c>
      <c r="AC17" s="33">
        <f t="shared" si="2"/>
        <v>0</v>
      </c>
      <c r="AD17" s="33">
        <f t="shared" si="2"/>
        <v>0</v>
      </c>
      <c r="AE17" s="33">
        <f t="shared" si="2"/>
        <v>0</v>
      </c>
      <c r="AF17" s="33">
        <f t="shared" si="2"/>
        <v>0</v>
      </c>
      <c r="AG17" s="33">
        <f t="shared" si="2"/>
        <v>0</v>
      </c>
      <c r="AH17" s="33">
        <f t="shared" si="2"/>
        <v>2781697</v>
      </c>
      <c r="AI17" s="36">
        <f>IF(ISERROR(AH17/J17),0,AH17/J17)</f>
        <v>0.11450834713524645</v>
      </c>
      <c r="AJ17" s="36">
        <f>IF(ISERROR(AH17/$AH$91),0,AH17/$AH$91)</f>
        <v>1.3664384704919021E-2</v>
      </c>
    </row>
    <row r="18" spans="1:36" ht="12.75" customHeight="1" x14ac:dyDescent="0.25">
      <c r="A18" s="143" t="s">
        <v>52</v>
      </c>
      <c r="B18" s="144"/>
      <c r="C18" s="144"/>
      <c r="D18" s="144"/>
      <c r="E18" s="145"/>
      <c r="F18" s="9"/>
      <c r="G18" s="10"/>
      <c r="H18" s="11"/>
      <c r="I18" s="11"/>
      <c r="J18" s="141">
        <v>22269350</v>
      </c>
      <c r="K18" s="13"/>
      <c r="L18" s="14"/>
      <c r="M18" s="15"/>
      <c r="N18" s="15"/>
      <c r="O18" s="15"/>
      <c r="P18" s="10"/>
      <c r="Q18" s="16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7"/>
      <c r="AJ18" s="17"/>
    </row>
    <row r="19" spans="1:36" ht="24.95" customHeight="1" outlineLevel="1" x14ac:dyDescent="0.25">
      <c r="A19" s="19">
        <v>1</v>
      </c>
      <c r="B19" s="19"/>
      <c r="C19" s="64"/>
      <c r="D19" s="29"/>
      <c r="E19" s="64"/>
      <c r="F19" s="64"/>
      <c r="G19" s="64"/>
      <c r="H19" s="29"/>
      <c r="I19" s="29"/>
      <c r="J19" s="155"/>
      <c r="K19" s="92">
        <v>465238</v>
      </c>
      <c r="L19" s="97" t="s">
        <v>91</v>
      </c>
      <c r="M19" s="24"/>
      <c r="N19" s="24"/>
      <c r="O19" s="24"/>
      <c r="P19" s="22"/>
      <c r="Q19" s="22"/>
      <c r="R19" s="24"/>
      <c r="S19" s="24">
        <v>416266</v>
      </c>
      <c r="T19" s="24">
        <v>48972</v>
      </c>
      <c r="U19" s="25">
        <f>SUM(R19:T19)</f>
        <v>465238</v>
      </c>
      <c r="V19" s="24"/>
      <c r="W19" s="24"/>
      <c r="X19" s="24"/>
      <c r="Y19" s="25">
        <f>SUM(V19:X19)</f>
        <v>0</v>
      </c>
      <c r="Z19" s="24"/>
      <c r="AA19" s="24"/>
      <c r="AB19" s="24"/>
      <c r="AC19" s="25">
        <f>SUM(Z19:AB19)</f>
        <v>0</v>
      </c>
      <c r="AD19" s="24"/>
      <c r="AE19" s="24"/>
      <c r="AF19" s="24"/>
      <c r="AG19" s="25">
        <f>SUM(AD19:AF19)</f>
        <v>0</v>
      </c>
      <c r="AH19" s="25">
        <f>SUM(U19,Y19,AC19,AG19)</f>
        <v>465238</v>
      </c>
      <c r="AI19" s="26">
        <f>IF(ISERROR(AH19/J18),0,AH19/J18)</f>
        <v>2.0891404553792545E-2</v>
      </c>
      <c r="AJ19" s="27">
        <f>IF(ISERROR(AH19/$AH$91),"-",AH19/$AH$91)</f>
        <v>2.285364297889783E-3</v>
      </c>
    </row>
    <row r="20" spans="1:36" ht="24.95" customHeight="1" outlineLevel="1" x14ac:dyDescent="0.25">
      <c r="A20" s="19">
        <v>2</v>
      </c>
      <c r="B20" s="19"/>
      <c r="C20" s="64"/>
      <c r="D20" s="29"/>
      <c r="E20" s="64"/>
      <c r="F20" s="64"/>
      <c r="G20" s="64"/>
      <c r="H20" s="29"/>
      <c r="I20" s="29"/>
      <c r="J20" s="142"/>
      <c r="K20" s="92">
        <v>10890729</v>
      </c>
      <c r="L20" s="97" t="s">
        <v>92</v>
      </c>
      <c r="M20" s="24"/>
      <c r="N20" s="24"/>
      <c r="O20" s="24"/>
      <c r="P20" s="30"/>
      <c r="Q20" s="30"/>
      <c r="R20" s="24"/>
      <c r="S20" s="24">
        <v>148868</v>
      </c>
      <c r="T20" s="24">
        <v>846902</v>
      </c>
      <c r="U20" s="25">
        <f>SUM(R20:T20)</f>
        <v>995770</v>
      </c>
      <c r="V20" s="24"/>
      <c r="W20" s="24"/>
      <c r="X20" s="24"/>
      <c r="Y20" s="25">
        <f>SUM(V20:X20)</f>
        <v>0</v>
      </c>
      <c r="Z20" s="24"/>
      <c r="AA20" s="24"/>
      <c r="AB20" s="24"/>
      <c r="AC20" s="25">
        <f>SUM(Z20:AB20)</f>
        <v>0</v>
      </c>
      <c r="AD20" s="24"/>
      <c r="AE20" s="24"/>
      <c r="AF20" s="24"/>
      <c r="AG20" s="25">
        <f>SUM(AD20:AF20)</f>
        <v>0</v>
      </c>
      <c r="AH20" s="25">
        <f>SUM(U20,Y20,AC20,AG20)</f>
        <v>995770</v>
      </c>
      <c r="AI20" s="26">
        <f>IF(ISERROR(AH20/J18),0,AH20/J18)</f>
        <v>4.4714821043272478E-2</v>
      </c>
      <c r="AJ20" s="27">
        <f>IF(ISERROR(AH20/$AH$91),"-",AH20/$AH$91)</f>
        <v>4.8914688974454135E-3</v>
      </c>
    </row>
    <row r="21" spans="1:36" s="37" customFormat="1" ht="12.75" customHeight="1" x14ac:dyDescent="0.25">
      <c r="A21" s="136" t="s">
        <v>53</v>
      </c>
      <c r="B21" s="137"/>
      <c r="C21" s="138"/>
      <c r="D21" s="138"/>
      <c r="E21" s="138"/>
      <c r="F21" s="138"/>
      <c r="G21" s="138"/>
      <c r="H21" s="138"/>
      <c r="I21" s="139"/>
      <c r="J21" s="33">
        <f>+J18</f>
        <v>22269350</v>
      </c>
      <c r="K21" s="33">
        <f>SUM(K19:K20)</f>
        <v>11355967</v>
      </c>
      <c r="L21" s="32"/>
      <c r="M21" s="33">
        <f>SUM(M19:M20)</f>
        <v>0</v>
      </c>
      <c r="N21" s="33">
        <f>SUM(N19:N20)</f>
        <v>0</v>
      </c>
      <c r="O21" s="33">
        <f>SUM(O19:O20)</f>
        <v>0</v>
      </c>
      <c r="P21" s="34"/>
      <c r="Q21" s="35"/>
      <c r="R21" s="33">
        <f t="shared" ref="R21:AH21" si="3">SUM(R19:R20)</f>
        <v>0</v>
      </c>
      <c r="S21" s="33">
        <f t="shared" si="3"/>
        <v>565134</v>
      </c>
      <c r="T21" s="33">
        <f>SUM(T19:T20)</f>
        <v>895874</v>
      </c>
      <c r="U21" s="33">
        <f>SUM(U19:U20)</f>
        <v>1461008</v>
      </c>
      <c r="V21" s="33">
        <f t="shared" si="3"/>
        <v>0</v>
      </c>
      <c r="W21" s="33">
        <f t="shared" si="3"/>
        <v>0</v>
      </c>
      <c r="X21" s="33">
        <f t="shared" si="3"/>
        <v>0</v>
      </c>
      <c r="Y21" s="33">
        <f t="shared" si="3"/>
        <v>0</v>
      </c>
      <c r="Z21" s="33">
        <f t="shared" si="3"/>
        <v>0</v>
      </c>
      <c r="AA21" s="33">
        <f t="shared" si="3"/>
        <v>0</v>
      </c>
      <c r="AB21" s="33">
        <f t="shared" si="3"/>
        <v>0</v>
      </c>
      <c r="AC21" s="33">
        <f t="shared" si="3"/>
        <v>0</v>
      </c>
      <c r="AD21" s="33">
        <f t="shared" si="3"/>
        <v>0</v>
      </c>
      <c r="AE21" s="33">
        <f t="shared" si="3"/>
        <v>0</v>
      </c>
      <c r="AF21" s="33">
        <f t="shared" si="3"/>
        <v>0</v>
      </c>
      <c r="AG21" s="33">
        <f t="shared" si="3"/>
        <v>0</v>
      </c>
      <c r="AH21" s="33">
        <f t="shared" si="3"/>
        <v>1461008</v>
      </c>
      <c r="AI21" s="36">
        <f>IF(ISERROR(AH21/J21),0,AH21/J21)</f>
        <v>6.5606225597065027E-2</v>
      </c>
      <c r="AJ21" s="36">
        <f>IF(ISERROR(AH21/$AH$91),0,AH21/$AH$91)</f>
        <v>7.1768331953351956E-3</v>
      </c>
    </row>
    <row r="22" spans="1:36" ht="12.75" customHeight="1" x14ac:dyDescent="0.25">
      <c r="A22" s="143" t="s">
        <v>54</v>
      </c>
      <c r="B22" s="144"/>
      <c r="C22" s="144"/>
      <c r="D22" s="144"/>
      <c r="E22" s="145"/>
      <c r="F22" s="9"/>
      <c r="G22" s="10"/>
      <c r="H22" s="11"/>
      <c r="I22" s="11"/>
      <c r="J22" s="141">
        <v>79363000</v>
      </c>
      <c r="K22" s="13"/>
      <c r="L22" s="14"/>
      <c r="M22" s="15"/>
      <c r="N22" s="15"/>
      <c r="O22" s="15"/>
      <c r="P22" s="10"/>
      <c r="Q22" s="16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7"/>
      <c r="AJ22" s="17"/>
    </row>
    <row r="23" spans="1:36" ht="24.95" customHeight="1" outlineLevel="1" x14ac:dyDescent="0.25">
      <c r="A23" s="19">
        <v>1</v>
      </c>
      <c r="B23" s="19"/>
      <c r="C23" s="40"/>
      <c r="D23" s="41"/>
      <c r="E23" s="70"/>
      <c r="F23" s="43"/>
      <c r="G23" s="43"/>
      <c r="H23" s="44"/>
      <c r="I23" s="44"/>
      <c r="J23" s="155"/>
      <c r="K23" s="92">
        <v>9146162</v>
      </c>
      <c r="L23" s="97" t="s">
        <v>92</v>
      </c>
      <c r="M23" s="47"/>
      <c r="N23" s="48"/>
      <c r="O23" s="47"/>
      <c r="P23" s="92"/>
      <c r="Q23" s="92"/>
      <c r="R23" s="92">
        <v>2080707</v>
      </c>
      <c r="S23" s="92">
        <v>2739678</v>
      </c>
      <c r="T23" s="92">
        <v>3934146</v>
      </c>
      <c r="U23" s="25">
        <f>SUM(R23:T23)</f>
        <v>8754531</v>
      </c>
      <c r="V23" s="24"/>
      <c r="W23" s="24"/>
      <c r="X23" s="24"/>
      <c r="Y23" s="25">
        <f>SUM(V23:X23)</f>
        <v>0</v>
      </c>
      <c r="Z23" s="24"/>
      <c r="AA23" s="24"/>
      <c r="AB23" s="24"/>
      <c r="AC23" s="25">
        <f>SUM(Z23:AB23)</f>
        <v>0</v>
      </c>
      <c r="AD23" s="24"/>
      <c r="AE23" s="24">
        <v>0</v>
      </c>
      <c r="AF23" s="24">
        <v>0</v>
      </c>
      <c r="AG23" s="25">
        <f>SUM(AD23:AF23)</f>
        <v>0</v>
      </c>
      <c r="AH23" s="25">
        <f>SUM(U23,Y23,AC23,AG23)</f>
        <v>8754531</v>
      </c>
      <c r="AI23" s="26">
        <f>IF(ISERROR(AH23/$J$22),0,AH23/$J$22)</f>
        <v>0.11030998072149491</v>
      </c>
      <c r="AJ23" s="27">
        <f t="shared" ref="AJ23:AJ32" si="4">IF(ISERROR(AH23/$AH$91),"-",AH23/$AH$91)</f>
        <v>4.3004424815189943E-2</v>
      </c>
    </row>
    <row r="24" spans="1:36" ht="24.95" customHeight="1" outlineLevel="1" x14ac:dyDescent="0.25">
      <c r="A24" s="19">
        <v>2</v>
      </c>
      <c r="B24" s="19"/>
      <c r="C24" s="40" t="s">
        <v>103</v>
      </c>
      <c r="D24" s="41"/>
      <c r="E24" s="70" t="s">
        <v>141</v>
      </c>
      <c r="F24" s="70" t="s">
        <v>142</v>
      </c>
      <c r="G24" s="43" t="s">
        <v>143</v>
      </c>
      <c r="H24" s="44"/>
      <c r="I24" s="44"/>
      <c r="J24" s="155"/>
      <c r="K24" s="92">
        <v>1800000</v>
      </c>
      <c r="L24" s="97"/>
      <c r="M24" s="47"/>
      <c r="N24" s="48"/>
      <c r="O24" s="47"/>
      <c r="P24" s="43"/>
      <c r="Q24" s="43"/>
      <c r="R24" s="92"/>
      <c r="S24" s="24"/>
      <c r="T24" s="92"/>
      <c r="U24" s="25">
        <f t="shared" ref="U24:U32" si="5">SUM(R24:T24)</f>
        <v>0</v>
      </c>
      <c r="V24" s="24"/>
      <c r="W24" s="24"/>
      <c r="X24" s="24"/>
      <c r="Y24" s="25">
        <f t="shared" ref="Y24:Y32" si="6">SUM(V24:X24)</f>
        <v>0</v>
      </c>
      <c r="Z24" s="24"/>
      <c r="AA24" s="24"/>
      <c r="AB24" s="24"/>
      <c r="AC24" s="25">
        <f t="shared" ref="AC24:AC32" si="7">SUM(Z24:AB24)</f>
        <v>0</v>
      </c>
      <c r="AD24" s="24"/>
      <c r="AE24" s="24"/>
      <c r="AF24" s="24"/>
      <c r="AG24" s="25">
        <f t="shared" ref="AG24:AG32" si="8">SUM(AD24:AF24)</f>
        <v>0</v>
      </c>
      <c r="AH24" s="25">
        <f t="shared" ref="AH24:AH32" si="9">SUM(U24,Y24,AC24,AG24)</f>
        <v>0</v>
      </c>
      <c r="AI24" s="26">
        <f t="shared" ref="AI24:AI32" si="10">IF(ISERROR(AH24/$J$22),0,AH24/$J$22)</f>
        <v>0</v>
      </c>
      <c r="AJ24" s="27">
        <f t="shared" si="4"/>
        <v>0</v>
      </c>
    </row>
    <row r="25" spans="1:36" ht="24.95" customHeight="1" outlineLevel="1" x14ac:dyDescent="0.25">
      <c r="A25" s="19">
        <v>3</v>
      </c>
      <c r="B25" s="19"/>
      <c r="C25" s="40" t="s">
        <v>144</v>
      </c>
      <c r="D25" s="41">
        <v>45324</v>
      </c>
      <c r="E25" s="70" t="s">
        <v>116</v>
      </c>
      <c r="F25" s="70" t="s">
        <v>142</v>
      </c>
      <c r="G25" s="43" t="s">
        <v>143</v>
      </c>
      <c r="H25" s="44"/>
      <c r="I25" s="44"/>
      <c r="J25" s="155"/>
      <c r="K25" s="92">
        <v>1000000</v>
      </c>
      <c r="L25" s="97"/>
      <c r="M25" s="47"/>
      <c r="N25" s="48"/>
      <c r="O25" s="47"/>
      <c r="P25" s="43"/>
      <c r="Q25" s="43"/>
      <c r="R25" s="92"/>
      <c r="S25" s="24"/>
      <c r="T25" s="92">
        <v>1000000</v>
      </c>
      <c r="U25" s="25">
        <f t="shared" si="5"/>
        <v>1000000</v>
      </c>
      <c r="V25" s="24"/>
      <c r="W25" s="24"/>
      <c r="X25" s="24"/>
      <c r="Y25" s="25">
        <f t="shared" si="6"/>
        <v>0</v>
      </c>
      <c r="Z25" s="24"/>
      <c r="AA25" s="24"/>
      <c r="AB25" s="24"/>
      <c r="AC25" s="25">
        <f t="shared" si="7"/>
        <v>0</v>
      </c>
      <c r="AD25" s="24"/>
      <c r="AE25" s="24"/>
      <c r="AF25" s="24"/>
      <c r="AG25" s="25">
        <f t="shared" si="8"/>
        <v>0</v>
      </c>
      <c r="AH25" s="25">
        <f t="shared" si="9"/>
        <v>1000000</v>
      </c>
      <c r="AI25" s="26">
        <f t="shared" si="10"/>
        <v>1.2600330128649371E-2</v>
      </c>
      <c r="AJ25" s="27">
        <f t="shared" si="4"/>
        <v>4.9122477052385722E-3</v>
      </c>
    </row>
    <row r="26" spans="1:36" ht="24.95" customHeight="1" outlineLevel="1" x14ac:dyDescent="0.25">
      <c r="A26" s="19">
        <v>4</v>
      </c>
      <c r="B26" s="19"/>
      <c r="C26" s="40" t="s">
        <v>145</v>
      </c>
      <c r="D26" s="41">
        <v>45343</v>
      </c>
      <c r="E26" s="70" t="s">
        <v>146</v>
      </c>
      <c r="F26" s="70" t="s">
        <v>142</v>
      </c>
      <c r="G26" s="43" t="s">
        <v>143</v>
      </c>
      <c r="H26" s="53"/>
      <c r="I26" s="44"/>
      <c r="J26" s="155"/>
      <c r="K26" s="92">
        <v>1785000</v>
      </c>
      <c r="L26" s="46"/>
      <c r="M26" s="47"/>
      <c r="N26" s="48"/>
      <c r="O26" s="47"/>
      <c r="P26" s="43"/>
      <c r="Q26" s="43"/>
      <c r="R26" s="92"/>
      <c r="S26" s="24"/>
      <c r="T26" s="92">
        <v>1785000</v>
      </c>
      <c r="U26" s="25">
        <f t="shared" si="5"/>
        <v>1785000</v>
      </c>
      <c r="V26" s="24"/>
      <c r="W26" s="24"/>
      <c r="X26" s="24"/>
      <c r="Y26" s="25">
        <f t="shared" si="6"/>
        <v>0</v>
      </c>
      <c r="Z26" s="24"/>
      <c r="AA26" s="24"/>
      <c r="AB26" s="24"/>
      <c r="AC26" s="25">
        <f t="shared" si="7"/>
        <v>0</v>
      </c>
      <c r="AD26" s="24"/>
      <c r="AE26" s="24">
        <v>0</v>
      </c>
      <c r="AF26" s="24">
        <v>0</v>
      </c>
      <c r="AG26" s="25">
        <f t="shared" si="8"/>
        <v>0</v>
      </c>
      <c r="AH26" s="25">
        <f t="shared" si="9"/>
        <v>1785000</v>
      </c>
      <c r="AI26" s="26">
        <f t="shared" si="10"/>
        <v>2.2491589279639127E-2</v>
      </c>
      <c r="AJ26" s="27">
        <f t="shared" si="4"/>
        <v>8.7683621538508522E-3</v>
      </c>
    </row>
    <row r="27" spans="1:36" ht="24.95" customHeight="1" outlineLevel="1" x14ac:dyDescent="0.25">
      <c r="A27" s="19">
        <v>5</v>
      </c>
      <c r="B27" s="19"/>
      <c r="C27" s="40" t="s">
        <v>147</v>
      </c>
      <c r="D27" s="41">
        <v>45335</v>
      </c>
      <c r="E27" s="70" t="s">
        <v>148</v>
      </c>
      <c r="F27" s="70" t="s">
        <v>142</v>
      </c>
      <c r="G27" s="43" t="s">
        <v>143</v>
      </c>
      <c r="H27" s="53"/>
      <c r="I27" s="44"/>
      <c r="J27" s="155"/>
      <c r="K27" s="92">
        <v>907000</v>
      </c>
      <c r="L27" s="105"/>
      <c r="M27" s="47"/>
      <c r="N27" s="48"/>
      <c r="O27" s="47"/>
      <c r="P27" s="43"/>
      <c r="Q27" s="43"/>
      <c r="R27" s="92"/>
      <c r="S27" s="24"/>
      <c r="T27" s="92">
        <v>907000</v>
      </c>
      <c r="U27" s="25">
        <f t="shared" si="5"/>
        <v>907000</v>
      </c>
      <c r="V27" s="24"/>
      <c r="W27" s="24"/>
      <c r="X27" s="24"/>
      <c r="Y27" s="25">
        <f t="shared" si="6"/>
        <v>0</v>
      </c>
      <c r="Z27" s="24"/>
      <c r="AA27" s="24"/>
      <c r="AB27" s="24"/>
      <c r="AC27" s="25">
        <f t="shared" si="7"/>
        <v>0</v>
      </c>
      <c r="AD27" s="24"/>
      <c r="AE27" s="24"/>
      <c r="AF27" s="24"/>
      <c r="AG27" s="25">
        <f t="shared" si="8"/>
        <v>0</v>
      </c>
      <c r="AH27" s="25">
        <f t="shared" si="9"/>
        <v>907000</v>
      </c>
      <c r="AI27" s="26">
        <f t="shared" si="10"/>
        <v>1.1428499426684979E-2</v>
      </c>
      <c r="AJ27" s="27">
        <f t="shared" si="4"/>
        <v>4.4554086686513852E-3</v>
      </c>
    </row>
    <row r="28" spans="1:36" ht="24.95" customHeight="1" outlineLevel="1" x14ac:dyDescent="0.25">
      <c r="A28" s="19">
        <v>6</v>
      </c>
      <c r="B28" s="19"/>
      <c r="C28" s="40" t="s">
        <v>149</v>
      </c>
      <c r="D28" s="41">
        <v>45327</v>
      </c>
      <c r="E28" s="70" t="s">
        <v>118</v>
      </c>
      <c r="F28" s="70" t="s">
        <v>142</v>
      </c>
      <c r="G28" s="43" t="s">
        <v>143</v>
      </c>
      <c r="H28" s="53"/>
      <c r="I28" s="44"/>
      <c r="J28" s="155"/>
      <c r="K28" s="92">
        <v>1750000</v>
      </c>
      <c r="L28" s="105"/>
      <c r="M28" s="47"/>
      <c r="N28" s="48"/>
      <c r="O28" s="47"/>
      <c r="P28" s="43"/>
      <c r="Q28" s="43"/>
      <c r="R28" s="92"/>
      <c r="S28" s="24"/>
      <c r="T28" s="92">
        <v>1750000</v>
      </c>
      <c r="U28" s="25">
        <f t="shared" si="5"/>
        <v>1750000</v>
      </c>
      <c r="V28" s="24"/>
      <c r="W28" s="24"/>
      <c r="X28" s="24"/>
      <c r="Y28" s="25">
        <f t="shared" si="6"/>
        <v>0</v>
      </c>
      <c r="Z28" s="24"/>
      <c r="AA28" s="24"/>
      <c r="AB28" s="24"/>
      <c r="AC28" s="25">
        <f t="shared" si="7"/>
        <v>0</v>
      </c>
      <c r="AD28" s="24"/>
      <c r="AE28" s="24"/>
      <c r="AF28" s="24"/>
      <c r="AG28" s="25">
        <f t="shared" si="8"/>
        <v>0</v>
      </c>
      <c r="AH28" s="25">
        <f t="shared" si="9"/>
        <v>1750000</v>
      </c>
      <c r="AI28" s="26">
        <f t="shared" si="10"/>
        <v>2.2050577725136397E-2</v>
      </c>
      <c r="AJ28" s="27">
        <f t="shared" si="4"/>
        <v>8.5964334841675018E-3</v>
      </c>
    </row>
    <row r="29" spans="1:36" ht="24.95" customHeight="1" outlineLevel="1" x14ac:dyDescent="0.25">
      <c r="A29" s="19">
        <v>7</v>
      </c>
      <c r="B29" s="19"/>
      <c r="C29" s="40" t="s">
        <v>150</v>
      </c>
      <c r="D29" s="41">
        <v>45327</v>
      </c>
      <c r="E29" s="70" t="s">
        <v>112</v>
      </c>
      <c r="F29" s="70" t="s">
        <v>142</v>
      </c>
      <c r="G29" s="43" t="s">
        <v>143</v>
      </c>
      <c r="H29" s="53"/>
      <c r="I29" s="44"/>
      <c r="J29" s="155"/>
      <c r="K29" s="92">
        <v>2000000</v>
      </c>
      <c r="L29" s="105"/>
      <c r="M29" s="47"/>
      <c r="N29" s="48"/>
      <c r="O29" s="47"/>
      <c r="P29" s="43"/>
      <c r="Q29" s="43"/>
      <c r="R29" s="92"/>
      <c r="S29" s="24"/>
      <c r="T29" s="92">
        <v>2000000</v>
      </c>
      <c r="U29" s="25">
        <f t="shared" si="5"/>
        <v>2000000</v>
      </c>
      <c r="V29" s="24"/>
      <c r="W29" s="24"/>
      <c r="X29" s="24"/>
      <c r="Y29" s="25">
        <f t="shared" si="6"/>
        <v>0</v>
      </c>
      <c r="Z29" s="24"/>
      <c r="AA29" s="24"/>
      <c r="AB29" s="24"/>
      <c r="AC29" s="25">
        <f t="shared" si="7"/>
        <v>0</v>
      </c>
      <c r="AD29" s="24"/>
      <c r="AE29" s="24"/>
      <c r="AF29" s="24"/>
      <c r="AG29" s="25">
        <f t="shared" si="8"/>
        <v>0</v>
      </c>
      <c r="AH29" s="25">
        <f t="shared" si="9"/>
        <v>2000000</v>
      </c>
      <c r="AI29" s="26">
        <f t="shared" si="10"/>
        <v>2.5200660257298741E-2</v>
      </c>
      <c r="AJ29" s="27">
        <f t="shared" si="4"/>
        <v>9.8244954104771444E-3</v>
      </c>
    </row>
    <row r="30" spans="1:36" ht="24.95" customHeight="1" outlineLevel="1" x14ac:dyDescent="0.25">
      <c r="A30" s="19">
        <v>8</v>
      </c>
      <c r="B30" s="19"/>
      <c r="C30" s="40" t="s">
        <v>151</v>
      </c>
      <c r="D30" s="41">
        <v>45327</v>
      </c>
      <c r="E30" s="70" t="s">
        <v>152</v>
      </c>
      <c r="F30" s="70" t="s">
        <v>142</v>
      </c>
      <c r="G30" s="43" t="s">
        <v>143</v>
      </c>
      <c r="H30" s="53"/>
      <c r="I30" s="44"/>
      <c r="J30" s="155"/>
      <c r="K30" s="92">
        <v>9065000</v>
      </c>
      <c r="L30" s="105"/>
      <c r="M30" s="47"/>
      <c r="N30" s="48"/>
      <c r="O30" s="47"/>
      <c r="P30" s="43"/>
      <c r="Q30" s="43"/>
      <c r="R30" s="92"/>
      <c r="S30" s="24"/>
      <c r="T30" s="92">
        <v>9065000</v>
      </c>
      <c r="U30" s="25">
        <f t="shared" si="5"/>
        <v>9065000</v>
      </c>
      <c r="V30" s="24"/>
      <c r="W30" s="24"/>
      <c r="X30" s="24"/>
      <c r="Y30" s="25">
        <f t="shared" si="6"/>
        <v>0</v>
      </c>
      <c r="Z30" s="24"/>
      <c r="AA30" s="24"/>
      <c r="AB30" s="24"/>
      <c r="AC30" s="25">
        <f t="shared" si="7"/>
        <v>0</v>
      </c>
      <c r="AD30" s="24"/>
      <c r="AE30" s="24"/>
      <c r="AF30" s="24"/>
      <c r="AG30" s="25">
        <f t="shared" si="8"/>
        <v>0</v>
      </c>
      <c r="AH30" s="25">
        <f t="shared" si="9"/>
        <v>9065000</v>
      </c>
      <c r="AI30" s="26">
        <f t="shared" si="10"/>
        <v>0.11422199261620654</v>
      </c>
      <c r="AJ30" s="27">
        <f t="shared" si="4"/>
        <v>4.4529525447987654E-2</v>
      </c>
    </row>
    <row r="31" spans="1:36" ht="24.95" customHeight="1" outlineLevel="1" x14ac:dyDescent="0.25">
      <c r="A31" s="19">
        <v>9</v>
      </c>
      <c r="B31" s="19"/>
      <c r="C31" s="40" t="s">
        <v>153</v>
      </c>
      <c r="D31" s="41">
        <v>45330</v>
      </c>
      <c r="E31" s="70" t="s">
        <v>108</v>
      </c>
      <c r="F31" s="70" t="s">
        <v>142</v>
      </c>
      <c r="G31" s="43" t="s">
        <v>143</v>
      </c>
      <c r="H31" s="53"/>
      <c r="I31" s="44"/>
      <c r="J31" s="155"/>
      <c r="K31" s="92">
        <v>1000000</v>
      </c>
      <c r="L31" s="105"/>
      <c r="M31" s="47"/>
      <c r="N31" s="48"/>
      <c r="O31" s="47"/>
      <c r="P31" s="43"/>
      <c r="Q31" s="43"/>
      <c r="R31" s="92"/>
      <c r="S31" s="24"/>
      <c r="T31" s="92">
        <v>1000000</v>
      </c>
      <c r="U31" s="25">
        <f t="shared" si="5"/>
        <v>1000000</v>
      </c>
      <c r="V31" s="24"/>
      <c r="W31" s="24"/>
      <c r="X31" s="24"/>
      <c r="Y31" s="25">
        <f t="shared" si="6"/>
        <v>0</v>
      </c>
      <c r="Z31" s="24"/>
      <c r="AA31" s="24"/>
      <c r="AB31" s="24"/>
      <c r="AC31" s="25">
        <f t="shared" si="7"/>
        <v>0</v>
      </c>
      <c r="AD31" s="24"/>
      <c r="AE31" s="24"/>
      <c r="AF31" s="24"/>
      <c r="AG31" s="25">
        <f t="shared" si="8"/>
        <v>0</v>
      </c>
      <c r="AH31" s="25">
        <f t="shared" si="9"/>
        <v>1000000</v>
      </c>
      <c r="AI31" s="26">
        <f t="shared" si="10"/>
        <v>1.2600330128649371E-2</v>
      </c>
      <c r="AJ31" s="27">
        <f t="shared" si="4"/>
        <v>4.9122477052385722E-3</v>
      </c>
    </row>
    <row r="32" spans="1:36" ht="24.95" customHeight="1" outlineLevel="1" x14ac:dyDescent="0.25">
      <c r="A32" s="19">
        <v>10</v>
      </c>
      <c r="B32" s="19"/>
      <c r="C32" s="40" t="s">
        <v>154</v>
      </c>
      <c r="D32" s="41">
        <v>45336</v>
      </c>
      <c r="E32" s="70" t="s">
        <v>114</v>
      </c>
      <c r="F32" s="70" t="s">
        <v>142</v>
      </c>
      <c r="G32" s="43" t="s">
        <v>143</v>
      </c>
      <c r="H32" s="53"/>
      <c r="I32" s="44"/>
      <c r="J32" s="142"/>
      <c r="K32" s="92">
        <v>1750000</v>
      </c>
      <c r="L32" s="105"/>
      <c r="M32" s="47"/>
      <c r="N32" s="48"/>
      <c r="O32" s="47"/>
      <c r="P32" s="43"/>
      <c r="Q32" s="43"/>
      <c r="R32" s="92"/>
      <c r="S32" s="24"/>
      <c r="T32" s="92">
        <v>1750000</v>
      </c>
      <c r="U32" s="25">
        <f t="shared" si="5"/>
        <v>1750000</v>
      </c>
      <c r="V32" s="24"/>
      <c r="W32" s="24"/>
      <c r="X32" s="24"/>
      <c r="Y32" s="25">
        <f t="shared" si="6"/>
        <v>0</v>
      </c>
      <c r="Z32" s="24"/>
      <c r="AA32" s="24"/>
      <c r="AB32" s="24"/>
      <c r="AC32" s="25">
        <f t="shared" si="7"/>
        <v>0</v>
      </c>
      <c r="AD32" s="24"/>
      <c r="AE32" s="24"/>
      <c r="AF32" s="24"/>
      <c r="AG32" s="25">
        <f t="shared" si="8"/>
        <v>0</v>
      </c>
      <c r="AH32" s="25">
        <f t="shared" si="9"/>
        <v>1750000</v>
      </c>
      <c r="AI32" s="26">
        <f t="shared" si="10"/>
        <v>2.2050577725136397E-2</v>
      </c>
      <c r="AJ32" s="27">
        <f t="shared" si="4"/>
        <v>8.5964334841675018E-3</v>
      </c>
    </row>
    <row r="33" spans="1:36" s="37" customFormat="1" ht="12.75" customHeight="1" x14ac:dyDescent="0.25">
      <c r="A33" s="136" t="s">
        <v>55</v>
      </c>
      <c r="B33" s="137"/>
      <c r="C33" s="138"/>
      <c r="D33" s="138"/>
      <c r="E33" s="138"/>
      <c r="F33" s="138"/>
      <c r="G33" s="138"/>
      <c r="H33" s="138"/>
      <c r="I33" s="139"/>
      <c r="J33" s="33">
        <f>+J22</f>
        <v>79363000</v>
      </c>
      <c r="K33" s="33">
        <f>SUM(K23:K32)</f>
        <v>30203162</v>
      </c>
      <c r="L33" s="32"/>
      <c r="M33" s="33">
        <f>SUM(M23:M26)</f>
        <v>0</v>
      </c>
      <c r="N33" s="33">
        <f>SUM(N23:N26)</f>
        <v>0</v>
      </c>
      <c r="O33" s="33">
        <f>SUM(O23:O26)</f>
        <v>0</v>
      </c>
      <c r="P33" s="33">
        <f>SUM(P23:P32)</f>
        <v>0</v>
      </c>
      <c r="Q33" s="33">
        <f>SUM(Q23:Q32)</f>
        <v>0</v>
      </c>
      <c r="R33" s="33">
        <f t="shared" ref="R33:U33" si="11">SUM(R23:R32)</f>
        <v>2080707</v>
      </c>
      <c r="S33" s="33">
        <f t="shared" si="11"/>
        <v>2739678</v>
      </c>
      <c r="T33" s="33">
        <f t="shared" si="11"/>
        <v>23191146</v>
      </c>
      <c r="U33" s="33">
        <f t="shared" si="11"/>
        <v>28011531</v>
      </c>
      <c r="V33" s="33">
        <f t="shared" ref="V33:Y33" si="12">SUM(V23:V32)</f>
        <v>0</v>
      </c>
      <c r="W33" s="33">
        <f t="shared" si="12"/>
        <v>0</v>
      </c>
      <c r="X33" s="33">
        <f t="shared" si="12"/>
        <v>0</v>
      </c>
      <c r="Y33" s="33">
        <f t="shared" si="12"/>
        <v>0</v>
      </c>
      <c r="Z33" s="33">
        <f t="shared" ref="Z33:AG33" si="13">SUM(Z23:Z26)</f>
        <v>0</v>
      </c>
      <c r="AA33" s="33">
        <f t="shared" si="13"/>
        <v>0</v>
      </c>
      <c r="AB33" s="33">
        <f t="shared" si="13"/>
        <v>0</v>
      </c>
      <c r="AC33" s="33">
        <f t="shared" si="13"/>
        <v>0</v>
      </c>
      <c r="AD33" s="33">
        <f t="shared" si="13"/>
        <v>0</v>
      </c>
      <c r="AE33" s="33">
        <f t="shared" si="13"/>
        <v>0</v>
      </c>
      <c r="AF33" s="33">
        <f t="shared" si="13"/>
        <v>0</v>
      </c>
      <c r="AG33" s="33">
        <f t="shared" si="13"/>
        <v>0</v>
      </c>
      <c r="AH33" s="33">
        <f>SUM(AH23:AH32)</f>
        <v>28011531</v>
      </c>
      <c r="AI33" s="36">
        <f>IF(ISERROR(AH33/J33),0,AH33/J33)</f>
        <v>0.35295453800889581</v>
      </c>
      <c r="AJ33" s="36">
        <f>IF(ISERROR(AH33/$AH$91),0,AH33/$AH$91)</f>
        <v>0.13759957887496913</v>
      </c>
    </row>
    <row r="34" spans="1:36" ht="12.75" customHeight="1" x14ac:dyDescent="0.25">
      <c r="A34" s="143" t="s">
        <v>56</v>
      </c>
      <c r="B34" s="144"/>
      <c r="C34" s="144"/>
      <c r="D34" s="144"/>
      <c r="E34" s="145"/>
      <c r="F34" s="9"/>
      <c r="G34" s="10"/>
      <c r="H34" s="11"/>
      <c r="I34" s="11"/>
      <c r="J34" s="141">
        <v>15497312</v>
      </c>
      <c r="K34" s="13"/>
      <c r="L34" s="14"/>
      <c r="M34" s="15"/>
      <c r="N34" s="15"/>
      <c r="O34" s="15"/>
      <c r="P34" s="10"/>
      <c r="Q34" s="16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7"/>
      <c r="AJ34" s="17"/>
    </row>
    <row r="35" spans="1:36" ht="24.95" customHeight="1" outlineLevel="1" x14ac:dyDescent="0.25">
      <c r="A35" s="19">
        <v>1</v>
      </c>
      <c r="B35" s="19"/>
      <c r="C35" s="64"/>
      <c r="D35" s="29"/>
      <c r="E35" s="64"/>
      <c r="F35" s="20"/>
      <c r="G35" s="22"/>
      <c r="H35" s="21"/>
      <c r="I35" s="21"/>
      <c r="J35" s="155"/>
      <c r="K35" s="92">
        <v>881504</v>
      </c>
      <c r="L35" s="97" t="s">
        <v>91</v>
      </c>
      <c r="M35" s="24"/>
      <c r="N35" s="24"/>
      <c r="O35" s="24"/>
      <c r="P35" s="22"/>
      <c r="Q35" s="22"/>
      <c r="R35" s="24"/>
      <c r="S35" s="24">
        <v>857018</v>
      </c>
      <c r="T35" s="24">
        <v>24486</v>
      </c>
      <c r="U35" s="25">
        <f>SUM(R35:T35)</f>
        <v>881504</v>
      </c>
      <c r="V35" s="24"/>
      <c r="W35" s="24"/>
      <c r="X35" s="24"/>
      <c r="Y35" s="25">
        <f>SUM(V35:X35)</f>
        <v>0</v>
      </c>
      <c r="Z35" s="24"/>
      <c r="AA35" s="24"/>
      <c r="AB35" s="24"/>
      <c r="AC35" s="25">
        <f>SUM(Z35:AB35)</f>
        <v>0</v>
      </c>
      <c r="AD35" s="24"/>
      <c r="AE35" s="24"/>
      <c r="AF35" s="24"/>
      <c r="AG35" s="25">
        <f>SUM(AD35:AF35)</f>
        <v>0</v>
      </c>
      <c r="AH35" s="25">
        <f>SUM(U35,Y35,AC35,AG35)</f>
        <v>881504</v>
      </c>
      <c r="AI35" s="26">
        <f>IF(ISERROR(AH35/J35),0,AH35/J35)</f>
        <v>0</v>
      </c>
      <c r="AJ35" s="27">
        <f>IF(ISERROR(AH35/$AH$91),"-",AH35/$AH$91)</f>
        <v>4.3301660011586226E-3</v>
      </c>
    </row>
    <row r="36" spans="1:36" ht="24.95" customHeight="1" outlineLevel="1" x14ac:dyDescent="0.25">
      <c r="A36" s="19">
        <v>2</v>
      </c>
      <c r="B36" s="19"/>
      <c r="C36" s="64"/>
      <c r="D36" s="29"/>
      <c r="E36" s="64"/>
      <c r="F36" s="28"/>
      <c r="G36" s="30"/>
      <c r="H36" s="29"/>
      <c r="I36" s="29"/>
      <c r="J36" s="142"/>
      <c r="K36" s="92">
        <v>2190576</v>
      </c>
      <c r="L36" s="97" t="s">
        <v>92</v>
      </c>
      <c r="M36" s="24"/>
      <c r="N36" s="24"/>
      <c r="O36" s="24"/>
      <c r="P36" s="30"/>
      <c r="Q36" s="30"/>
      <c r="R36" s="24">
        <v>178500</v>
      </c>
      <c r="S36" s="24">
        <v>293230</v>
      </c>
      <c r="T36" s="24">
        <v>244436</v>
      </c>
      <c r="U36" s="25">
        <f>SUM(R36:T36)</f>
        <v>716166</v>
      </c>
      <c r="V36" s="24"/>
      <c r="W36" s="24"/>
      <c r="X36" s="24"/>
      <c r="Y36" s="25">
        <f>SUM(V36:X36)</f>
        <v>0</v>
      </c>
      <c r="Z36" s="24"/>
      <c r="AA36" s="24"/>
      <c r="AB36" s="24"/>
      <c r="AC36" s="25">
        <f>SUM(Z36:AB36)</f>
        <v>0</v>
      </c>
      <c r="AD36" s="24"/>
      <c r="AE36" s="24"/>
      <c r="AF36" s="24"/>
      <c r="AG36" s="25">
        <f>SUM(AD36:AF36)</f>
        <v>0</v>
      </c>
      <c r="AH36" s="25">
        <f>SUM(U36,Y36,AC36,AG36)</f>
        <v>716166</v>
      </c>
      <c r="AI36" s="26">
        <f>IF(ISERROR(AH36/J36),0,AH36/J36)</f>
        <v>0</v>
      </c>
      <c r="AJ36" s="27">
        <f>IF(ISERROR(AH36/$AH$91),"-",AH36/$AH$91)</f>
        <v>3.5179847900698872E-3</v>
      </c>
    </row>
    <row r="37" spans="1:36" s="37" customFormat="1" ht="12.75" customHeight="1" x14ac:dyDescent="0.25">
      <c r="A37" s="136" t="s">
        <v>57</v>
      </c>
      <c r="B37" s="137"/>
      <c r="C37" s="138"/>
      <c r="D37" s="138"/>
      <c r="E37" s="138"/>
      <c r="F37" s="138"/>
      <c r="G37" s="138"/>
      <c r="H37" s="138"/>
      <c r="I37" s="139"/>
      <c r="J37" s="33">
        <f>+J34</f>
        <v>15497312</v>
      </c>
      <c r="K37" s="33">
        <f>SUM(K35:K36)</f>
        <v>3072080</v>
      </c>
      <c r="L37" s="32"/>
      <c r="M37" s="33">
        <f>SUM(M35:M36)</f>
        <v>0</v>
      </c>
      <c r="N37" s="33">
        <f>SUM(N35:N36)</f>
        <v>0</v>
      </c>
      <c r="O37" s="33">
        <f>SUM(O35:O36)</f>
        <v>0</v>
      </c>
      <c r="P37" s="34"/>
      <c r="Q37" s="35"/>
      <c r="R37" s="33">
        <f t="shared" ref="R37:AH37" si="14">SUM(R35:R36)</f>
        <v>178500</v>
      </c>
      <c r="S37" s="33">
        <f t="shared" si="14"/>
        <v>1150248</v>
      </c>
      <c r="T37" s="33">
        <f t="shared" si="14"/>
        <v>268922</v>
      </c>
      <c r="U37" s="33">
        <f t="shared" si="14"/>
        <v>1597670</v>
      </c>
      <c r="V37" s="33">
        <f t="shared" si="14"/>
        <v>0</v>
      </c>
      <c r="W37" s="33">
        <f t="shared" si="14"/>
        <v>0</v>
      </c>
      <c r="X37" s="33">
        <f t="shared" si="14"/>
        <v>0</v>
      </c>
      <c r="Y37" s="33">
        <f t="shared" si="14"/>
        <v>0</v>
      </c>
      <c r="Z37" s="33">
        <f t="shared" si="14"/>
        <v>0</v>
      </c>
      <c r="AA37" s="33">
        <f t="shared" si="14"/>
        <v>0</v>
      </c>
      <c r="AB37" s="33">
        <f t="shared" si="14"/>
        <v>0</v>
      </c>
      <c r="AC37" s="33">
        <f t="shared" si="14"/>
        <v>0</v>
      </c>
      <c r="AD37" s="33">
        <f t="shared" si="14"/>
        <v>0</v>
      </c>
      <c r="AE37" s="33">
        <f t="shared" si="14"/>
        <v>0</v>
      </c>
      <c r="AF37" s="33">
        <f t="shared" si="14"/>
        <v>0</v>
      </c>
      <c r="AG37" s="33">
        <f t="shared" si="14"/>
        <v>0</v>
      </c>
      <c r="AH37" s="33">
        <f t="shared" si="14"/>
        <v>1597670</v>
      </c>
      <c r="AI37" s="36">
        <f>IF(ISERROR(AH37/J37),0,AH37/J37)</f>
        <v>0.10309336225533822</v>
      </c>
      <c r="AJ37" s="36">
        <f>IF(ISERROR(AH37/$AH$91),0,AH37/$AH$91)</f>
        <v>7.8481507912285097E-3</v>
      </c>
    </row>
    <row r="38" spans="1:36" ht="12.75" customHeight="1" x14ac:dyDescent="0.25">
      <c r="A38" s="143" t="s">
        <v>58</v>
      </c>
      <c r="B38" s="144"/>
      <c r="C38" s="144"/>
      <c r="D38" s="144"/>
      <c r="E38" s="145"/>
      <c r="F38" s="9"/>
      <c r="G38" s="10"/>
      <c r="H38" s="11"/>
      <c r="I38" s="11"/>
      <c r="J38" s="141">
        <v>14439120</v>
      </c>
      <c r="K38" s="13"/>
      <c r="L38" s="14"/>
      <c r="M38" s="15"/>
      <c r="N38" s="15"/>
      <c r="O38" s="15"/>
      <c r="P38" s="10"/>
      <c r="Q38" s="16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7"/>
      <c r="AJ38" s="17"/>
    </row>
    <row r="39" spans="1:36" ht="24.95" customHeight="1" outlineLevel="1" x14ac:dyDescent="0.3">
      <c r="A39" s="19">
        <v>1</v>
      </c>
      <c r="B39" s="19"/>
      <c r="C39" s="64"/>
      <c r="D39" s="29"/>
      <c r="E39" s="64"/>
      <c r="F39" s="64"/>
      <c r="G39" s="64"/>
      <c r="H39" s="29"/>
      <c r="I39" s="29"/>
      <c r="J39" s="155"/>
      <c r="K39" s="92">
        <v>318318</v>
      </c>
      <c r="L39" s="97" t="s">
        <v>91</v>
      </c>
      <c r="M39" s="24"/>
      <c r="N39" s="24"/>
      <c r="O39" s="24"/>
      <c r="P39" s="103"/>
      <c r="Q39" s="22"/>
      <c r="R39" s="24">
        <v>195888</v>
      </c>
      <c r="S39" s="24">
        <v>24486</v>
      </c>
      <c r="T39" s="24">
        <v>97944</v>
      </c>
      <c r="U39" s="25">
        <f>SUM(R39:T39)</f>
        <v>318318</v>
      </c>
      <c r="V39" s="24"/>
      <c r="W39" s="24"/>
      <c r="X39" s="24"/>
      <c r="Y39" s="25">
        <f>SUM(V39:X39)</f>
        <v>0</v>
      </c>
      <c r="Z39" s="24"/>
      <c r="AA39" s="24"/>
      <c r="AB39" s="24"/>
      <c r="AC39" s="25">
        <f>SUM(Z39:AB39)</f>
        <v>0</v>
      </c>
      <c r="AD39" s="24"/>
      <c r="AE39" s="24"/>
      <c r="AF39" s="24"/>
      <c r="AG39" s="25">
        <f>SUM(AD39:AF39)</f>
        <v>0</v>
      </c>
      <c r="AH39" s="25">
        <f>SUM(U39,Y39,AC39,AG39)</f>
        <v>318318</v>
      </c>
      <c r="AI39" s="26">
        <f>IF(ISERROR(AH39/J38),0,AH39/J38)</f>
        <v>2.2045526320163555E-2</v>
      </c>
      <c r="AJ39" s="27">
        <f>IF(ISERROR(AH39/$AH$91),"-",AH39/$AH$91)</f>
        <v>1.5636568650361318E-3</v>
      </c>
    </row>
    <row r="40" spans="1:36" ht="24.95" customHeight="1" outlineLevel="1" x14ac:dyDescent="0.25">
      <c r="A40" s="19">
        <v>2</v>
      </c>
      <c r="B40" s="19"/>
      <c r="C40" s="64"/>
      <c r="D40" s="29"/>
      <c r="E40" s="64"/>
      <c r="F40" s="64"/>
      <c r="G40" s="64"/>
      <c r="H40" s="29"/>
      <c r="I40" s="29"/>
      <c r="J40" s="142"/>
      <c r="K40" s="92">
        <v>7830766</v>
      </c>
      <c r="L40" s="97" t="s">
        <v>92</v>
      </c>
      <c r="M40" s="24"/>
      <c r="N40" s="24"/>
      <c r="O40" s="24"/>
      <c r="P40" s="30"/>
      <c r="Q40" s="30"/>
      <c r="R40" s="24"/>
      <c r="S40" s="24">
        <v>3035252</v>
      </c>
      <c r="T40" s="24">
        <v>1172132</v>
      </c>
      <c r="U40" s="25">
        <f>SUM(R40:T40)</f>
        <v>4207384</v>
      </c>
      <c r="V40" s="24"/>
      <c r="W40" s="24"/>
      <c r="X40" s="24"/>
      <c r="Y40" s="25">
        <f>SUM(V40:X40)</f>
        <v>0</v>
      </c>
      <c r="Z40" s="24"/>
      <c r="AA40" s="24"/>
      <c r="AB40" s="24"/>
      <c r="AC40" s="25">
        <f>SUM(Z40:AB40)</f>
        <v>0</v>
      </c>
      <c r="AD40" s="24"/>
      <c r="AE40" s="24"/>
      <c r="AF40" s="24"/>
      <c r="AG40" s="25">
        <f>SUM(AD40:AF40)</f>
        <v>0</v>
      </c>
      <c r="AH40" s="25">
        <f>SUM(U40,Y40,AC40,AG40)</f>
        <v>4207384</v>
      </c>
      <c r="AI40" s="26">
        <f>IF(ISERROR(AH40/J38),0,AH40/J38)</f>
        <v>0.29138784081024327</v>
      </c>
      <c r="AJ40" s="27">
        <f>IF(ISERROR(AH40/$AH$91),"-",AH40/$AH$91)</f>
        <v>2.0667712399057486E-2</v>
      </c>
    </row>
    <row r="41" spans="1:36" s="37" customFormat="1" ht="12.75" customHeight="1" x14ac:dyDescent="0.25">
      <c r="A41" s="136" t="s">
        <v>59</v>
      </c>
      <c r="B41" s="137"/>
      <c r="C41" s="138"/>
      <c r="D41" s="138"/>
      <c r="E41" s="138"/>
      <c r="F41" s="138"/>
      <c r="G41" s="138"/>
      <c r="H41" s="138"/>
      <c r="I41" s="139"/>
      <c r="J41" s="33">
        <f>+J38</f>
        <v>14439120</v>
      </c>
      <c r="K41" s="33">
        <f>SUM(K39:K40)</f>
        <v>8149084</v>
      </c>
      <c r="L41" s="32"/>
      <c r="M41" s="33">
        <f>SUM(M39:M40)</f>
        <v>0</v>
      </c>
      <c r="N41" s="33">
        <f>SUM(N39:N40)</f>
        <v>0</v>
      </c>
      <c r="O41" s="33">
        <f>SUM(O39:O40)</f>
        <v>0</v>
      </c>
      <c r="P41" s="34"/>
      <c r="Q41" s="35"/>
      <c r="R41" s="33">
        <f t="shared" ref="R41:AH41" si="15">SUM(R39:R40)</f>
        <v>195888</v>
      </c>
      <c r="S41" s="33">
        <f t="shared" si="15"/>
        <v>3059738</v>
      </c>
      <c r="T41" s="33">
        <f t="shared" si="15"/>
        <v>1270076</v>
      </c>
      <c r="U41" s="33">
        <f t="shared" si="15"/>
        <v>4525702</v>
      </c>
      <c r="V41" s="33">
        <f t="shared" si="15"/>
        <v>0</v>
      </c>
      <c r="W41" s="33">
        <f t="shared" si="15"/>
        <v>0</v>
      </c>
      <c r="X41" s="33">
        <f t="shared" si="15"/>
        <v>0</v>
      </c>
      <c r="Y41" s="33">
        <f t="shared" si="15"/>
        <v>0</v>
      </c>
      <c r="Z41" s="33">
        <f t="shared" si="15"/>
        <v>0</v>
      </c>
      <c r="AA41" s="33">
        <f t="shared" si="15"/>
        <v>0</v>
      </c>
      <c r="AB41" s="33">
        <f t="shared" si="15"/>
        <v>0</v>
      </c>
      <c r="AC41" s="33">
        <f t="shared" si="15"/>
        <v>0</v>
      </c>
      <c r="AD41" s="33">
        <f t="shared" si="15"/>
        <v>0</v>
      </c>
      <c r="AE41" s="33">
        <f t="shared" si="15"/>
        <v>0</v>
      </c>
      <c r="AF41" s="33">
        <f t="shared" si="15"/>
        <v>0</v>
      </c>
      <c r="AG41" s="33">
        <f t="shared" si="15"/>
        <v>0</v>
      </c>
      <c r="AH41" s="33">
        <f t="shared" si="15"/>
        <v>4525702</v>
      </c>
      <c r="AI41" s="36">
        <f>IF(ISERROR(AH41/J41),0,AH41/J41)</f>
        <v>0.31343336713040681</v>
      </c>
      <c r="AJ41" s="36">
        <f>IF(ISERROR(AH41/$AH$91),0,AH41/$AH$91)</f>
        <v>2.2231369264093616E-2</v>
      </c>
    </row>
    <row r="42" spans="1:36" ht="12.75" customHeight="1" x14ac:dyDescent="0.25">
      <c r="A42" s="143" t="s">
        <v>60</v>
      </c>
      <c r="B42" s="144"/>
      <c r="C42" s="144"/>
      <c r="D42" s="144"/>
      <c r="E42" s="145"/>
      <c r="F42" s="9"/>
      <c r="G42" s="10"/>
      <c r="H42" s="11"/>
      <c r="I42" s="11"/>
      <c r="J42" s="141">
        <v>38046872</v>
      </c>
      <c r="K42" s="13"/>
      <c r="L42" s="14"/>
      <c r="M42" s="15"/>
      <c r="N42" s="15"/>
      <c r="O42" s="15"/>
      <c r="P42" s="10"/>
      <c r="Q42" s="16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7"/>
      <c r="AJ42" s="17"/>
    </row>
    <row r="43" spans="1:36" ht="24.95" customHeight="1" outlineLevel="1" x14ac:dyDescent="0.25">
      <c r="A43" s="19">
        <v>1</v>
      </c>
      <c r="B43" s="19"/>
      <c r="C43" s="43"/>
      <c r="D43" s="29"/>
      <c r="E43" s="70"/>
      <c r="F43" s="64"/>
      <c r="G43" s="64"/>
      <c r="H43" s="29"/>
      <c r="I43" s="29"/>
      <c r="J43" s="155"/>
      <c r="K43" s="92">
        <v>17922970</v>
      </c>
      <c r="L43" s="97" t="s">
        <v>92</v>
      </c>
      <c r="M43" s="24"/>
      <c r="N43" s="24"/>
      <c r="O43" s="24"/>
      <c r="P43" s="22"/>
      <c r="Q43" s="22"/>
      <c r="R43" s="24">
        <v>980327</v>
      </c>
      <c r="S43" s="24">
        <v>1398552</v>
      </c>
      <c r="T43" s="24">
        <v>1450204</v>
      </c>
      <c r="U43" s="25">
        <f>SUM(R43:T43)</f>
        <v>3829083</v>
      </c>
      <c r="V43" s="24"/>
      <c r="W43" s="24"/>
      <c r="X43" s="24"/>
      <c r="Y43" s="25">
        <f>SUM(V43:X43)</f>
        <v>0</v>
      </c>
      <c r="Z43" s="24"/>
      <c r="AA43" s="24"/>
      <c r="AB43" s="24"/>
      <c r="AC43" s="25">
        <f>SUM(Z43:AB43)</f>
        <v>0</v>
      </c>
      <c r="AD43" s="24"/>
      <c r="AE43" s="24"/>
      <c r="AF43" s="24"/>
      <c r="AG43" s="25">
        <f>SUM(AD43:AF43)</f>
        <v>0</v>
      </c>
      <c r="AH43" s="25">
        <f>SUM(U43,Y43,AC43,AG43)</f>
        <v>3829083</v>
      </c>
      <c r="AI43" s="26">
        <f>IF(ISERROR(AH43/$J$42),0,AH43/$J$42)</f>
        <v>0.10064120382879307</v>
      </c>
      <c r="AJ43" s="27">
        <f t="shared" ref="AJ43:AJ48" si="16">IF(ISERROR(AH43/$AH$91),"-",AH43/$AH$91)</f>
        <v>1.8809404179918027E-2</v>
      </c>
    </row>
    <row r="44" spans="1:36" ht="24.95" customHeight="1" outlineLevel="1" x14ac:dyDescent="0.25">
      <c r="A44" s="19">
        <v>2</v>
      </c>
      <c r="B44" s="19"/>
      <c r="C44" s="43" t="s">
        <v>155</v>
      </c>
      <c r="D44" s="106">
        <v>45335</v>
      </c>
      <c r="E44" s="70" t="s">
        <v>122</v>
      </c>
      <c r="F44" s="70" t="s">
        <v>142</v>
      </c>
      <c r="G44" s="43" t="s">
        <v>143</v>
      </c>
      <c r="H44" s="29"/>
      <c r="I44" s="29"/>
      <c r="J44" s="155"/>
      <c r="K44" s="92">
        <v>1250000</v>
      </c>
      <c r="L44" s="97"/>
      <c r="M44" s="24"/>
      <c r="N44" s="24"/>
      <c r="O44" s="24"/>
      <c r="P44" s="22"/>
      <c r="Q44" s="22"/>
      <c r="R44" s="24"/>
      <c r="S44" s="24"/>
      <c r="T44" s="92">
        <v>1250000</v>
      </c>
      <c r="U44" s="25">
        <f t="shared" ref="U44:U48" si="17">SUM(R44:T44)</f>
        <v>1250000</v>
      </c>
      <c r="V44" s="24"/>
      <c r="W44" s="24"/>
      <c r="X44" s="24"/>
      <c r="Y44" s="25">
        <f t="shared" ref="Y44:Y48" si="18">SUM(V44:X44)</f>
        <v>0</v>
      </c>
      <c r="Z44" s="24"/>
      <c r="AA44" s="24"/>
      <c r="AB44" s="24"/>
      <c r="AC44" s="25">
        <f t="shared" ref="AC44:AC48" si="19">SUM(Z44:AB44)</f>
        <v>0</v>
      </c>
      <c r="AD44" s="24"/>
      <c r="AE44" s="24"/>
      <c r="AF44" s="24"/>
      <c r="AG44" s="25">
        <f t="shared" ref="AG44:AG48" si="20">SUM(AD44:AF44)</f>
        <v>0</v>
      </c>
      <c r="AH44" s="25">
        <f t="shared" ref="AH44:AH48" si="21">SUM(U44,Y44,AC44,AG44)</f>
        <v>1250000</v>
      </c>
      <c r="AI44" s="26">
        <f t="shared" ref="AI44:AI48" si="22">IF(ISERROR(AH44/$J$42),0,AH44/$J$42)</f>
        <v>3.2854212036143207E-2</v>
      </c>
      <c r="AJ44" s="27">
        <f t="shared" si="16"/>
        <v>6.1403096315482157E-3</v>
      </c>
    </row>
    <row r="45" spans="1:36" ht="24.95" customHeight="1" outlineLevel="1" x14ac:dyDescent="0.25">
      <c r="A45" s="19">
        <v>3</v>
      </c>
      <c r="B45" s="19"/>
      <c r="C45" s="43" t="s">
        <v>156</v>
      </c>
      <c r="D45" s="106">
        <v>45329</v>
      </c>
      <c r="E45" s="70" t="s">
        <v>120</v>
      </c>
      <c r="F45" s="70" t="s">
        <v>142</v>
      </c>
      <c r="G45" s="43" t="s">
        <v>143</v>
      </c>
      <c r="H45" s="29"/>
      <c r="I45" s="29"/>
      <c r="J45" s="155"/>
      <c r="K45" s="92">
        <v>1700000</v>
      </c>
      <c r="L45" s="97"/>
      <c r="M45" s="24"/>
      <c r="N45" s="24"/>
      <c r="O45" s="24"/>
      <c r="P45" s="22"/>
      <c r="Q45" s="22"/>
      <c r="R45" s="24"/>
      <c r="S45" s="24"/>
      <c r="T45" s="92">
        <v>1700000</v>
      </c>
      <c r="U45" s="25">
        <f t="shared" si="17"/>
        <v>1700000</v>
      </c>
      <c r="V45" s="24"/>
      <c r="W45" s="24"/>
      <c r="X45" s="24"/>
      <c r="Y45" s="25">
        <f t="shared" si="18"/>
        <v>0</v>
      </c>
      <c r="Z45" s="24"/>
      <c r="AA45" s="24"/>
      <c r="AB45" s="24"/>
      <c r="AC45" s="25">
        <f t="shared" si="19"/>
        <v>0</v>
      </c>
      <c r="AD45" s="24"/>
      <c r="AE45" s="24"/>
      <c r="AF45" s="24"/>
      <c r="AG45" s="25">
        <f t="shared" si="20"/>
        <v>0</v>
      </c>
      <c r="AH45" s="25">
        <f t="shared" si="21"/>
        <v>1700000</v>
      </c>
      <c r="AI45" s="26">
        <f t="shared" si="22"/>
        <v>4.4681728369154759E-2</v>
      </c>
      <c r="AJ45" s="27">
        <f t="shared" si="16"/>
        <v>8.3508210989055726E-3</v>
      </c>
    </row>
    <row r="46" spans="1:36" ht="24.95" customHeight="1" outlineLevel="1" x14ac:dyDescent="0.25">
      <c r="A46" s="19">
        <v>4</v>
      </c>
      <c r="B46" s="19"/>
      <c r="C46" s="43" t="s">
        <v>157</v>
      </c>
      <c r="D46" s="106"/>
      <c r="E46" s="70" t="s">
        <v>158</v>
      </c>
      <c r="F46" s="70" t="s">
        <v>142</v>
      </c>
      <c r="G46" s="43" t="s">
        <v>143</v>
      </c>
      <c r="H46" s="29"/>
      <c r="I46" s="29"/>
      <c r="J46" s="155"/>
      <c r="K46" s="92">
        <v>1519000</v>
      </c>
      <c r="L46" s="97"/>
      <c r="M46" s="24"/>
      <c r="N46" s="24"/>
      <c r="O46" s="24"/>
      <c r="P46" s="22"/>
      <c r="Q46" s="22"/>
      <c r="R46" s="24"/>
      <c r="S46" s="24"/>
      <c r="T46" s="92"/>
      <c r="U46" s="25">
        <f t="shared" si="17"/>
        <v>0</v>
      </c>
      <c r="V46" s="24"/>
      <c r="W46" s="24"/>
      <c r="X46" s="24"/>
      <c r="Y46" s="25">
        <f t="shared" si="18"/>
        <v>0</v>
      </c>
      <c r="Z46" s="24"/>
      <c r="AA46" s="24"/>
      <c r="AB46" s="24"/>
      <c r="AC46" s="25">
        <f t="shared" si="19"/>
        <v>0</v>
      </c>
      <c r="AD46" s="24"/>
      <c r="AE46" s="24"/>
      <c r="AF46" s="24"/>
      <c r="AG46" s="25">
        <f t="shared" si="20"/>
        <v>0</v>
      </c>
      <c r="AH46" s="25">
        <f t="shared" si="21"/>
        <v>0</v>
      </c>
      <c r="AI46" s="26">
        <f t="shared" si="22"/>
        <v>0</v>
      </c>
      <c r="AJ46" s="27">
        <f t="shared" si="16"/>
        <v>0</v>
      </c>
    </row>
    <row r="47" spans="1:36" ht="24.95" customHeight="1" outlineLevel="1" x14ac:dyDescent="0.25">
      <c r="A47" s="19">
        <v>5</v>
      </c>
      <c r="B47" s="19"/>
      <c r="C47" s="43" t="s">
        <v>159</v>
      </c>
      <c r="D47" s="106">
        <v>45329</v>
      </c>
      <c r="E47" s="70" t="s">
        <v>126</v>
      </c>
      <c r="F47" s="70" t="s">
        <v>142</v>
      </c>
      <c r="G47" s="43" t="s">
        <v>143</v>
      </c>
      <c r="H47" s="29"/>
      <c r="I47" s="29"/>
      <c r="J47" s="155"/>
      <c r="K47" s="92">
        <v>1400000</v>
      </c>
      <c r="L47" s="97"/>
      <c r="M47" s="24"/>
      <c r="N47" s="24"/>
      <c r="O47" s="24"/>
      <c r="P47" s="22"/>
      <c r="Q47" s="22"/>
      <c r="R47" s="24"/>
      <c r="S47" s="24"/>
      <c r="T47" s="92">
        <v>1400000</v>
      </c>
      <c r="U47" s="25">
        <f t="shared" si="17"/>
        <v>1400000</v>
      </c>
      <c r="V47" s="24"/>
      <c r="W47" s="24"/>
      <c r="X47" s="24"/>
      <c r="Y47" s="25">
        <f t="shared" si="18"/>
        <v>0</v>
      </c>
      <c r="Z47" s="24"/>
      <c r="AA47" s="24"/>
      <c r="AB47" s="24"/>
      <c r="AC47" s="25">
        <f t="shared" si="19"/>
        <v>0</v>
      </c>
      <c r="AD47" s="24"/>
      <c r="AE47" s="24"/>
      <c r="AF47" s="24"/>
      <c r="AG47" s="25">
        <f t="shared" si="20"/>
        <v>0</v>
      </c>
      <c r="AH47" s="25">
        <f t="shared" si="21"/>
        <v>1400000</v>
      </c>
      <c r="AI47" s="26">
        <f t="shared" si="22"/>
        <v>3.6796717480480391E-2</v>
      </c>
      <c r="AJ47" s="27">
        <f t="shared" si="16"/>
        <v>6.8771467873340007E-3</v>
      </c>
    </row>
    <row r="48" spans="1:36" ht="24.95" customHeight="1" outlineLevel="1" x14ac:dyDescent="0.25">
      <c r="A48" s="19">
        <v>6</v>
      </c>
      <c r="B48" s="19"/>
      <c r="C48" s="43" t="s">
        <v>157</v>
      </c>
      <c r="D48" s="106"/>
      <c r="E48" s="70" t="s">
        <v>124</v>
      </c>
      <c r="F48" s="70" t="s">
        <v>142</v>
      </c>
      <c r="G48" s="43" t="s">
        <v>143</v>
      </c>
      <c r="H48" s="29"/>
      <c r="I48" s="29"/>
      <c r="J48" s="155"/>
      <c r="K48" s="92">
        <v>1500000</v>
      </c>
      <c r="L48" s="97"/>
      <c r="M48" s="24"/>
      <c r="N48" s="24"/>
      <c r="O48" s="24"/>
      <c r="P48" s="22"/>
      <c r="Q48" s="22"/>
      <c r="R48" s="24"/>
      <c r="S48" s="24"/>
      <c r="T48" s="92"/>
      <c r="U48" s="25">
        <f t="shared" si="17"/>
        <v>0</v>
      </c>
      <c r="V48" s="24"/>
      <c r="W48" s="24"/>
      <c r="X48" s="24"/>
      <c r="Y48" s="25">
        <f t="shared" si="18"/>
        <v>0</v>
      </c>
      <c r="Z48" s="24"/>
      <c r="AA48" s="24"/>
      <c r="AB48" s="24"/>
      <c r="AC48" s="25">
        <f t="shared" si="19"/>
        <v>0</v>
      </c>
      <c r="AD48" s="24"/>
      <c r="AE48" s="24"/>
      <c r="AF48" s="24"/>
      <c r="AG48" s="25">
        <f t="shared" si="20"/>
        <v>0</v>
      </c>
      <c r="AH48" s="25">
        <f t="shared" si="21"/>
        <v>0</v>
      </c>
      <c r="AI48" s="26">
        <f t="shared" si="22"/>
        <v>0</v>
      </c>
      <c r="AJ48" s="27">
        <f t="shared" si="16"/>
        <v>0</v>
      </c>
    </row>
    <row r="49" spans="1:36" s="37" customFormat="1" ht="12.75" customHeight="1" x14ac:dyDescent="0.25">
      <c r="A49" s="136" t="s">
        <v>61</v>
      </c>
      <c r="B49" s="137"/>
      <c r="C49" s="138"/>
      <c r="D49" s="138"/>
      <c r="E49" s="138"/>
      <c r="F49" s="138"/>
      <c r="G49" s="138"/>
      <c r="H49" s="138"/>
      <c r="I49" s="139"/>
      <c r="J49" s="33">
        <f>+J42</f>
        <v>38046872</v>
      </c>
      <c r="K49" s="33">
        <f>SUM(K43:K48)</f>
        <v>25291970</v>
      </c>
      <c r="L49" s="32"/>
      <c r="M49" s="33">
        <f>SUM(M43:M48)</f>
        <v>0</v>
      </c>
      <c r="N49" s="33">
        <f>SUM(N43:N48)</f>
        <v>0</v>
      </c>
      <c r="O49" s="33">
        <f>SUM(O43:O48)</f>
        <v>0</v>
      </c>
      <c r="P49" s="34"/>
      <c r="Q49" s="35"/>
      <c r="R49" s="33">
        <f t="shared" ref="R49:AH49" si="23">SUM(R43:R48)</f>
        <v>980327</v>
      </c>
      <c r="S49" s="33">
        <f t="shared" si="23"/>
        <v>1398552</v>
      </c>
      <c r="T49" s="33">
        <f t="shared" si="23"/>
        <v>5800204</v>
      </c>
      <c r="U49" s="33">
        <f t="shared" si="23"/>
        <v>8179083</v>
      </c>
      <c r="V49" s="33">
        <f t="shared" si="23"/>
        <v>0</v>
      </c>
      <c r="W49" s="33">
        <f t="shared" si="23"/>
        <v>0</v>
      </c>
      <c r="X49" s="33">
        <f t="shared" si="23"/>
        <v>0</v>
      </c>
      <c r="Y49" s="33">
        <f t="shared" si="23"/>
        <v>0</v>
      </c>
      <c r="Z49" s="33">
        <f t="shared" si="23"/>
        <v>0</v>
      </c>
      <c r="AA49" s="33">
        <f t="shared" si="23"/>
        <v>0</v>
      </c>
      <c r="AB49" s="33">
        <f t="shared" si="23"/>
        <v>0</v>
      </c>
      <c r="AC49" s="33">
        <f t="shared" si="23"/>
        <v>0</v>
      </c>
      <c r="AD49" s="33">
        <f t="shared" si="23"/>
        <v>0</v>
      </c>
      <c r="AE49" s="33">
        <f t="shared" si="23"/>
        <v>0</v>
      </c>
      <c r="AF49" s="33">
        <f t="shared" si="23"/>
        <v>0</v>
      </c>
      <c r="AG49" s="33">
        <f t="shared" si="23"/>
        <v>0</v>
      </c>
      <c r="AH49" s="33">
        <f t="shared" si="23"/>
        <v>8179083</v>
      </c>
      <c r="AI49" s="36">
        <f>IF(ISERROR(AH49/J49),0,AH49/J49)</f>
        <v>0.21497386171457145</v>
      </c>
      <c r="AJ49" s="36">
        <f>IF(ISERROR(AH49/$AH$91),0,AH49/$AH$91)</f>
        <v>4.0177681697705817E-2</v>
      </c>
    </row>
    <row r="50" spans="1:36" ht="12.75" customHeight="1" x14ac:dyDescent="0.25">
      <c r="A50" s="143" t="s">
        <v>62</v>
      </c>
      <c r="B50" s="144"/>
      <c r="C50" s="144"/>
      <c r="D50" s="144"/>
      <c r="E50" s="145"/>
      <c r="F50" s="9"/>
      <c r="G50" s="10"/>
      <c r="H50" s="11"/>
      <c r="I50" s="11"/>
      <c r="J50" s="141">
        <v>35547992</v>
      </c>
      <c r="K50" s="13"/>
      <c r="L50" s="14"/>
      <c r="M50" s="15"/>
      <c r="N50" s="15"/>
      <c r="O50" s="15"/>
      <c r="P50" s="10"/>
      <c r="Q50" s="16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7"/>
      <c r="AJ50" s="17"/>
    </row>
    <row r="51" spans="1:36" ht="24.95" customHeight="1" outlineLevel="1" x14ac:dyDescent="0.25">
      <c r="A51" s="19">
        <v>1</v>
      </c>
      <c r="B51" s="19"/>
      <c r="C51" s="40"/>
      <c r="D51" s="41"/>
      <c r="E51" s="42"/>
      <c r="F51" s="43"/>
      <c r="G51" s="43"/>
      <c r="H51" s="55"/>
      <c r="I51" s="55"/>
      <c r="J51" s="155"/>
      <c r="K51" s="92">
        <v>26563054</v>
      </c>
      <c r="L51" s="97" t="s">
        <v>92</v>
      </c>
      <c r="M51" s="47"/>
      <c r="N51" s="48"/>
      <c r="O51" s="47"/>
      <c r="P51" s="49"/>
      <c r="Q51" s="49"/>
      <c r="R51" s="92">
        <v>989995</v>
      </c>
      <c r="S51" s="92">
        <v>295048</v>
      </c>
      <c r="T51" s="92">
        <v>5913578</v>
      </c>
      <c r="U51" s="25">
        <f>SUM(R51:T51)</f>
        <v>7198621</v>
      </c>
      <c r="V51" s="24"/>
      <c r="W51" s="24"/>
      <c r="X51" s="24"/>
      <c r="Y51" s="25">
        <f>SUM(V51:X51)</f>
        <v>0</v>
      </c>
      <c r="Z51" s="24"/>
      <c r="AA51" s="24"/>
      <c r="AB51" s="24"/>
      <c r="AC51" s="25">
        <f>SUM(Z51:AB51)</f>
        <v>0</v>
      </c>
      <c r="AD51" s="24"/>
      <c r="AE51" s="24">
        <v>0</v>
      </c>
      <c r="AF51" s="24">
        <v>0</v>
      </c>
      <c r="AG51" s="25">
        <f>SUM(AD51:AF51)</f>
        <v>0</v>
      </c>
      <c r="AH51" s="25">
        <f>SUM(U51,Y51,AC51,AG51)</f>
        <v>7198621</v>
      </c>
      <c r="AI51" s="26">
        <f>IF(ISERROR(AH51/J50),0,AH51/J50)</f>
        <v>0.20250429335080306</v>
      </c>
      <c r="AJ51" s="27">
        <f>IF(ISERROR(AH51/$AH$91),"-",AH51/$AH$91)</f>
        <v>3.5361409488132198E-2</v>
      </c>
    </row>
    <row r="52" spans="1:36" s="37" customFormat="1" ht="12.75" customHeight="1" x14ac:dyDescent="0.25">
      <c r="A52" s="136" t="s">
        <v>63</v>
      </c>
      <c r="B52" s="137"/>
      <c r="C52" s="138"/>
      <c r="D52" s="138"/>
      <c r="E52" s="138"/>
      <c r="F52" s="138"/>
      <c r="G52" s="138"/>
      <c r="H52" s="138"/>
      <c r="I52" s="139"/>
      <c r="J52" s="33">
        <f>SUM(J50:J51)</f>
        <v>35547992</v>
      </c>
      <c r="K52" s="33">
        <f>SUM(K51:K51)</f>
        <v>26563054</v>
      </c>
      <c r="L52" s="32"/>
      <c r="M52" s="33">
        <f>SUM(M51:M51)</f>
        <v>0</v>
      </c>
      <c r="N52" s="33">
        <f>SUM(N51:N51)</f>
        <v>0</v>
      </c>
      <c r="O52" s="33">
        <f>SUM(O51:O51)</f>
        <v>0</v>
      </c>
      <c r="P52" s="34"/>
      <c r="Q52" s="35"/>
      <c r="R52" s="33">
        <f t="shared" ref="R52:AH52" si="24">SUM(R51:R51)</f>
        <v>989995</v>
      </c>
      <c r="S52" s="33">
        <f t="shared" si="24"/>
        <v>295048</v>
      </c>
      <c r="T52" s="33">
        <f t="shared" si="24"/>
        <v>5913578</v>
      </c>
      <c r="U52" s="33">
        <f t="shared" si="24"/>
        <v>7198621</v>
      </c>
      <c r="V52" s="33">
        <f t="shared" si="24"/>
        <v>0</v>
      </c>
      <c r="W52" s="33">
        <f t="shared" si="24"/>
        <v>0</v>
      </c>
      <c r="X52" s="33">
        <f t="shared" si="24"/>
        <v>0</v>
      </c>
      <c r="Y52" s="33">
        <f t="shared" si="24"/>
        <v>0</v>
      </c>
      <c r="Z52" s="33">
        <f t="shared" si="24"/>
        <v>0</v>
      </c>
      <c r="AA52" s="33">
        <f t="shared" si="24"/>
        <v>0</v>
      </c>
      <c r="AB52" s="33">
        <f t="shared" si="24"/>
        <v>0</v>
      </c>
      <c r="AC52" s="33">
        <f t="shared" si="24"/>
        <v>0</v>
      </c>
      <c r="AD52" s="33">
        <f t="shared" si="24"/>
        <v>0</v>
      </c>
      <c r="AE52" s="33">
        <f t="shared" si="24"/>
        <v>0</v>
      </c>
      <c r="AF52" s="33">
        <f t="shared" si="24"/>
        <v>0</v>
      </c>
      <c r="AG52" s="33">
        <f t="shared" si="24"/>
        <v>0</v>
      </c>
      <c r="AH52" s="33">
        <f t="shared" si="24"/>
        <v>7198621</v>
      </c>
      <c r="AI52" s="36">
        <f>IF(ISERROR(AH52/J52),0,AH52/J52)</f>
        <v>0.20250429335080306</v>
      </c>
      <c r="AJ52" s="36">
        <f>IF(ISERROR(AH52/$AH$91),0,AH52/$AH$91)</f>
        <v>3.5361409488132198E-2</v>
      </c>
    </row>
    <row r="53" spans="1:36" ht="12.75" customHeight="1" x14ac:dyDescent="0.25">
      <c r="A53" s="143" t="s">
        <v>64</v>
      </c>
      <c r="B53" s="144"/>
      <c r="C53" s="144"/>
      <c r="D53" s="144"/>
      <c r="E53" s="145"/>
      <c r="F53" s="9"/>
      <c r="G53" s="10"/>
      <c r="H53" s="11"/>
      <c r="I53" s="11"/>
      <c r="J53" s="141">
        <v>40843046</v>
      </c>
      <c r="K53" s="13"/>
      <c r="L53" s="14"/>
      <c r="M53" s="15"/>
      <c r="N53" s="15"/>
      <c r="O53" s="15"/>
      <c r="P53" s="10"/>
      <c r="Q53" s="16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7"/>
      <c r="AJ53" s="17"/>
    </row>
    <row r="54" spans="1:36" ht="24.95" customHeight="1" outlineLevel="1" x14ac:dyDescent="0.25">
      <c r="A54" s="19">
        <v>1</v>
      </c>
      <c r="B54" s="19"/>
      <c r="C54" s="40"/>
      <c r="D54" s="41"/>
      <c r="E54" s="70"/>
      <c r="F54" s="43"/>
      <c r="G54" s="43"/>
      <c r="H54" s="55"/>
      <c r="I54" s="55"/>
      <c r="J54" s="155"/>
      <c r="K54" s="92">
        <v>110188</v>
      </c>
      <c r="L54" s="97" t="s">
        <v>91</v>
      </c>
      <c r="M54" s="47"/>
      <c r="N54" s="48"/>
      <c r="O54" s="96"/>
      <c r="P54" s="43"/>
      <c r="Q54" s="43"/>
      <c r="R54" s="92">
        <v>0</v>
      </c>
      <c r="S54" s="92">
        <v>110188</v>
      </c>
      <c r="T54" s="92">
        <v>0</v>
      </c>
      <c r="U54" s="25">
        <f>SUM(R54:T54)</f>
        <v>110188</v>
      </c>
      <c r="V54" s="24">
        <v>0</v>
      </c>
      <c r="W54" s="24">
        <v>0</v>
      </c>
      <c r="X54" s="24">
        <v>0</v>
      </c>
      <c r="Y54" s="25">
        <f>SUM(V54:X54)</f>
        <v>0</v>
      </c>
      <c r="Z54" s="24">
        <v>0</v>
      </c>
      <c r="AA54" s="24">
        <v>0</v>
      </c>
      <c r="AB54" s="24">
        <v>0</v>
      </c>
      <c r="AC54" s="25">
        <f>SUM(Z54:AB54)</f>
        <v>0</v>
      </c>
      <c r="AD54" s="24">
        <v>0</v>
      </c>
      <c r="AE54" s="24">
        <v>0</v>
      </c>
      <c r="AF54" s="24">
        <v>0</v>
      </c>
      <c r="AG54" s="25">
        <f>SUM(AD54:AF54)</f>
        <v>0</v>
      </c>
      <c r="AH54" s="25">
        <f>SUM(U54,Y54,AC54,AG54)</f>
        <v>110188</v>
      </c>
      <c r="AI54" s="26">
        <f>IF(ISERROR(AH54/J53),0,AH54/J53)</f>
        <v>2.69783992114594E-3</v>
      </c>
      <c r="AJ54" s="27">
        <f>IF(ISERROR(AH54/$AH$91),"-",AH54/$AH$91)</f>
        <v>5.4127075014482782E-4</v>
      </c>
    </row>
    <row r="55" spans="1:36" ht="24.95" customHeight="1" outlineLevel="1" x14ac:dyDescent="0.25">
      <c r="A55" s="19">
        <v>2</v>
      </c>
      <c r="B55" s="19"/>
      <c r="C55" s="40"/>
      <c r="D55" s="41"/>
      <c r="E55" s="70"/>
      <c r="F55" s="43"/>
      <c r="G55" s="43"/>
      <c r="H55" s="55"/>
      <c r="I55" s="55"/>
      <c r="J55" s="142"/>
      <c r="K55" s="92">
        <v>18763230</v>
      </c>
      <c r="L55" s="97" t="s">
        <v>92</v>
      </c>
      <c r="M55" s="47"/>
      <c r="N55" s="48"/>
      <c r="O55" s="96"/>
      <c r="P55" s="43"/>
      <c r="Q55" s="43"/>
      <c r="R55" s="92">
        <v>1091096</v>
      </c>
      <c r="S55" s="92">
        <v>1989518</v>
      </c>
      <c r="T55" s="92">
        <v>1974969</v>
      </c>
      <c r="U55" s="25">
        <f>SUM(R55:T55)</f>
        <v>5055583</v>
      </c>
      <c r="V55" s="24"/>
      <c r="W55" s="24"/>
      <c r="X55" s="24"/>
      <c r="Y55" s="25">
        <f>SUM(V55:X55)</f>
        <v>0</v>
      </c>
      <c r="Z55" s="24">
        <v>0</v>
      </c>
      <c r="AA55" s="24">
        <v>0</v>
      </c>
      <c r="AB55" s="24">
        <v>0</v>
      </c>
      <c r="AC55" s="25">
        <f>SUM(Z55:AB55)</f>
        <v>0</v>
      </c>
      <c r="AD55" s="24">
        <v>0</v>
      </c>
      <c r="AE55" s="24">
        <v>0</v>
      </c>
      <c r="AF55" s="24">
        <v>0</v>
      </c>
      <c r="AG55" s="25">
        <f>SUM(AD55:AF55)</f>
        <v>0</v>
      </c>
      <c r="AH55" s="25">
        <f>SUM(U55,Y55,AC55,AG55)</f>
        <v>5055583</v>
      </c>
      <c r="AI55" s="26">
        <f>IF(ISERROR(AH55/J53),0,AH55/J53)</f>
        <v>0.12378075327682465</v>
      </c>
      <c r="AJ55" s="27">
        <f>IF(ISERROR(AH55/$AH$91),"-",AH55/$AH$91)</f>
        <v>2.4834275990393138E-2</v>
      </c>
    </row>
    <row r="56" spans="1:36" s="37" customFormat="1" ht="12.75" customHeight="1" x14ac:dyDescent="0.25">
      <c r="A56" s="136" t="s">
        <v>65</v>
      </c>
      <c r="B56" s="137"/>
      <c r="C56" s="138"/>
      <c r="D56" s="138"/>
      <c r="E56" s="138"/>
      <c r="F56" s="138"/>
      <c r="G56" s="138"/>
      <c r="H56" s="138"/>
      <c r="I56" s="139"/>
      <c r="J56" s="33">
        <f>+J53</f>
        <v>40843046</v>
      </c>
      <c r="K56" s="33">
        <f>SUM(K54:K55)</f>
        <v>18873418</v>
      </c>
      <c r="L56" s="32"/>
      <c r="M56" s="33">
        <f>SUM(M54:M54)</f>
        <v>0</v>
      </c>
      <c r="N56" s="33">
        <f>SUM(N54:N54)</f>
        <v>0</v>
      </c>
      <c r="O56" s="33">
        <f>SUM(O54:O54)</f>
        <v>0</v>
      </c>
      <c r="P56" s="34"/>
      <c r="Q56" s="35"/>
      <c r="R56" s="33">
        <f t="shared" ref="R56:U56" si="25">SUM(R54:R55)</f>
        <v>1091096</v>
      </c>
      <c r="S56" s="33">
        <f t="shared" si="25"/>
        <v>2099706</v>
      </c>
      <c r="T56" s="33">
        <f t="shared" si="25"/>
        <v>1974969</v>
      </c>
      <c r="U56" s="33">
        <f t="shared" si="25"/>
        <v>5165771</v>
      </c>
      <c r="V56" s="33">
        <f t="shared" ref="V56:AG56" si="26">SUM(V54:V54)</f>
        <v>0</v>
      </c>
      <c r="W56" s="33">
        <f t="shared" si="26"/>
        <v>0</v>
      </c>
      <c r="X56" s="33">
        <f t="shared" si="26"/>
        <v>0</v>
      </c>
      <c r="Y56" s="33">
        <f t="shared" si="26"/>
        <v>0</v>
      </c>
      <c r="Z56" s="33">
        <f t="shared" si="26"/>
        <v>0</v>
      </c>
      <c r="AA56" s="33">
        <f t="shared" si="26"/>
        <v>0</v>
      </c>
      <c r="AB56" s="33">
        <f t="shared" si="26"/>
        <v>0</v>
      </c>
      <c r="AC56" s="33">
        <f t="shared" si="26"/>
        <v>0</v>
      </c>
      <c r="AD56" s="33">
        <f t="shared" si="26"/>
        <v>0</v>
      </c>
      <c r="AE56" s="33">
        <f t="shared" si="26"/>
        <v>0</v>
      </c>
      <c r="AF56" s="33">
        <f t="shared" si="26"/>
        <v>0</v>
      </c>
      <c r="AG56" s="33">
        <f t="shared" si="26"/>
        <v>0</v>
      </c>
      <c r="AH56" s="33">
        <f>SUM(AH54:AH55)</f>
        <v>5165771</v>
      </c>
      <c r="AI56" s="36">
        <f>IF(ISERROR(AH56/J56),0,AH56/J56)</f>
        <v>0.12647859319797058</v>
      </c>
      <c r="AJ56" s="36">
        <f>IF(ISERROR(AH56/$AH$91),0,AH56/$AH$91)</f>
        <v>2.5375546740537963E-2</v>
      </c>
    </row>
    <row r="57" spans="1:36" ht="12.75" customHeight="1" x14ac:dyDescent="0.25">
      <c r="A57" s="143" t="s">
        <v>66</v>
      </c>
      <c r="B57" s="144"/>
      <c r="C57" s="144"/>
      <c r="D57" s="144"/>
      <c r="E57" s="145"/>
      <c r="F57" s="9"/>
      <c r="G57" s="10"/>
      <c r="H57" s="11"/>
      <c r="I57" s="11"/>
      <c r="J57" s="141">
        <v>33668299</v>
      </c>
      <c r="K57" s="13"/>
      <c r="L57" s="14"/>
      <c r="M57" s="15"/>
      <c r="N57" s="15"/>
      <c r="O57" s="15"/>
      <c r="P57" s="10"/>
      <c r="Q57" s="16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7"/>
      <c r="AJ57" s="17"/>
    </row>
    <row r="58" spans="1:36" ht="24.95" customHeight="1" outlineLevel="1" x14ac:dyDescent="0.25">
      <c r="A58" s="19">
        <v>1</v>
      </c>
      <c r="B58" s="46"/>
      <c r="C58" s="46"/>
      <c r="D58" s="44"/>
      <c r="E58" s="59"/>
      <c r="F58" s="60"/>
      <c r="G58" s="10"/>
      <c r="H58" s="55"/>
      <c r="I58" s="55"/>
      <c r="J58" s="155"/>
      <c r="K58" s="92">
        <v>257106</v>
      </c>
      <c r="L58" s="97" t="s">
        <v>91</v>
      </c>
      <c r="M58" s="62"/>
      <c r="N58" s="62"/>
      <c r="O58" s="10"/>
      <c r="P58" s="10"/>
      <c r="Q58" s="10"/>
      <c r="R58" s="92">
        <v>208134</v>
      </c>
      <c r="S58" s="92">
        <v>48972</v>
      </c>
      <c r="T58" s="92">
        <v>2009667</v>
      </c>
      <c r="U58" s="25">
        <f>SUM(R58:T58)</f>
        <v>2266773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2266773</v>
      </c>
      <c r="AI58" s="26">
        <f>IF(ISERROR(AH58/J57),0,AH58/J57)</f>
        <v>6.7326626747612042E-2</v>
      </c>
      <c r="AJ58" s="27">
        <f>IF(ISERROR(AH58/$AH$91),"-",AH58/$AH$91)</f>
        <v>1.1134950467546754E-2</v>
      </c>
    </row>
    <row r="59" spans="1:36" ht="24.95" customHeight="1" outlineLevel="1" x14ac:dyDescent="0.25">
      <c r="A59" s="19">
        <v>2</v>
      </c>
      <c r="B59" s="19"/>
      <c r="C59" s="64"/>
      <c r="D59" s="29"/>
      <c r="E59" s="64"/>
      <c r="F59" s="64"/>
      <c r="G59" s="64"/>
      <c r="H59" s="29"/>
      <c r="I59" s="29"/>
      <c r="J59" s="142"/>
      <c r="K59" s="92">
        <v>22388996</v>
      </c>
      <c r="L59" s="97" t="s">
        <v>92</v>
      </c>
      <c r="M59" s="24"/>
      <c r="N59" s="24"/>
      <c r="O59" s="24"/>
      <c r="P59" s="30"/>
      <c r="Q59" s="30"/>
      <c r="R59" s="92">
        <v>3162367</v>
      </c>
      <c r="S59" s="92">
        <v>3069043</v>
      </c>
      <c r="T59" s="92"/>
      <c r="U59" s="25">
        <f>SUM(R59:T59)</f>
        <v>6231410</v>
      </c>
      <c r="V59" s="24"/>
      <c r="W59" s="24"/>
      <c r="X59" s="24"/>
      <c r="Y59" s="25">
        <f>SUM(V59:X59)</f>
        <v>0</v>
      </c>
      <c r="Z59" s="24"/>
      <c r="AA59" s="24"/>
      <c r="AB59" s="24"/>
      <c r="AC59" s="25">
        <f>SUM(Z59:AB59)</f>
        <v>0</v>
      </c>
      <c r="AD59" s="24"/>
      <c r="AE59" s="24"/>
      <c r="AF59" s="24"/>
      <c r="AG59" s="25">
        <f>SUM(AD59:AF59)</f>
        <v>0</v>
      </c>
      <c r="AH59" s="25">
        <f>SUM(U59,Y59,AC59,AG59)</f>
        <v>6231410</v>
      </c>
      <c r="AI59" s="26">
        <f>IF(ISERROR(AH59/J57),0,AH59/J57)</f>
        <v>0.18508241239036163</v>
      </c>
      <c r="AJ59" s="27">
        <f>IF(ISERROR(AH59/$AH$91),"-",AH59/$AH$91)</f>
        <v>3.061022947290069E-2</v>
      </c>
    </row>
    <row r="60" spans="1:36" s="37" customFormat="1" ht="12.75" customHeight="1" x14ac:dyDescent="0.25">
      <c r="A60" s="116" t="s">
        <v>67</v>
      </c>
      <c r="B60" s="116"/>
      <c r="C60" s="116"/>
      <c r="D60" s="116"/>
      <c r="E60" s="116"/>
      <c r="F60" s="116"/>
      <c r="G60" s="116"/>
      <c r="H60" s="116"/>
      <c r="I60" s="116"/>
      <c r="J60" s="33">
        <f>+J57</f>
        <v>33668299</v>
      </c>
      <c r="K60" s="33">
        <f>SUM(K58:K59)</f>
        <v>22646102</v>
      </c>
      <c r="L60" s="32"/>
      <c r="M60" s="33">
        <f>SUM(M58:M59)</f>
        <v>0</v>
      </c>
      <c r="N60" s="33">
        <f>SUM(N58:N59)</f>
        <v>0</v>
      </c>
      <c r="O60" s="33">
        <f>SUM(O58:O59)</f>
        <v>0</v>
      </c>
      <c r="P60" s="34"/>
      <c r="Q60" s="35"/>
      <c r="R60" s="33">
        <f t="shared" ref="R60:AH60" si="27">SUM(R58:R59)</f>
        <v>3370501</v>
      </c>
      <c r="S60" s="33">
        <f t="shared" si="27"/>
        <v>3118015</v>
      </c>
      <c r="T60" s="33">
        <f t="shared" si="27"/>
        <v>2009667</v>
      </c>
      <c r="U60" s="33">
        <f t="shared" si="27"/>
        <v>8498183</v>
      </c>
      <c r="V60" s="33">
        <f t="shared" si="27"/>
        <v>0</v>
      </c>
      <c r="W60" s="33">
        <f t="shared" si="27"/>
        <v>0</v>
      </c>
      <c r="X60" s="33">
        <f t="shared" si="27"/>
        <v>0</v>
      </c>
      <c r="Y60" s="33">
        <f t="shared" si="27"/>
        <v>0</v>
      </c>
      <c r="Z60" s="33">
        <f t="shared" si="27"/>
        <v>0</v>
      </c>
      <c r="AA60" s="33">
        <f t="shared" si="27"/>
        <v>0</v>
      </c>
      <c r="AB60" s="33">
        <f t="shared" si="27"/>
        <v>0</v>
      </c>
      <c r="AC60" s="33">
        <f t="shared" si="27"/>
        <v>0</v>
      </c>
      <c r="AD60" s="33">
        <f t="shared" si="27"/>
        <v>0</v>
      </c>
      <c r="AE60" s="33">
        <f t="shared" si="27"/>
        <v>0</v>
      </c>
      <c r="AF60" s="33">
        <f t="shared" si="27"/>
        <v>0</v>
      </c>
      <c r="AG60" s="33">
        <f t="shared" si="27"/>
        <v>0</v>
      </c>
      <c r="AH60" s="33">
        <f t="shared" si="27"/>
        <v>8498183</v>
      </c>
      <c r="AI60" s="36">
        <f>IF(ISERROR(AH60/J60),0,AH60/J60)</f>
        <v>0.25240903913797369</v>
      </c>
      <c r="AJ60" s="36">
        <f>IF(ISERROR(AH60/$AH$91),0,AH60/$AH$91)</f>
        <v>4.1745179940447442E-2</v>
      </c>
    </row>
    <row r="61" spans="1:36" ht="12.75" customHeight="1" x14ac:dyDescent="0.25">
      <c r="A61" s="148" t="s">
        <v>68</v>
      </c>
      <c r="B61" s="149"/>
      <c r="C61" s="149"/>
      <c r="D61" s="149"/>
      <c r="E61" s="150"/>
      <c r="F61" s="66"/>
      <c r="G61" s="67"/>
      <c r="H61" s="68"/>
      <c r="I61" s="68"/>
      <c r="J61" s="141">
        <v>21137670</v>
      </c>
      <c r="K61" s="13"/>
      <c r="L61" s="14"/>
      <c r="M61" s="15"/>
      <c r="N61" s="15"/>
      <c r="O61" s="15"/>
      <c r="P61" s="10"/>
      <c r="Q61" s="16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7"/>
      <c r="AJ61" s="17"/>
    </row>
    <row r="62" spans="1:36" ht="24.95" customHeight="1" outlineLevel="1" x14ac:dyDescent="0.25">
      <c r="A62" s="19">
        <v>1</v>
      </c>
      <c r="B62" s="19"/>
      <c r="C62" s="64"/>
      <c r="D62" s="29"/>
      <c r="E62" s="64"/>
      <c r="F62" s="64"/>
      <c r="G62" s="20"/>
      <c r="H62" s="21"/>
      <c r="I62" s="21"/>
      <c r="J62" s="155"/>
      <c r="K62" s="92">
        <v>85702</v>
      </c>
      <c r="L62" s="97" t="s">
        <v>91</v>
      </c>
      <c r="M62" s="24"/>
      <c r="N62" s="24"/>
      <c r="O62" s="24"/>
      <c r="P62" s="22"/>
      <c r="Q62" s="22"/>
      <c r="R62" s="24"/>
      <c r="S62" s="24">
        <v>311597</v>
      </c>
      <c r="T62" s="24"/>
      <c r="U62" s="25">
        <f>SUM(R62:T62)</f>
        <v>311597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311597</v>
      </c>
      <c r="AI62" s="26">
        <f>IF(ISERROR(AH62/J62),0,AH62/J62)</f>
        <v>0</v>
      </c>
      <c r="AJ62" s="27">
        <f>IF(ISERROR(AH62/$AH$91),"-",AH62/$AH$91)</f>
        <v>1.5306416482092234E-3</v>
      </c>
    </row>
    <row r="63" spans="1:36" ht="24.95" customHeight="1" outlineLevel="1" x14ac:dyDescent="0.25">
      <c r="A63" s="19">
        <v>2</v>
      </c>
      <c r="B63" s="19"/>
      <c r="C63" s="64"/>
      <c r="D63" s="29"/>
      <c r="E63" s="64"/>
      <c r="F63" s="64"/>
      <c r="G63" s="28"/>
      <c r="H63" s="29"/>
      <c r="I63" s="29"/>
      <c r="J63" s="142"/>
      <c r="K63" s="92">
        <v>7512329</v>
      </c>
      <c r="L63" s="97" t="s">
        <v>92</v>
      </c>
      <c r="M63" s="24"/>
      <c r="N63" s="24"/>
      <c r="O63" s="24"/>
      <c r="P63" s="30"/>
      <c r="Q63" s="30"/>
      <c r="R63" s="92">
        <v>168975</v>
      </c>
      <c r="S63" s="92">
        <v>85702</v>
      </c>
      <c r="T63" s="92">
        <v>2330708</v>
      </c>
      <c r="U63" s="25">
        <f>SUM(R63:T63)</f>
        <v>2585385</v>
      </c>
      <c r="V63" s="24"/>
      <c r="W63" s="24"/>
      <c r="X63" s="24"/>
      <c r="Y63" s="25">
        <f>SUM(V63:X63)</f>
        <v>0</v>
      </c>
      <c r="Z63" s="24"/>
      <c r="AA63" s="24"/>
      <c r="AB63" s="24"/>
      <c r="AC63" s="25">
        <f>SUM(Z63:AB63)</f>
        <v>0</v>
      </c>
      <c r="AD63" s="24"/>
      <c r="AE63" s="24"/>
      <c r="AF63" s="24"/>
      <c r="AG63" s="25">
        <f>SUM(AD63:AF63)</f>
        <v>0</v>
      </c>
      <c r="AH63" s="25">
        <f>SUM(U63,Y63,AC63,AG63)</f>
        <v>2585385</v>
      </c>
      <c r="AI63" s="26">
        <f>IF(ISERROR(AH63/J63),0,AH63/J63)</f>
        <v>0</v>
      </c>
      <c r="AJ63" s="27">
        <f>IF(ISERROR(AH63/$AH$91),"-",AH63/$AH$91)</f>
        <v>1.2700051533408226E-2</v>
      </c>
    </row>
    <row r="64" spans="1:36" s="37" customFormat="1" ht="12.75" customHeight="1" x14ac:dyDescent="0.25">
      <c r="A64" s="136" t="s">
        <v>69</v>
      </c>
      <c r="B64" s="138"/>
      <c r="C64" s="138"/>
      <c r="D64" s="138"/>
      <c r="E64" s="138"/>
      <c r="F64" s="138"/>
      <c r="G64" s="138"/>
      <c r="H64" s="138"/>
      <c r="I64" s="139"/>
      <c r="J64" s="33">
        <f>+J61</f>
        <v>21137670</v>
      </c>
      <c r="K64" s="33">
        <f>SUM(K62:K63)</f>
        <v>7598031</v>
      </c>
      <c r="L64" s="32"/>
      <c r="M64" s="33">
        <f>SUM(M62:M63)</f>
        <v>0</v>
      </c>
      <c r="N64" s="33">
        <f>SUM(N62:N63)</f>
        <v>0</v>
      </c>
      <c r="O64" s="33">
        <f>SUM(O62:O63)</f>
        <v>0</v>
      </c>
      <c r="P64" s="34"/>
      <c r="Q64" s="35"/>
      <c r="R64" s="33">
        <f t="shared" ref="R64:AH64" si="28">SUM(R62:R63)</f>
        <v>168975</v>
      </c>
      <c r="S64" s="33">
        <f t="shared" si="28"/>
        <v>397299</v>
      </c>
      <c r="T64" s="33">
        <f t="shared" si="28"/>
        <v>2330708</v>
      </c>
      <c r="U64" s="33">
        <f t="shared" si="28"/>
        <v>2896982</v>
      </c>
      <c r="V64" s="33">
        <f t="shared" si="28"/>
        <v>0</v>
      </c>
      <c r="W64" s="33">
        <f t="shared" si="28"/>
        <v>0</v>
      </c>
      <c r="X64" s="33">
        <f t="shared" si="28"/>
        <v>0</v>
      </c>
      <c r="Y64" s="33">
        <f t="shared" si="28"/>
        <v>0</v>
      </c>
      <c r="Z64" s="33">
        <f t="shared" si="28"/>
        <v>0</v>
      </c>
      <c r="AA64" s="33">
        <f t="shared" si="28"/>
        <v>0</v>
      </c>
      <c r="AB64" s="33">
        <f t="shared" si="28"/>
        <v>0</v>
      </c>
      <c r="AC64" s="33">
        <f t="shared" si="28"/>
        <v>0</v>
      </c>
      <c r="AD64" s="33">
        <f t="shared" si="28"/>
        <v>0</v>
      </c>
      <c r="AE64" s="33">
        <f t="shared" si="28"/>
        <v>0</v>
      </c>
      <c r="AF64" s="33">
        <f t="shared" si="28"/>
        <v>0</v>
      </c>
      <c r="AG64" s="33">
        <f t="shared" si="28"/>
        <v>0</v>
      </c>
      <c r="AH64" s="33">
        <f t="shared" si="28"/>
        <v>2896982</v>
      </c>
      <c r="AI64" s="36">
        <f>IF(ISERROR(AH64/J64),0,AH64/J64)</f>
        <v>0.13705304321621067</v>
      </c>
      <c r="AJ64" s="36">
        <f>IF(ISERROR(AH64/$AH$91),0,AH64/$AH$91)</f>
        <v>1.4230693181617449E-2</v>
      </c>
    </row>
    <row r="65" spans="1:36" ht="12.75" customHeight="1" x14ac:dyDescent="0.25">
      <c r="A65" s="143" t="s">
        <v>70</v>
      </c>
      <c r="B65" s="144"/>
      <c r="C65" s="144"/>
      <c r="D65" s="144"/>
      <c r="E65" s="145"/>
      <c r="F65" s="9"/>
      <c r="G65" s="10"/>
      <c r="H65" s="11"/>
      <c r="I65" s="11"/>
      <c r="J65" s="141">
        <v>39110653</v>
      </c>
      <c r="K65" s="13"/>
      <c r="L65" s="14"/>
      <c r="M65" s="15"/>
      <c r="N65" s="15"/>
      <c r="O65" s="15"/>
      <c r="P65" s="10"/>
      <c r="Q65" s="16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7"/>
      <c r="AJ65" s="17"/>
    </row>
    <row r="66" spans="1:36" ht="24.95" customHeight="1" outlineLevel="1" x14ac:dyDescent="0.25">
      <c r="A66" s="19">
        <v>1</v>
      </c>
      <c r="B66" s="19"/>
      <c r="C66" s="64"/>
      <c r="D66" s="29"/>
      <c r="E66" s="64"/>
      <c r="F66" s="20"/>
      <c r="G66" s="22"/>
      <c r="H66" s="21"/>
      <c r="I66" s="21"/>
      <c r="J66" s="155"/>
      <c r="K66" s="92">
        <v>34101234</v>
      </c>
      <c r="L66" s="97" t="s">
        <v>92</v>
      </c>
      <c r="M66" s="24"/>
      <c r="N66" s="24"/>
      <c r="O66" s="24"/>
      <c r="P66" s="22"/>
      <c r="Q66" s="22"/>
      <c r="R66" s="92">
        <v>4558452</v>
      </c>
      <c r="S66" s="92">
        <v>664487</v>
      </c>
      <c r="T66" s="92">
        <v>2674816</v>
      </c>
      <c r="U66" s="25">
        <f>SUM(R66:T66)</f>
        <v>7897755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7897755</v>
      </c>
      <c r="AI66" s="26">
        <f>IF(ISERROR(AH66/J65),0,AH66/J65)</f>
        <v>0.20193360105749192</v>
      </c>
      <c r="AJ66" s="27">
        <f>IF(ISERROR(AH66/$AH$91),"-",AH66/$AH$91)</f>
        <v>3.8795728875286463E-2</v>
      </c>
    </row>
    <row r="67" spans="1:36" s="37" customFormat="1" ht="12.75" customHeight="1" x14ac:dyDescent="0.25">
      <c r="A67" s="136" t="s">
        <v>71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39110653</v>
      </c>
      <c r="K67" s="33">
        <f>SUM(K66:K66)</f>
        <v>34101234</v>
      </c>
      <c r="L67" s="32"/>
      <c r="M67" s="33">
        <f>SUM(M66:M66)</f>
        <v>0</v>
      </c>
      <c r="N67" s="33">
        <f>SUM(N66:N66)</f>
        <v>0</v>
      </c>
      <c r="O67" s="33">
        <f>SUM(O66:O66)</f>
        <v>0</v>
      </c>
      <c r="P67" s="34"/>
      <c r="Q67" s="35"/>
      <c r="R67" s="33">
        <f t="shared" ref="R67:AH67" si="29">SUM(R66:R66)</f>
        <v>4558452</v>
      </c>
      <c r="S67" s="33">
        <f t="shared" si="29"/>
        <v>664487</v>
      </c>
      <c r="T67" s="33">
        <f t="shared" si="29"/>
        <v>2674816</v>
      </c>
      <c r="U67" s="33">
        <f t="shared" si="29"/>
        <v>7897755</v>
      </c>
      <c r="V67" s="33">
        <f t="shared" si="29"/>
        <v>0</v>
      </c>
      <c r="W67" s="33">
        <f t="shared" si="29"/>
        <v>0</v>
      </c>
      <c r="X67" s="33">
        <f t="shared" si="29"/>
        <v>0</v>
      </c>
      <c r="Y67" s="33">
        <f t="shared" si="29"/>
        <v>0</v>
      </c>
      <c r="Z67" s="33">
        <f t="shared" si="29"/>
        <v>0</v>
      </c>
      <c r="AA67" s="33">
        <f t="shared" si="29"/>
        <v>0</v>
      </c>
      <c r="AB67" s="33">
        <f t="shared" si="29"/>
        <v>0</v>
      </c>
      <c r="AC67" s="33">
        <f t="shared" si="29"/>
        <v>0</v>
      </c>
      <c r="AD67" s="33">
        <f t="shared" si="29"/>
        <v>0</v>
      </c>
      <c r="AE67" s="33">
        <f t="shared" si="29"/>
        <v>0</v>
      </c>
      <c r="AF67" s="33">
        <f t="shared" si="29"/>
        <v>0</v>
      </c>
      <c r="AG67" s="33">
        <f t="shared" si="29"/>
        <v>0</v>
      </c>
      <c r="AH67" s="33">
        <f t="shared" si="29"/>
        <v>7897755</v>
      </c>
      <c r="AI67" s="36">
        <f>IF(ISERROR(AH67/J67),0,AH67/J67)</f>
        <v>0.20193360105749192</v>
      </c>
      <c r="AJ67" s="36">
        <f>IF(ISERROR(AH67/$AH$91),0,AH67/$AH$91)</f>
        <v>3.8795728875286463E-2</v>
      </c>
    </row>
    <row r="68" spans="1:36" ht="12.75" customHeight="1" x14ac:dyDescent="0.25">
      <c r="A68" s="143" t="s">
        <v>72</v>
      </c>
      <c r="B68" s="144"/>
      <c r="C68" s="144"/>
      <c r="D68" s="144"/>
      <c r="E68" s="145"/>
      <c r="F68" s="9"/>
      <c r="G68" s="10"/>
      <c r="H68" s="11"/>
      <c r="I68" s="11"/>
      <c r="J68" s="141">
        <v>29463141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64"/>
      <c r="D69" s="29"/>
      <c r="E69" s="20"/>
      <c r="F69" s="22"/>
      <c r="G69" s="22"/>
      <c r="H69" s="21"/>
      <c r="I69" s="21"/>
      <c r="J69" s="155"/>
      <c r="K69" s="92">
        <v>10377836</v>
      </c>
      <c r="L69" s="97" t="s">
        <v>92</v>
      </c>
      <c r="M69" s="24"/>
      <c r="N69" s="24"/>
      <c r="O69" s="24"/>
      <c r="P69" s="22"/>
      <c r="Q69" s="22"/>
      <c r="R69" s="92">
        <v>1114918</v>
      </c>
      <c r="S69" s="92">
        <v>1014187</v>
      </c>
      <c r="T69" s="92">
        <v>1361393</v>
      </c>
      <c r="U69" s="25">
        <f>SUM(R69:T69)</f>
        <v>3490498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/>
      <c r="AF69" s="24"/>
      <c r="AG69" s="25">
        <f>SUM(AD69:AF69)</f>
        <v>0</v>
      </c>
      <c r="AH69" s="25">
        <f>SUM(U69,Y69,AC69,AG69)</f>
        <v>3490498</v>
      </c>
      <c r="AI69" s="26">
        <f>IF(ISERROR(AH69/J68),0,AH69/J68)</f>
        <v>0.11846998933345226</v>
      </c>
      <c r="AJ69" s="27">
        <f>IF(ISERROR(AH69/$AH$91),"-",AH69/$AH$91)</f>
        <v>1.7146190790639827E-2</v>
      </c>
    </row>
    <row r="70" spans="1:36" s="37" customFormat="1" ht="12.75" customHeight="1" x14ac:dyDescent="0.25">
      <c r="A70" s="136" t="s">
        <v>73</v>
      </c>
      <c r="B70" s="138"/>
      <c r="C70" s="138"/>
      <c r="D70" s="138"/>
      <c r="E70" s="138"/>
      <c r="F70" s="138"/>
      <c r="G70" s="138"/>
      <c r="H70" s="138"/>
      <c r="I70" s="139"/>
      <c r="J70" s="33">
        <f>SUM(J68:J69)</f>
        <v>29463141</v>
      </c>
      <c r="K70" s="33">
        <f>SUM(K69:K69)</f>
        <v>10377836</v>
      </c>
      <c r="L70" s="32"/>
      <c r="M70" s="33">
        <f>SUM(M69:M69)</f>
        <v>0</v>
      </c>
      <c r="N70" s="33">
        <f>SUM(N69:N69)</f>
        <v>0</v>
      </c>
      <c r="O70" s="33">
        <f>SUM(O69:O69)</f>
        <v>0</v>
      </c>
      <c r="P70" s="34"/>
      <c r="Q70" s="35"/>
      <c r="R70" s="33">
        <f t="shared" ref="R70:AH70" si="30">SUM(R69:R69)</f>
        <v>1114918</v>
      </c>
      <c r="S70" s="33">
        <f t="shared" si="30"/>
        <v>1014187</v>
      </c>
      <c r="T70" s="33">
        <f t="shared" si="30"/>
        <v>1361393</v>
      </c>
      <c r="U70" s="33">
        <f t="shared" si="30"/>
        <v>3490498</v>
      </c>
      <c r="V70" s="33">
        <f t="shared" si="30"/>
        <v>0</v>
      </c>
      <c r="W70" s="33">
        <f t="shared" si="30"/>
        <v>0</v>
      </c>
      <c r="X70" s="33">
        <f t="shared" si="30"/>
        <v>0</v>
      </c>
      <c r="Y70" s="33">
        <f t="shared" si="30"/>
        <v>0</v>
      </c>
      <c r="Z70" s="33">
        <f t="shared" si="30"/>
        <v>0</v>
      </c>
      <c r="AA70" s="33">
        <f t="shared" si="30"/>
        <v>0</v>
      </c>
      <c r="AB70" s="33">
        <f t="shared" si="30"/>
        <v>0</v>
      </c>
      <c r="AC70" s="33">
        <f t="shared" si="30"/>
        <v>0</v>
      </c>
      <c r="AD70" s="33">
        <f t="shared" si="30"/>
        <v>0</v>
      </c>
      <c r="AE70" s="33">
        <f t="shared" si="30"/>
        <v>0</v>
      </c>
      <c r="AF70" s="33">
        <f t="shared" si="30"/>
        <v>0</v>
      </c>
      <c r="AG70" s="33">
        <f t="shared" si="30"/>
        <v>0</v>
      </c>
      <c r="AH70" s="33">
        <f t="shared" si="30"/>
        <v>3490498</v>
      </c>
      <c r="AI70" s="36">
        <f>IF(ISERROR(AH70/J70),0,AH70/J70)</f>
        <v>0.11846998933345226</v>
      </c>
      <c r="AJ70" s="36">
        <f>IF(ISERROR(AH70/$AH$91),0,AH70/$AH$91)</f>
        <v>1.7146190790639827E-2</v>
      </c>
    </row>
    <row r="71" spans="1:36" ht="12.75" customHeight="1" x14ac:dyDescent="0.25">
      <c r="A71" s="143" t="s">
        <v>74</v>
      </c>
      <c r="B71" s="144"/>
      <c r="C71" s="144"/>
      <c r="D71" s="144"/>
      <c r="E71" s="145"/>
      <c r="F71" s="9"/>
      <c r="G71" s="10"/>
      <c r="H71" s="11"/>
      <c r="I71" s="11"/>
      <c r="J71" s="141">
        <v>191272680</v>
      </c>
      <c r="K71" s="13"/>
      <c r="L71" s="14"/>
      <c r="M71" s="15"/>
      <c r="N71" s="15"/>
      <c r="O71" s="15"/>
      <c r="P71" s="10"/>
      <c r="Q71" s="16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7"/>
      <c r="AJ71" s="17"/>
    </row>
    <row r="72" spans="1:36" ht="24.95" customHeight="1" outlineLevel="1" x14ac:dyDescent="0.25">
      <c r="A72" s="19">
        <v>1</v>
      </c>
      <c r="B72" s="19"/>
      <c r="C72" s="64"/>
      <c r="D72" s="29"/>
      <c r="E72" s="64"/>
      <c r="F72" s="64"/>
      <c r="G72" s="64"/>
      <c r="H72" s="29"/>
      <c r="I72" s="29"/>
      <c r="J72" s="155"/>
      <c r="K72" s="92">
        <v>269350</v>
      </c>
      <c r="L72" s="97" t="s">
        <v>91</v>
      </c>
      <c r="M72" s="24"/>
      <c r="N72" s="24"/>
      <c r="O72" s="24"/>
      <c r="P72" s="107"/>
      <c r="Q72" s="107"/>
      <c r="R72" s="92"/>
      <c r="S72" s="92">
        <v>269350</v>
      </c>
      <c r="T72" s="92">
        <v>4368613</v>
      </c>
      <c r="U72" s="25">
        <f>SUM(R72:T72)</f>
        <v>4637963</v>
      </c>
      <c r="V72" s="24"/>
      <c r="W72" s="24"/>
      <c r="X72" s="24"/>
      <c r="Y72" s="25">
        <f>SUM(V72:X72)</f>
        <v>0</v>
      </c>
      <c r="Z72" s="24"/>
      <c r="AA72" s="24"/>
      <c r="AB72" s="24"/>
      <c r="AC72" s="25">
        <f>SUM(Z72:AB72)</f>
        <v>0</v>
      </c>
      <c r="AD72" s="24"/>
      <c r="AE72" s="24"/>
      <c r="AF72" s="24"/>
      <c r="AG72" s="25">
        <f>SUM(AD72:AF72)</f>
        <v>0</v>
      </c>
      <c r="AH72" s="25">
        <f>SUM(U72,Y72,AC72,AG72)</f>
        <v>4637963</v>
      </c>
      <c r="AI72" s="26">
        <f>IF(ISERROR(AH72/$J$71),0,AH72/$J$71)</f>
        <v>2.4247911411080767E-2</v>
      </c>
      <c r="AJ72" s="27">
        <f t="shared" ref="AJ72:AJ81" si="31">IF(ISERROR(AH72/$AH$91),"-",AH72/$AH$91)</f>
        <v>2.2782823103731403E-2</v>
      </c>
    </row>
    <row r="73" spans="1:36" ht="24.95" customHeight="1" outlineLevel="1" x14ac:dyDescent="0.25">
      <c r="A73" s="19">
        <v>2</v>
      </c>
      <c r="B73" s="19"/>
      <c r="C73" s="64"/>
      <c r="D73" s="29"/>
      <c r="E73" s="64"/>
      <c r="F73" s="64"/>
      <c r="G73" s="64"/>
      <c r="H73" s="29"/>
      <c r="I73" s="29"/>
      <c r="J73" s="155"/>
      <c r="K73" s="92">
        <v>16123546</v>
      </c>
      <c r="L73" s="97" t="s">
        <v>92</v>
      </c>
      <c r="M73" s="24"/>
      <c r="N73" s="24"/>
      <c r="O73" s="24"/>
      <c r="P73" s="64"/>
      <c r="Q73" s="64"/>
      <c r="R73" s="92">
        <v>5074272</v>
      </c>
      <c r="S73" s="92">
        <v>4096729</v>
      </c>
      <c r="T73" s="92"/>
      <c r="U73" s="25">
        <f>SUM(R73:T73)</f>
        <v>9171001</v>
      </c>
      <c r="V73" s="24"/>
      <c r="W73" s="24"/>
      <c r="X73" s="24"/>
      <c r="Y73" s="25">
        <f t="shared" ref="Y73:Y81" si="32">SUM(V73:X73)</f>
        <v>0</v>
      </c>
      <c r="Z73" s="24"/>
      <c r="AA73" s="24"/>
      <c r="AB73" s="24"/>
      <c r="AC73" s="25">
        <f t="shared" ref="AC73:AC81" si="33">SUM(Z73:AB73)</f>
        <v>0</v>
      </c>
      <c r="AD73" s="24"/>
      <c r="AE73" s="24"/>
      <c r="AF73" s="24"/>
      <c r="AG73" s="25">
        <f t="shared" ref="AG73:AG81" si="34">SUM(AD73:AF73)</f>
        <v>0</v>
      </c>
      <c r="AH73" s="25">
        <f t="shared" ref="AH73:AH81" si="35">SUM(U73,Y73,AC73,AG73)</f>
        <v>9171001</v>
      </c>
      <c r="AI73" s="26">
        <f t="shared" ref="AI73:AI81" si="36">IF(ISERROR(AH73/$J$71),0,AH73/$J$71)</f>
        <v>4.794726042422786E-2</v>
      </c>
      <c r="AJ73" s="27">
        <f t="shared" si="31"/>
        <v>4.5050228616990651E-2</v>
      </c>
    </row>
    <row r="74" spans="1:36" ht="24.95" customHeight="1" outlineLevel="1" x14ac:dyDescent="0.25">
      <c r="A74" s="19">
        <v>3</v>
      </c>
      <c r="B74" s="19"/>
      <c r="C74" s="43" t="s">
        <v>160</v>
      </c>
      <c r="D74" s="106">
        <v>45331</v>
      </c>
      <c r="E74" s="70" t="s">
        <v>161</v>
      </c>
      <c r="F74" s="70" t="s">
        <v>142</v>
      </c>
      <c r="G74" s="43" t="s">
        <v>143</v>
      </c>
      <c r="H74" s="29"/>
      <c r="I74" s="29"/>
      <c r="J74" s="155"/>
      <c r="K74" s="92">
        <v>1750000</v>
      </c>
      <c r="L74" s="64"/>
      <c r="M74" s="92"/>
      <c r="N74" s="24"/>
      <c r="O74" s="24"/>
      <c r="P74" s="64"/>
      <c r="Q74" s="64"/>
      <c r="R74" s="92"/>
      <c r="S74" s="92">
        <v>1750000</v>
      </c>
      <c r="T74" s="92"/>
      <c r="U74" s="25">
        <f t="shared" ref="U74:U81" si="37">SUM(R74:T74)</f>
        <v>1750000</v>
      </c>
      <c r="V74" s="24"/>
      <c r="W74" s="24"/>
      <c r="X74" s="24"/>
      <c r="Y74" s="25">
        <f t="shared" si="32"/>
        <v>0</v>
      </c>
      <c r="Z74" s="24"/>
      <c r="AA74" s="24"/>
      <c r="AB74" s="24"/>
      <c r="AC74" s="25">
        <f t="shared" si="33"/>
        <v>0</v>
      </c>
      <c r="AD74" s="24"/>
      <c r="AE74" s="24"/>
      <c r="AF74" s="24"/>
      <c r="AG74" s="25">
        <f t="shared" si="34"/>
        <v>0</v>
      </c>
      <c r="AH74" s="25">
        <f t="shared" si="35"/>
        <v>1750000</v>
      </c>
      <c r="AI74" s="26">
        <f t="shared" si="36"/>
        <v>9.1492418049456941E-3</v>
      </c>
      <c r="AJ74" s="27">
        <f t="shared" si="31"/>
        <v>8.5964334841675018E-3</v>
      </c>
    </row>
    <row r="75" spans="1:36" ht="24.95" customHeight="1" outlineLevel="1" x14ac:dyDescent="0.25">
      <c r="A75" s="19">
        <v>4</v>
      </c>
      <c r="B75" s="19"/>
      <c r="C75" s="43" t="s">
        <v>162</v>
      </c>
      <c r="D75" s="106">
        <v>45334</v>
      </c>
      <c r="E75" s="70" t="s">
        <v>163</v>
      </c>
      <c r="F75" s="70" t="s">
        <v>142</v>
      </c>
      <c r="G75" s="43" t="s">
        <v>143</v>
      </c>
      <c r="H75" s="29"/>
      <c r="I75" s="29"/>
      <c r="J75" s="155"/>
      <c r="K75" s="92">
        <v>3626000</v>
      </c>
      <c r="L75" s="64"/>
      <c r="M75" s="92"/>
      <c r="N75" s="24"/>
      <c r="O75" s="24"/>
      <c r="P75" s="64"/>
      <c r="Q75" s="64"/>
      <c r="R75" s="92"/>
      <c r="S75" s="92">
        <v>3626000</v>
      </c>
      <c r="T75" s="92"/>
      <c r="U75" s="25">
        <f t="shared" si="37"/>
        <v>3626000</v>
      </c>
      <c r="V75" s="24"/>
      <c r="W75" s="24"/>
      <c r="X75" s="24"/>
      <c r="Y75" s="25">
        <f t="shared" si="32"/>
        <v>0</v>
      </c>
      <c r="Z75" s="24"/>
      <c r="AA75" s="24"/>
      <c r="AB75" s="24"/>
      <c r="AC75" s="25">
        <f t="shared" si="33"/>
        <v>0</v>
      </c>
      <c r="AD75" s="24"/>
      <c r="AE75" s="24"/>
      <c r="AF75" s="24"/>
      <c r="AG75" s="25">
        <f t="shared" si="34"/>
        <v>0</v>
      </c>
      <c r="AH75" s="25">
        <f t="shared" si="35"/>
        <v>3626000</v>
      </c>
      <c r="AI75" s="26">
        <f t="shared" si="36"/>
        <v>1.8957229019847477E-2</v>
      </c>
      <c r="AJ75" s="27">
        <f t="shared" si="31"/>
        <v>1.7811810179195062E-2</v>
      </c>
    </row>
    <row r="76" spans="1:36" ht="24.95" customHeight="1" outlineLevel="1" x14ac:dyDescent="0.25">
      <c r="A76" s="19">
        <v>5</v>
      </c>
      <c r="B76" s="19"/>
      <c r="C76" s="43" t="s">
        <v>164</v>
      </c>
      <c r="D76" s="106">
        <v>45350</v>
      </c>
      <c r="E76" s="70" t="s">
        <v>165</v>
      </c>
      <c r="F76" s="70" t="s">
        <v>142</v>
      </c>
      <c r="G76" s="43" t="s">
        <v>143</v>
      </c>
      <c r="H76" s="29"/>
      <c r="I76" s="29"/>
      <c r="J76" s="155"/>
      <c r="K76" s="92">
        <v>1750000</v>
      </c>
      <c r="L76" s="64"/>
      <c r="M76" s="92"/>
      <c r="N76" s="24"/>
      <c r="O76" s="24"/>
      <c r="P76" s="64"/>
      <c r="Q76" s="64"/>
      <c r="R76" s="92"/>
      <c r="S76" s="92"/>
      <c r="T76" s="92">
        <v>1750000</v>
      </c>
      <c r="U76" s="25">
        <f t="shared" si="37"/>
        <v>1750000</v>
      </c>
      <c r="V76" s="24"/>
      <c r="W76" s="24"/>
      <c r="X76" s="24"/>
      <c r="Y76" s="25">
        <f t="shared" si="32"/>
        <v>0</v>
      </c>
      <c r="Z76" s="24"/>
      <c r="AA76" s="24"/>
      <c r="AB76" s="24"/>
      <c r="AC76" s="25">
        <f t="shared" si="33"/>
        <v>0</v>
      </c>
      <c r="AD76" s="24"/>
      <c r="AE76" s="24"/>
      <c r="AF76" s="24"/>
      <c r="AG76" s="25">
        <f t="shared" si="34"/>
        <v>0</v>
      </c>
      <c r="AH76" s="25">
        <f t="shared" si="35"/>
        <v>1750000</v>
      </c>
      <c r="AI76" s="26">
        <f t="shared" si="36"/>
        <v>9.1492418049456941E-3</v>
      </c>
      <c r="AJ76" s="27">
        <f t="shared" si="31"/>
        <v>8.5964334841675018E-3</v>
      </c>
    </row>
    <row r="77" spans="1:36" ht="24.95" customHeight="1" outlineLevel="1" x14ac:dyDescent="0.25">
      <c r="A77" s="19">
        <v>6</v>
      </c>
      <c r="B77" s="19"/>
      <c r="C77" s="43" t="s">
        <v>166</v>
      </c>
      <c r="D77" s="106">
        <v>45336</v>
      </c>
      <c r="E77" s="70" t="s">
        <v>167</v>
      </c>
      <c r="F77" s="70" t="s">
        <v>142</v>
      </c>
      <c r="G77" s="43" t="s">
        <v>143</v>
      </c>
      <c r="H77" s="29"/>
      <c r="I77" s="29"/>
      <c r="J77" s="155"/>
      <c r="K77" s="92">
        <v>9065000</v>
      </c>
      <c r="L77" s="64"/>
      <c r="M77" s="92"/>
      <c r="N77" s="24"/>
      <c r="O77" s="24"/>
      <c r="P77" s="64"/>
      <c r="Q77" s="64"/>
      <c r="R77" s="92"/>
      <c r="S77" s="92"/>
      <c r="T77" s="92">
        <v>9065000</v>
      </c>
      <c r="U77" s="25">
        <f t="shared" si="37"/>
        <v>9065000</v>
      </c>
      <c r="V77" s="24"/>
      <c r="W77" s="24"/>
      <c r="X77" s="24"/>
      <c r="Y77" s="25">
        <f t="shared" si="32"/>
        <v>0</v>
      </c>
      <c r="Z77" s="24"/>
      <c r="AA77" s="24"/>
      <c r="AB77" s="24"/>
      <c r="AC77" s="25">
        <f t="shared" si="33"/>
        <v>0</v>
      </c>
      <c r="AD77" s="24"/>
      <c r="AE77" s="24"/>
      <c r="AF77" s="24"/>
      <c r="AG77" s="25">
        <f t="shared" si="34"/>
        <v>0</v>
      </c>
      <c r="AH77" s="25">
        <f t="shared" si="35"/>
        <v>9065000</v>
      </c>
      <c r="AI77" s="26">
        <f t="shared" si="36"/>
        <v>4.7393072549618692E-2</v>
      </c>
      <c r="AJ77" s="27">
        <f t="shared" si="31"/>
        <v>4.4529525447987654E-2</v>
      </c>
    </row>
    <row r="78" spans="1:36" ht="24.95" customHeight="1" outlineLevel="1" x14ac:dyDescent="0.25">
      <c r="A78" s="19">
        <v>7</v>
      </c>
      <c r="B78" s="19"/>
      <c r="C78" s="43" t="s">
        <v>103</v>
      </c>
      <c r="D78" s="106"/>
      <c r="E78" s="70" t="s">
        <v>168</v>
      </c>
      <c r="F78" s="70" t="s">
        <v>142</v>
      </c>
      <c r="G78" s="43" t="s">
        <v>143</v>
      </c>
      <c r="H78" s="29"/>
      <c r="I78" s="29"/>
      <c r="J78" s="155"/>
      <c r="K78" s="92">
        <v>3500000</v>
      </c>
      <c r="L78" s="64"/>
      <c r="M78" s="92"/>
      <c r="N78" s="24"/>
      <c r="O78" s="24"/>
      <c r="P78" s="64"/>
      <c r="Q78" s="64"/>
      <c r="R78" s="92"/>
      <c r="S78" s="92"/>
      <c r="T78" s="92">
        <v>3500000</v>
      </c>
      <c r="U78" s="25">
        <f t="shared" si="37"/>
        <v>3500000</v>
      </c>
      <c r="V78" s="24"/>
      <c r="W78" s="24"/>
      <c r="X78" s="24"/>
      <c r="Y78" s="25">
        <f t="shared" si="32"/>
        <v>0</v>
      </c>
      <c r="Z78" s="24"/>
      <c r="AA78" s="24"/>
      <c r="AB78" s="24"/>
      <c r="AC78" s="25">
        <f t="shared" si="33"/>
        <v>0</v>
      </c>
      <c r="AD78" s="24"/>
      <c r="AE78" s="24"/>
      <c r="AF78" s="24"/>
      <c r="AG78" s="25">
        <f t="shared" si="34"/>
        <v>0</v>
      </c>
      <c r="AH78" s="25">
        <f t="shared" si="35"/>
        <v>3500000</v>
      </c>
      <c r="AI78" s="26">
        <f t="shared" si="36"/>
        <v>1.8298483609891388E-2</v>
      </c>
      <c r="AJ78" s="27">
        <f t="shared" si="31"/>
        <v>1.7192866968335004E-2</v>
      </c>
    </row>
    <row r="79" spans="1:36" ht="24.95" customHeight="1" outlineLevel="1" x14ac:dyDescent="0.25">
      <c r="A79" s="19">
        <v>8</v>
      </c>
      <c r="B79" s="19"/>
      <c r="C79" s="43" t="s">
        <v>169</v>
      </c>
      <c r="D79" s="106">
        <v>45334</v>
      </c>
      <c r="E79" s="70" t="s">
        <v>170</v>
      </c>
      <c r="F79" s="70" t="s">
        <v>142</v>
      </c>
      <c r="G79" s="43" t="s">
        <v>143</v>
      </c>
      <c r="H79" s="29"/>
      <c r="I79" s="29"/>
      <c r="J79" s="155"/>
      <c r="K79" s="92">
        <v>1813000</v>
      </c>
      <c r="L79" s="64"/>
      <c r="M79" s="92"/>
      <c r="N79" s="24"/>
      <c r="O79" s="24"/>
      <c r="P79" s="64"/>
      <c r="Q79" s="64"/>
      <c r="R79" s="92"/>
      <c r="S79" s="92"/>
      <c r="T79" s="92">
        <v>1813000</v>
      </c>
      <c r="U79" s="25">
        <f t="shared" si="37"/>
        <v>1813000</v>
      </c>
      <c r="V79" s="24"/>
      <c r="W79" s="24"/>
      <c r="X79" s="24"/>
      <c r="Y79" s="25">
        <f t="shared" si="32"/>
        <v>0</v>
      </c>
      <c r="Z79" s="24"/>
      <c r="AA79" s="24"/>
      <c r="AB79" s="24"/>
      <c r="AC79" s="25">
        <f t="shared" si="33"/>
        <v>0</v>
      </c>
      <c r="AD79" s="24"/>
      <c r="AE79" s="24"/>
      <c r="AF79" s="24"/>
      <c r="AG79" s="25">
        <f t="shared" si="34"/>
        <v>0</v>
      </c>
      <c r="AH79" s="25">
        <f t="shared" si="35"/>
        <v>1813000</v>
      </c>
      <c r="AI79" s="26">
        <f t="shared" si="36"/>
        <v>9.4786145099237384E-3</v>
      </c>
      <c r="AJ79" s="27">
        <f t="shared" si="31"/>
        <v>8.9059050895975312E-3</v>
      </c>
    </row>
    <row r="80" spans="1:36" ht="24.95" customHeight="1" outlineLevel="1" x14ac:dyDescent="0.25">
      <c r="A80" s="19">
        <v>9</v>
      </c>
      <c r="B80" s="19"/>
      <c r="C80" s="43" t="s">
        <v>171</v>
      </c>
      <c r="D80" s="106">
        <v>45350</v>
      </c>
      <c r="E80" s="70" t="s">
        <v>172</v>
      </c>
      <c r="F80" s="70" t="s">
        <v>142</v>
      </c>
      <c r="G80" s="43" t="s">
        <v>143</v>
      </c>
      <c r="H80" s="29"/>
      <c r="I80" s="29"/>
      <c r="J80" s="155"/>
      <c r="K80" s="92">
        <v>3626000</v>
      </c>
      <c r="L80" s="64"/>
      <c r="M80" s="92"/>
      <c r="N80" s="24"/>
      <c r="O80" s="24"/>
      <c r="P80" s="64"/>
      <c r="Q80" s="64"/>
      <c r="R80" s="92"/>
      <c r="S80" s="92"/>
      <c r="T80" s="92">
        <v>3626000</v>
      </c>
      <c r="U80" s="25">
        <f t="shared" si="37"/>
        <v>3626000</v>
      </c>
      <c r="V80" s="24"/>
      <c r="W80" s="24"/>
      <c r="X80" s="24"/>
      <c r="Y80" s="25">
        <f t="shared" si="32"/>
        <v>0</v>
      </c>
      <c r="Z80" s="24"/>
      <c r="AA80" s="24"/>
      <c r="AB80" s="24"/>
      <c r="AC80" s="25">
        <f t="shared" si="33"/>
        <v>0</v>
      </c>
      <c r="AD80" s="24"/>
      <c r="AE80" s="24"/>
      <c r="AF80" s="24"/>
      <c r="AG80" s="25">
        <f t="shared" si="34"/>
        <v>0</v>
      </c>
      <c r="AH80" s="25">
        <f t="shared" si="35"/>
        <v>3626000</v>
      </c>
      <c r="AI80" s="26">
        <f t="shared" si="36"/>
        <v>1.8957229019847477E-2</v>
      </c>
      <c r="AJ80" s="27">
        <f t="shared" si="31"/>
        <v>1.7811810179195062E-2</v>
      </c>
    </row>
    <row r="81" spans="1:36" ht="24.95" customHeight="1" outlineLevel="1" x14ac:dyDescent="0.25">
      <c r="A81" s="19">
        <v>10</v>
      </c>
      <c r="B81" s="19"/>
      <c r="C81" s="43" t="s">
        <v>173</v>
      </c>
      <c r="D81" s="106">
        <v>45334</v>
      </c>
      <c r="E81" s="70" t="s">
        <v>130</v>
      </c>
      <c r="F81" s="70" t="s">
        <v>142</v>
      </c>
      <c r="G81" s="43" t="s">
        <v>143</v>
      </c>
      <c r="H81" s="29"/>
      <c r="I81" s="29"/>
      <c r="J81" s="142"/>
      <c r="K81" s="92">
        <v>1750000</v>
      </c>
      <c r="L81" s="64"/>
      <c r="M81" s="92"/>
      <c r="N81" s="24"/>
      <c r="O81" s="24"/>
      <c r="P81" s="64"/>
      <c r="Q81" s="64"/>
      <c r="R81" s="92"/>
      <c r="S81" s="92"/>
      <c r="T81" s="92">
        <v>1750000</v>
      </c>
      <c r="U81" s="25">
        <f t="shared" si="37"/>
        <v>1750000</v>
      </c>
      <c r="V81" s="24"/>
      <c r="W81" s="24"/>
      <c r="X81" s="24"/>
      <c r="Y81" s="25">
        <f t="shared" si="32"/>
        <v>0</v>
      </c>
      <c r="Z81" s="24"/>
      <c r="AA81" s="24"/>
      <c r="AB81" s="24"/>
      <c r="AC81" s="25">
        <f t="shared" si="33"/>
        <v>0</v>
      </c>
      <c r="AD81" s="24"/>
      <c r="AE81" s="24"/>
      <c r="AF81" s="24"/>
      <c r="AG81" s="25">
        <f t="shared" si="34"/>
        <v>0</v>
      </c>
      <c r="AH81" s="25">
        <f t="shared" si="35"/>
        <v>1750000</v>
      </c>
      <c r="AI81" s="26">
        <f t="shared" si="36"/>
        <v>9.1492418049456941E-3</v>
      </c>
      <c r="AJ81" s="27">
        <f t="shared" si="31"/>
        <v>8.5964334841675018E-3</v>
      </c>
    </row>
    <row r="82" spans="1:36" s="37" customFormat="1" ht="12.75" customHeight="1" x14ac:dyDescent="0.25">
      <c r="A82" s="136" t="s">
        <v>75</v>
      </c>
      <c r="B82" s="138"/>
      <c r="C82" s="138"/>
      <c r="D82" s="138"/>
      <c r="E82" s="138"/>
      <c r="F82" s="138"/>
      <c r="G82" s="138"/>
      <c r="H82" s="138"/>
      <c r="I82" s="139"/>
      <c r="J82" s="33">
        <f>+J71</f>
        <v>191272680</v>
      </c>
      <c r="K82" s="33">
        <f>SUM(K72:K81)</f>
        <v>43272896</v>
      </c>
      <c r="L82" s="32"/>
      <c r="M82" s="33">
        <f>SUM(M72:M73)</f>
        <v>0</v>
      </c>
      <c r="N82" s="33">
        <f>SUM(N72:N73)</f>
        <v>0</v>
      </c>
      <c r="O82" s="33">
        <f>SUM(O72:O73)</f>
        <v>0</v>
      </c>
      <c r="P82" s="34"/>
      <c r="Q82" s="35"/>
      <c r="R82" s="33">
        <f t="shared" ref="R82:U82" si="38">SUM(R72:R81)</f>
        <v>5074272</v>
      </c>
      <c r="S82" s="33">
        <f t="shared" si="38"/>
        <v>9742079</v>
      </c>
      <c r="T82" s="33">
        <f t="shared" si="38"/>
        <v>25872613</v>
      </c>
      <c r="U82" s="33">
        <f t="shared" si="38"/>
        <v>40688964</v>
      </c>
      <c r="V82" s="33">
        <f t="shared" ref="V82:AG82" si="39">SUM(V72:V73)</f>
        <v>0</v>
      </c>
      <c r="W82" s="33">
        <f t="shared" si="39"/>
        <v>0</v>
      </c>
      <c r="X82" s="33">
        <f t="shared" si="39"/>
        <v>0</v>
      </c>
      <c r="Y82" s="33">
        <f t="shared" si="39"/>
        <v>0</v>
      </c>
      <c r="Z82" s="33">
        <f t="shared" si="39"/>
        <v>0</v>
      </c>
      <c r="AA82" s="33">
        <f t="shared" si="39"/>
        <v>0</v>
      </c>
      <c r="AB82" s="33">
        <f t="shared" si="39"/>
        <v>0</v>
      </c>
      <c r="AC82" s="33">
        <f t="shared" si="39"/>
        <v>0</v>
      </c>
      <c r="AD82" s="33">
        <f t="shared" si="39"/>
        <v>0</v>
      </c>
      <c r="AE82" s="33">
        <f t="shared" si="39"/>
        <v>0</v>
      </c>
      <c r="AF82" s="33">
        <f t="shared" si="39"/>
        <v>0</v>
      </c>
      <c r="AG82" s="33">
        <f t="shared" si="39"/>
        <v>0</v>
      </c>
      <c r="AH82" s="33">
        <f t="shared" ref="AH82" si="40">SUM(AH72:AH81)</f>
        <v>40688964</v>
      </c>
      <c r="AI82" s="36">
        <f>IF(ISERROR(AH82/J82),0,AH82/J82)</f>
        <v>0.21272752595927447</v>
      </c>
      <c r="AJ82" s="36">
        <f>IF(ISERROR(AH82/$AH$91),0,AH82/$AH$91)</f>
        <v>0.19987427003753488</v>
      </c>
    </row>
    <row r="83" spans="1:36" ht="12.75" customHeight="1" x14ac:dyDescent="0.25">
      <c r="A83" s="143" t="s">
        <v>174</v>
      </c>
      <c r="B83" s="144"/>
      <c r="C83" s="144"/>
      <c r="D83" s="144"/>
      <c r="E83" s="145"/>
      <c r="F83" s="9"/>
      <c r="G83" s="10"/>
      <c r="H83" s="11"/>
      <c r="I83" s="11"/>
      <c r="J83" s="141">
        <v>1550000</v>
      </c>
      <c r="K83" s="13"/>
      <c r="L83" s="14"/>
      <c r="M83" s="15"/>
      <c r="N83" s="15"/>
      <c r="O83" s="15"/>
      <c r="P83" s="10"/>
      <c r="Q83" s="16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7"/>
      <c r="AJ83" s="17"/>
    </row>
    <row r="84" spans="1:36" ht="24.95" customHeight="1" outlineLevel="1" x14ac:dyDescent="0.25">
      <c r="A84" s="19">
        <v>1</v>
      </c>
      <c r="B84" s="19"/>
      <c r="C84" s="50"/>
      <c r="D84" s="51"/>
      <c r="E84" s="69"/>
      <c r="F84" s="70"/>
      <c r="G84" s="71"/>
      <c r="H84" s="53"/>
      <c r="I84" s="55"/>
      <c r="J84" s="155"/>
      <c r="K84" s="72"/>
      <c r="L84" s="59"/>
      <c r="M84" s="47"/>
      <c r="N84" s="73"/>
      <c r="O84" s="47"/>
      <c r="P84" s="74"/>
      <c r="Q84" s="74"/>
      <c r="R84" s="24"/>
      <c r="S84" s="24"/>
      <c r="T84" s="24"/>
      <c r="U84" s="25">
        <f>SUM(R84:T84)</f>
        <v>0</v>
      </c>
      <c r="V84" s="24"/>
      <c r="W84" s="24"/>
      <c r="X84" s="24"/>
      <c r="Y84" s="25">
        <f>SUM(V84:X84)</f>
        <v>0</v>
      </c>
      <c r="Z84" s="24"/>
      <c r="AA84" s="24"/>
      <c r="AB84" s="24"/>
      <c r="AC84" s="25">
        <f>SUM(Z84:AB84)</f>
        <v>0</v>
      </c>
      <c r="AD84" s="24"/>
      <c r="AE84" s="24">
        <v>0</v>
      </c>
      <c r="AF84" s="24">
        <v>0</v>
      </c>
      <c r="AG84" s="25">
        <f>SUM(AD84:AF84)</f>
        <v>0</v>
      </c>
      <c r="AH84" s="25">
        <f>SUM(U84,Y84,AC84,AG84)</f>
        <v>0</v>
      </c>
      <c r="AI84" s="26">
        <f>IF(ISERROR(AH84/J83),0,AH84/J83)</f>
        <v>0</v>
      </c>
      <c r="AJ84" s="27">
        <f>IF(ISERROR(AH84/$AH$91),"-",AH84/$AH$91)</f>
        <v>0</v>
      </c>
    </row>
    <row r="85" spans="1:36" ht="24.95" customHeight="1" outlineLevel="1" x14ac:dyDescent="0.25">
      <c r="A85" s="19">
        <v>2</v>
      </c>
      <c r="B85" s="19"/>
      <c r="C85" s="50"/>
      <c r="D85" s="51"/>
      <c r="E85" s="69"/>
      <c r="F85" s="70"/>
      <c r="G85" s="71"/>
      <c r="H85" s="53"/>
      <c r="I85" s="55"/>
      <c r="J85" s="155"/>
      <c r="K85" s="72"/>
      <c r="L85" s="59"/>
      <c r="M85" s="47"/>
      <c r="N85" s="73"/>
      <c r="O85" s="47"/>
      <c r="P85" s="74"/>
      <c r="Q85" s="74"/>
      <c r="R85" s="24"/>
      <c r="S85" s="24"/>
      <c r="T85" s="24"/>
      <c r="U85" s="25">
        <f>SUM(R85:T85)</f>
        <v>0</v>
      </c>
      <c r="V85" s="24"/>
      <c r="W85" s="24"/>
      <c r="X85" s="24"/>
      <c r="Y85" s="25">
        <f>SUM(V85:X85)</f>
        <v>0</v>
      </c>
      <c r="Z85" s="24"/>
      <c r="AA85" s="24"/>
      <c r="AB85" s="24"/>
      <c r="AC85" s="25">
        <f>SUM(Z85:AB85)</f>
        <v>0</v>
      </c>
      <c r="AD85" s="24"/>
      <c r="AE85" s="24">
        <v>0</v>
      </c>
      <c r="AF85" s="24">
        <v>0</v>
      </c>
      <c r="AG85" s="25">
        <f>SUM(AD85:AF85)</f>
        <v>0</v>
      </c>
      <c r="AH85" s="25">
        <f>SUM(U85,Y85,AC85,AG85)</f>
        <v>0</v>
      </c>
      <c r="AI85" s="26">
        <f>IF(ISERROR(AH85/J84),0,AH85/J84)</f>
        <v>0</v>
      </c>
      <c r="AJ85" s="27">
        <f>IF(ISERROR(AH85/$AH$91),"-",AH85/$AH$91)</f>
        <v>0</v>
      </c>
    </row>
    <row r="86" spans="1:36" s="37" customFormat="1" ht="12.75" customHeight="1" x14ac:dyDescent="0.25">
      <c r="A86" s="136" t="s">
        <v>175</v>
      </c>
      <c r="B86" s="138"/>
      <c r="C86" s="138"/>
      <c r="D86" s="138"/>
      <c r="E86" s="138"/>
      <c r="F86" s="138"/>
      <c r="G86" s="138"/>
      <c r="H86" s="138"/>
      <c r="I86" s="139"/>
      <c r="J86" s="33">
        <f>J83</f>
        <v>1550000</v>
      </c>
      <c r="K86" s="33">
        <f>SUM(K84:K84)</f>
        <v>0</v>
      </c>
      <c r="L86" s="32"/>
      <c r="M86" s="33">
        <f>SUM(M84:M84)</f>
        <v>0</v>
      </c>
      <c r="N86" s="33">
        <f>SUM(N84:N84)</f>
        <v>0</v>
      </c>
      <c r="O86" s="33">
        <f>SUM(O84:O84)</f>
        <v>0</v>
      </c>
      <c r="P86" s="34"/>
      <c r="Q86" s="35"/>
      <c r="R86" s="33">
        <f t="shared" ref="R86:AH86" si="41">SUM(R84:R84)</f>
        <v>0</v>
      </c>
      <c r="S86" s="33">
        <f t="shared" si="41"/>
        <v>0</v>
      </c>
      <c r="T86" s="33">
        <f t="shared" si="41"/>
        <v>0</v>
      </c>
      <c r="U86" s="33">
        <f t="shared" si="41"/>
        <v>0</v>
      </c>
      <c r="V86" s="33">
        <f t="shared" si="41"/>
        <v>0</v>
      </c>
      <c r="W86" s="33">
        <f t="shared" si="41"/>
        <v>0</v>
      </c>
      <c r="X86" s="33">
        <f t="shared" si="41"/>
        <v>0</v>
      </c>
      <c r="Y86" s="33">
        <f t="shared" si="41"/>
        <v>0</v>
      </c>
      <c r="Z86" s="33">
        <f t="shared" si="41"/>
        <v>0</v>
      </c>
      <c r="AA86" s="33">
        <f t="shared" si="41"/>
        <v>0</v>
      </c>
      <c r="AB86" s="33">
        <f t="shared" si="41"/>
        <v>0</v>
      </c>
      <c r="AC86" s="33">
        <f t="shared" si="41"/>
        <v>0</v>
      </c>
      <c r="AD86" s="33">
        <f t="shared" si="41"/>
        <v>0</v>
      </c>
      <c r="AE86" s="33">
        <f t="shared" si="41"/>
        <v>0</v>
      </c>
      <c r="AF86" s="33">
        <f t="shared" si="41"/>
        <v>0</v>
      </c>
      <c r="AG86" s="33">
        <f t="shared" si="41"/>
        <v>0</v>
      </c>
      <c r="AH86" s="33">
        <f t="shared" si="41"/>
        <v>0</v>
      </c>
      <c r="AI86" s="36">
        <f>IF(ISERROR(AH86/J86),0,AH86/J86)</f>
        <v>0</v>
      </c>
      <c r="AJ86" s="36">
        <f>IF(ISERROR(AH86/$AH$91),0,AH86/$AH$91)</f>
        <v>0</v>
      </c>
    </row>
    <row r="87" spans="1:36" ht="12.75" customHeight="1" x14ac:dyDescent="0.25">
      <c r="A87" s="143" t="s">
        <v>76</v>
      </c>
      <c r="B87" s="144"/>
      <c r="C87" s="144"/>
      <c r="D87" s="144"/>
      <c r="E87" s="145"/>
      <c r="F87" s="9"/>
      <c r="G87" s="10"/>
      <c r="H87" s="11"/>
      <c r="I87" s="11"/>
      <c r="J87" s="141">
        <v>908990339</v>
      </c>
      <c r="K87" s="13"/>
      <c r="L87" s="14"/>
      <c r="M87" s="15"/>
      <c r="N87" s="15"/>
      <c r="O87" s="15"/>
      <c r="P87" s="10"/>
      <c r="Q87" s="16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7"/>
      <c r="AJ87" s="17"/>
    </row>
    <row r="88" spans="1:36" ht="24.95" customHeight="1" outlineLevel="1" x14ac:dyDescent="0.25">
      <c r="A88" s="19">
        <v>1</v>
      </c>
      <c r="B88" s="19"/>
      <c r="C88" s="50"/>
      <c r="D88" s="51"/>
      <c r="E88" s="69"/>
      <c r="F88" s="70"/>
      <c r="G88" s="71"/>
      <c r="H88" s="53"/>
      <c r="I88" s="55"/>
      <c r="J88" s="155"/>
      <c r="K88" s="92">
        <f>75144480+197768604</f>
        <v>272913084</v>
      </c>
      <c r="L88" s="97" t="s">
        <v>91</v>
      </c>
      <c r="M88" s="47"/>
      <c r="N88" s="73"/>
      <c r="O88" s="47"/>
      <c r="P88" s="74"/>
      <c r="Q88" s="74"/>
      <c r="R88" s="92">
        <v>22655489</v>
      </c>
      <c r="S88" s="92">
        <f>6203861+17978964</f>
        <v>24182825</v>
      </c>
      <c r="T88" s="92">
        <f>6262040+17978964</f>
        <v>24241004</v>
      </c>
      <c r="U88" s="25">
        <f>SUM(R88:T88)</f>
        <v>71079318</v>
      </c>
      <c r="V88" s="24"/>
      <c r="W88" s="24"/>
      <c r="X88" s="24"/>
      <c r="Y88" s="25">
        <f>SUM(V88:X88)</f>
        <v>0</v>
      </c>
      <c r="Z88" s="24"/>
      <c r="AA88" s="24"/>
      <c r="AB88" s="24"/>
      <c r="AC88" s="25">
        <f>SUM(Z88:AB88)</f>
        <v>0</v>
      </c>
      <c r="AD88" s="24"/>
      <c r="AE88" s="24">
        <v>0</v>
      </c>
      <c r="AF88" s="24">
        <v>0</v>
      </c>
      <c r="AG88" s="25">
        <f>SUM(AD88:AF88)</f>
        <v>0</v>
      </c>
      <c r="AH88" s="25">
        <f>SUM(U88,Y88,AC88,AG88)</f>
        <v>71079318</v>
      </c>
      <c r="AI88" s="26">
        <f>IF(ISERROR(AH88/J87),0,AH88/J87)</f>
        <v>7.8195900385691561E-2</v>
      </c>
      <c r="AJ88" s="27">
        <f>IF(ISERROR(AH88/$AH$91),"-",AH88/$AH$91)</f>
        <v>0.34915921673542272</v>
      </c>
    </row>
    <row r="89" spans="1:36" ht="24.95" customHeight="1" outlineLevel="1" x14ac:dyDescent="0.25">
      <c r="A89" s="19">
        <v>2</v>
      </c>
      <c r="B89" s="19"/>
      <c r="C89" s="50"/>
      <c r="D89" s="51"/>
      <c r="E89" s="69"/>
      <c r="F89" s="70"/>
      <c r="G89" s="71"/>
      <c r="H89" s="53"/>
      <c r="I89" s="55"/>
      <c r="J89" s="155"/>
      <c r="K89" s="92">
        <v>86697184</v>
      </c>
      <c r="L89" s="97" t="s">
        <v>92</v>
      </c>
      <c r="M89" s="47"/>
      <c r="N89" s="73"/>
      <c r="O89" s="47"/>
      <c r="P89" s="74"/>
      <c r="Q89" s="74"/>
      <c r="R89" s="24"/>
      <c r="S89" s="92">
        <v>4391432</v>
      </c>
      <c r="T89" s="92">
        <v>4391432</v>
      </c>
      <c r="U89" s="25">
        <f>SUM(R89:T89)</f>
        <v>8782864</v>
      </c>
      <c r="V89" s="24"/>
      <c r="W89" s="24"/>
      <c r="X89" s="24"/>
      <c r="Y89" s="25">
        <f>SUM(V89:X89)</f>
        <v>0</v>
      </c>
      <c r="Z89" s="24"/>
      <c r="AA89" s="24"/>
      <c r="AB89" s="24"/>
      <c r="AC89" s="25">
        <f>SUM(Z89:AB89)</f>
        <v>0</v>
      </c>
      <c r="AD89" s="24"/>
      <c r="AE89" s="24">
        <v>0</v>
      </c>
      <c r="AF89" s="24">
        <v>0</v>
      </c>
      <c r="AG89" s="25">
        <f>SUM(AD89:AF89)</f>
        <v>0</v>
      </c>
      <c r="AH89" s="25">
        <f>SUM(U89,Y89,AC89,AG89)</f>
        <v>8782864</v>
      </c>
      <c r="AI89" s="26">
        <f>IF(ISERROR(AH89/J88),0,AH89/J88)</f>
        <v>0</v>
      </c>
      <c r="AJ89" s="27">
        <f>IF(ISERROR(AH89/$AH$91),"-",AH89/$AH$91)</f>
        <v>4.3143603529422467E-2</v>
      </c>
    </row>
    <row r="90" spans="1:36" s="37" customFormat="1" ht="14.25" customHeight="1" x14ac:dyDescent="0.25">
      <c r="A90" s="143" t="s">
        <v>78</v>
      </c>
      <c r="B90" s="144"/>
      <c r="C90" s="144"/>
      <c r="D90" s="144"/>
      <c r="E90" s="145"/>
      <c r="F90" s="143"/>
      <c r="G90" s="144"/>
      <c r="H90" s="144"/>
      <c r="I90" s="144"/>
      <c r="J90" s="75">
        <f>J87</f>
        <v>908990339</v>
      </c>
      <c r="K90" s="75">
        <f>SUM(K88:K89)</f>
        <v>359610268</v>
      </c>
      <c r="L90" s="76"/>
      <c r="M90" s="75">
        <f>SUM(M88:M88)</f>
        <v>0</v>
      </c>
      <c r="N90" s="75">
        <f>SUM(N88:N88)</f>
        <v>0</v>
      </c>
      <c r="O90" s="75">
        <f>SUM(O88:O88)</f>
        <v>0</v>
      </c>
      <c r="P90" s="77"/>
      <c r="Q90" s="38"/>
      <c r="R90" s="75">
        <f t="shared" ref="R90:T90" si="42">SUM(R88:R89)</f>
        <v>22655489</v>
      </c>
      <c r="S90" s="75">
        <f t="shared" si="42"/>
        <v>28574257</v>
      </c>
      <c r="T90" s="75">
        <f t="shared" si="42"/>
        <v>28632436</v>
      </c>
      <c r="U90" s="75">
        <f>SUM(U88:U89)</f>
        <v>79862182</v>
      </c>
      <c r="V90" s="75">
        <f t="shared" ref="V90:AG90" si="43">SUM(V88:V88)</f>
        <v>0</v>
      </c>
      <c r="W90" s="75">
        <f t="shared" si="43"/>
        <v>0</v>
      </c>
      <c r="X90" s="75">
        <f t="shared" si="43"/>
        <v>0</v>
      </c>
      <c r="Y90" s="75">
        <f t="shared" si="43"/>
        <v>0</v>
      </c>
      <c r="Z90" s="75">
        <f t="shared" si="43"/>
        <v>0</v>
      </c>
      <c r="AA90" s="75">
        <f t="shared" si="43"/>
        <v>0</v>
      </c>
      <c r="AB90" s="75">
        <f t="shared" si="43"/>
        <v>0</v>
      </c>
      <c r="AC90" s="75">
        <f t="shared" si="43"/>
        <v>0</v>
      </c>
      <c r="AD90" s="75">
        <f t="shared" si="43"/>
        <v>0</v>
      </c>
      <c r="AE90" s="75">
        <f t="shared" si="43"/>
        <v>0</v>
      </c>
      <c r="AF90" s="75">
        <f t="shared" si="43"/>
        <v>0</v>
      </c>
      <c r="AG90" s="75">
        <f t="shared" si="43"/>
        <v>0</v>
      </c>
      <c r="AH90" s="75">
        <f>SUM(AH88:AH89)</f>
        <v>79862182</v>
      </c>
      <c r="AI90" s="78">
        <f>IF(ISERROR(AH90/J90),0,AH90/J90)</f>
        <v>8.7858119688992653E-2</v>
      </c>
      <c r="AJ90" s="78">
        <f>IF(ISERROR(AH90/$AH$91),0,AH90/$AH$91)</f>
        <v>0.3923028202648452</v>
      </c>
    </row>
    <row r="91" spans="1:36" s="79" customFormat="1" ht="15" customHeight="1" x14ac:dyDescent="0.25">
      <c r="A91" s="151" t="str">
        <f>"TOTAL ASIG."&amp;" "&amp;$A$5</f>
        <v>TOTAL ASIG. 24-03-345 "Programa Eje (Ley N°20.595)</v>
      </c>
      <c r="B91" s="152"/>
      <c r="C91" s="152"/>
      <c r="D91" s="152"/>
      <c r="E91" s="152"/>
      <c r="F91" s="152"/>
      <c r="G91" s="152"/>
      <c r="H91" s="152"/>
      <c r="I91" s="153"/>
      <c r="J91" s="33">
        <f>SUM(J10,J14,J17,J21,J33,J37,J41,J49,J52,J56,J60,J64,J67,J70,J82,J86,J90)</f>
        <v>1518300000</v>
      </c>
      <c r="K91" s="33">
        <f>SUM(K10,K14,K17,K21,K33,K37,K41,K49,K52,K56,K60,K64,K67,K70,K82,K86,K90)</f>
        <v>618721568</v>
      </c>
      <c r="L91" s="32"/>
      <c r="M91" s="33">
        <f>+M10+M14+M17+M21+M33+M37+M41+M49+M52+M56+M60+M64+M82+M67+M70+M90</f>
        <v>0</v>
      </c>
      <c r="N91" s="33">
        <f>+N10+N14+N17+N21+N33+N37+N41+N49+N52+N56+N60+N64+N82+N67+N70+N90</f>
        <v>0</v>
      </c>
      <c r="O91" s="33">
        <f>+O10+O14+O17+O21+O33+O37+O41+O49+O52+O56+O60+O64+O82+O67+O70+O90</f>
        <v>0</v>
      </c>
      <c r="P91" s="34"/>
      <c r="Q91" s="35"/>
      <c r="R91" s="33">
        <f>SUM(R10,R14,R17,R21,R33,R37,R41,R49,R52,R56,R60,R64,R67,R70,R82,R86,R90)</f>
        <v>42933641</v>
      </c>
      <c r="S91" s="33">
        <f>SUM(S10,S14,S17,S21,S33,S37,S41,S49,S52,S56,S60,S64,S67,S70,S82,S86,S90)</f>
        <v>56133569</v>
      </c>
      <c r="T91" s="33">
        <f>SUM(T10,T14,T17,T21,T33,T37,T41,T49,T52,T56,T60,T64,T67,T70,T82,T86,T90)</f>
        <v>104505586</v>
      </c>
      <c r="U91" s="33">
        <f>SUM(U10,U14,U17,U21,U33,U37,U41,U49,U52,U56,U60,U64,U67,U70,U82,U86,U90)</f>
        <v>203572796</v>
      </c>
      <c r="V91" s="33">
        <f t="shared" ref="V91:AG91" si="44">+V10+V14+V17+V21+V33+V37+V41+V49+V52+V56+V60+V64+V82+V67+V70+V90</f>
        <v>0</v>
      </c>
      <c r="W91" s="33">
        <f t="shared" si="44"/>
        <v>0</v>
      </c>
      <c r="X91" s="33">
        <f t="shared" si="44"/>
        <v>0</v>
      </c>
      <c r="Y91" s="33">
        <f t="shared" si="44"/>
        <v>0</v>
      </c>
      <c r="Z91" s="33">
        <f t="shared" si="44"/>
        <v>0</v>
      </c>
      <c r="AA91" s="33">
        <f t="shared" si="44"/>
        <v>0</v>
      </c>
      <c r="AB91" s="33">
        <f t="shared" si="44"/>
        <v>0</v>
      </c>
      <c r="AC91" s="33">
        <f t="shared" si="44"/>
        <v>0</v>
      </c>
      <c r="AD91" s="33">
        <f t="shared" si="44"/>
        <v>0</v>
      </c>
      <c r="AE91" s="33">
        <f t="shared" si="44"/>
        <v>0</v>
      </c>
      <c r="AF91" s="33">
        <f t="shared" si="44"/>
        <v>0</v>
      </c>
      <c r="AG91" s="33">
        <f t="shared" si="44"/>
        <v>0</v>
      </c>
      <c r="AH91" s="33">
        <f>SUM(AH10,AH14,AH17,AH21,AH33,AH37,AH41,AH49,AH52,AH56,AH60,AH64,AH67,AH70,AH82,AH86,AH90)</f>
        <v>203572796</v>
      </c>
      <c r="AI91" s="36">
        <f>IF(ISERROR(AH91/J91),0,AH91/J91)</f>
        <v>0.13407942830797603</v>
      </c>
      <c r="AJ91" s="33">
        <f>SUM(AJ10,AJ14,AJ17,AJ21,AJ33,AJ37,AJ41,AJ49,AJ52,AJ56,AJ60,AJ64,AJ67,AJ70,AJ82,AJ86,AJ90)</f>
        <v>1</v>
      </c>
    </row>
  </sheetData>
  <mergeCells count="81">
    <mergeCell ref="J83:J85"/>
    <mergeCell ref="J87:J89"/>
    <mergeCell ref="J22:J32"/>
    <mergeCell ref="J34:J36"/>
    <mergeCell ref="J38:J40"/>
    <mergeCell ref="J42:J48"/>
    <mergeCell ref="J50:J51"/>
    <mergeCell ref="J57:J59"/>
    <mergeCell ref="J61:J63"/>
    <mergeCell ref="J65:J66"/>
    <mergeCell ref="J68:J69"/>
    <mergeCell ref="J71:J81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D6:AF6"/>
    <mergeCell ref="AG6:AG7"/>
    <mergeCell ref="AC6:AC7"/>
    <mergeCell ref="M6:O6"/>
    <mergeCell ref="J8:J9"/>
    <mergeCell ref="J11:J13"/>
    <mergeCell ref="A14:I14"/>
    <mergeCell ref="Z6:AB6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22:E22"/>
    <mergeCell ref="A33:I33"/>
    <mergeCell ref="A34:E34"/>
    <mergeCell ref="A8:E8"/>
    <mergeCell ref="A10:I10"/>
    <mergeCell ref="A11:E11"/>
    <mergeCell ref="J15:J16"/>
    <mergeCell ref="J18:J20"/>
    <mergeCell ref="A56:I56"/>
    <mergeCell ref="A38:E38"/>
    <mergeCell ref="A41:I41"/>
    <mergeCell ref="A42:E42"/>
    <mergeCell ref="A49:I49"/>
    <mergeCell ref="A50:E50"/>
    <mergeCell ref="A52:I52"/>
    <mergeCell ref="A53:E53"/>
    <mergeCell ref="J53:J55"/>
    <mergeCell ref="A37:I37"/>
    <mergeCell ref="A15:E15"/>
    <mergeCell ref="A17:I17"/>
    <mergeCell ref="A18:E18"/>
    <mergeCell ref="A21:I21"/>
    <mergeCell ref="A70:I70"/>
    <mergeCell ref="A57:E57"/>
    <mergeCell ref="A60:I60"/>
    <mergeCell ref="A61:E61"/>
    <mergeCell ref="A64:I64"/>
    <mergeCell ref="A65:E65"/>
    <mergeCell ref="A67:I67"/>
    <mergeCell ref="A68:E68"/>
    <mergeCell ref="A91:I91"/>
    <mergeCell ref="A71:E71"/>
    <mergeCell ref="A82:I82"/>
    <mergeCell ref="A87:E87"/>
    <mergeCell ref="A90:E90"/>
    <mergeCell ref="F90:I90"/>
    <mergeCell ref="A83:E83"/>
    <mergeCell ref="A86:I86"/>
  </mergeCells>
  <dataValidations disablePrompts="1" count="8">
    <dataValidation type="date" errorStyle="information" operator="greaterThan" allowBlank="1" showInputMessage="1" showErrorMessage="1" errorTitle="SÓLO FECHAS" error="Las fechas corresponden al presupuesto 2015" sqref="H9" xr:uid="{AA79C2A5-F97C-4463-8A57-ABE97FDBAF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91AC9CA-4C74-4D2C-9D8A-A65933F6E168}">
      <formula1>42005</formula1>
    </dataValidation>
    <dataValidation type="date" operator="greaterThan" allowBlank="1" showInputMessage="1" showErrorMessage="1" errorTitle="Error en Ingresos de Fechas" error="La fecha debe corresponder al Año 2014." sqref="D43:D48 D69 D62:D63 D66 D35:D36 D19:D20 D12:D13 D9 D16 D39:D40 D58:D59 D72:D81" xr:uid="{FC35E914-A2E2-4B32-9849-92F764BB0D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2:I81 H69:I69 H62:I63 H43:I48 H35:I36 H19:I20 H12:I13 H16:I16 H39:I40 H58:I59 H66:I66" xr:uid="{75D416A0-C18A-4499-BB1A-E47671DDDEAA}">
      <formula1>42005</formula1>
    </dataValidation>
    <dataValidation allowBlank="1" showInputMessage="1" showErrorMessage="1" errorTitle="Sólo números" error="Sólo ingresar números sin letras_x000a_" sqref="O71:O81 O68:O69 O61:O63 O53:O55 O42:O48 O34:O36 O18:O20 O11:O13 O8:O9 O15:O16 O22:O32 O38:O40 O50:O51 O57:O59 P58 O65:O66 O87:O89 O83:O85" xr:uid="{1B3CEBF8-A078-43E8-8999-16591DA694D8}"/>
    <dataValidation type="textLength" operator="lessThanOrEqual" allowBlank="1" showInputMessage="1" showErrorMessage="1" errorTitle="MÁXIMO DE CARACTERES SOBREPASADO" error="Sólo 255 caracteres por celdas" sqref="P72:Q81 P69:Q69 L66 E69:G69 C69 P62:Q63 L58:L59 E62:G63 C62:C63 E43:G48 E54:G55 N54:N55 P54:Q55 P43:Q48 P40 C43:C48 L43:L48 P35:Q36 E23:G32 E35:G36 C35:C36 P19:Q20 L16 E19:G20 C19:C20 P12:Q13 P88:Q89 E12:G13 C12:C13 C9 L9 P9:Q9 E9:G9 C16 E16:G16 L12:L13 P16:Q16 L23:L25 N23:N32 C39:C40 E39:G40 L35:L36 L39:L40 E51:G51 L51 N51 P51:Q51 P59:Q59 C58:C59 E58:G59 L54:L55 Q58 C66 E66:G66 L62:L63 P66:Q66 L72:L81 L69 N88:N89 E88:G89 L19:L20 P24:Q32 Q39:Q40 C72:C81 E72:G81 P84:Q85 N84:N85 E84:G85 L88:L89" xr:uid="{65EC07E0-528C-45B4-A309-8869C439B4FD}">
      <formula1>255</formula1>
    </dataValidation>
    <dataValidation type="textLength" operator="lessThanOrEqual" allowBlank="1" showInputMessage="1" showErrorMessage="1" sqref="K12 K63 K84:K85 R26:R32 K26:K32 T26:T32 K88" xr:uid="{6730467E-7E90-4F75-A980-9531E078B689}">
      <formula1>255</formula1>
    </dataValidation>
    <dataValidation type="decimal" allowBlank="1" showInputMessage="1" showErrorMessage="1" errorTitle="Sólo números" error="Sólo ingresar números sin letras_x000a_" sqref="M72:N81 M69:N69 R54 AD69:AF69 Z69:AB69 V69:X69 M62:N63 T59 AD62:AF63 Z62:AB63 V62:X63 M54:M55 T24 AD54:AF55 T54 V54:X55 M43:N48 R40 Z43:AB48 V43:X48 R44:S48 M35:N36 S24:S32 AD35:AF36 Z35:AB36 V35:X36 Z84:AB85 AD19:AF20 Z19:AB20 V19:X20 M19:N20 R9:S9 Z12:AB13 AD12:AF13 V12:X13 M12:N13 Z9:AB9 AD9:AF9 AD88:AF89 V9:X9 M9:N9 M16:N16 V16:X16 Z16:AB16 AD16:AF16 S13 AD23:AF32 V23:X32 Z23:AB32 M23:M32 R19:R20 V39:X40 Z39:AB40 AD39:AF40 R35:R36 M39:N40 AD51:AF51 V51:X51 Z51:AB51 AD43:AF48 M51 V58:X59 Z58:AB59 AD58:AF59 Z54:AB55 M58:N59 V66:X66 Z66:AB66 AD66:AF66 R62:T62 M66:N66 V72:X81 AD72:AF81 T73:T75 R24 M88:M89 V88:X89 Z88:AB89 R72 R74:S81 Z72:AB81 R84:T85 AD84:AF85 M84:M85 V84:X85 R89" xr:uid="{B5BEA12F-BD95-4842-ACA6-286EDECE2B3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88 S88:T88" unlockedFormula="1"/>
    <ignoredError sqref="AI91" 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0AF50-F68E-4E5B-AF72-B40054FD4F96}">
  <sheetPr>
    <tabColor rgb="FF33CCFF"/>
    <pageSetUpPr fitToPage="1"/>
  </sheetPr>
  <dimension ref="A1:Y25"/>
  <sheetViews>
    <sheetView topLeftCell="C15" zoomScale="120" zoomScaleNormal="120" workbookViewId="0">
      <selection activeCell="Y24" sqref="Y2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'24-03-345 Ind. Programa EJE'!A5:U5</f>
        <v>24-03-345 "Programa Eje (Ley N°20.595)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+'24-03-345 Ind. Programa EJE'!J10</f>
        <v>8008000</v>
      </c>
      <c r="C8" s="63">
        <f>+'24-03-345 Ind. Programa EJE'!K10</f>
        <v>1927656</v>
      </c>
      <c r="D8" s="63">
        <f>+'24-03-345 Ind. Programa EJE'!M10</f>
        <v>0</v>
      </c>
      <c r="E8" s="63">
        <f>+'24-03-345 Ind. Programa EJE'!N10</f>
        <v>0</v>
      </c>
      <c r="F8" s="63">
        <f>+'24-03-345 Ind. Programa EJE'!O10</f>
        <v>0</v>
      </c>
      <c r="G8" s="63">
        <f>+'24-03-345 Ind. Programa EJE'!R10</f>
        <v>129000</v>
      </c>
      <c r="H8" s="63">
        <f>+'24-03-345 Ind. Programa EJE'!S10</f>
        <v>129000</v>
      </c>
      <c r="I8" s="63">
        <f>+'24-03-345 Ind. Programa EJE'!T10</f>
        <v>163556</v>
      </c>
      <c r="J8" s="63">
        <f>+'24-03-345 Ind. Programa EJE'!U10</f>
        <v>421556</v>
      </c>
      <c r="K8" s="63">
        <f>+'24-03-345 Ind. Programa EJE'!V10</f>
        <v>0</v>
      </c>
      <c r="L8" s="63">
        <f>+'24-03-345 Ind. Programa EJE'!W10</f>
        <v>0</v>
      </c>
      <c r="M8" s="63">
        <f>+'24-03-345 Ind. Programa EJE'!X10</f>
        <v>0</v>
      </c>
      <c r="N8" s="63">
        <f>+'24-03-345 Ind. Programa EJE'!Y10</f>
        <v>0</v>
      </c>
      <c r="O8" s="63">
        <f>+'24-03-345 Ind. Programa EJE'!Z10</f>
        <v>0</v>
      </c>
      <c r="P8" s="63">
        <f>+'24-03-345 Ind. Programa EJE'!AA10</f>
        <v>0</v>
      </c>
      <c r="Q8" s="63">
        <f>+'24-03-345 Ind. Programa EJE'!AB10</f>
        <v>0</v>
      </c>
      <c r="R8" s="63">
        <f>+'24-03-345 Ind. Programa EJE'!AC10</f>
        <v>0</v>
      </c>
      <c r="S8" s="63">
        <f>+'24-03-345 Ind. Programa EJE'!AD10</f>
        <v>0</v>
      </c>
      <c r="T8" s="63">
        <f>+'24-03-345 Ind. Programa EJE'!AE10</f>
        <v>0</v>
      </c>
      <c r="U8" s="63">
        <f>+'24-03-345 Ind. Programa EJE'!AF10</f>
        <v>0</v>
      </c>
      <c r="V8" s="63">
        <f>+'24-03-345 Ind. Programa EJE'!AG10</f>
        <v>0</v>
      </c>
      <c r="W8" s="63">
        <f>+'24-03-345 Ind. Programa EJE'!AH10</f>
        <v>421556</v>
      </c>
      <c r="X8" s="86">
        <f>+'24-03-345 Ind. Programa EJE'!AI10</f>
        <v>5.2641858141858143E-2</v>
      </c>
      <c r="Y8" s="86">
        <f>+'24-03-345 Ind. Programa EJE'!AJ10</f>
        <v>2.0707874936295514E-3</v>
      </c>
    </row>
    <row r="9" spans="1:25" ht="24.75" customHeight="1" x14ac:dyDescent="0.25">
      <c r="A9" s="85" t="s">
        <v>48</v>
      </c>
      <c r="B9" s="63">
        <f>+'24-03-345 Ind. Programa EJE'!J14</f>
        <v>14800000</v>
      </c>
      <c r="C9" s="63">
        <f>+'24-03-345 Ind. Programa EJE'!K14</f>
        <v>895593</v>
      </c>
      <c r="D9" s="63">
        <f>+'24-03-345 Ind. Programa EJE'!M14</f>
        <v>0</v>
      </c>
      <c r="E9" s="63">
        <f>+'24-03-345 Ind. Programa EJE'!N14</f>
        <v>0</v>
      </c>
      <c r="F9" s="63">
        <f>+'24-03-345 Ind. Programa EJE'!O14</f>
        <v>0</v>
      </c>
      <c r="G9" s="63">
        <f>+'24-03-345 Ind. Programa EJE'!R14</f>
        <v>73458</v>
      </c>
      <c r="H9" s="63">
        <f>+'24-03-345 Ind. Programa EJE'!S14</f>
        <v>24486</v>
      </c>
      <c r="I9" s="63">
        <f>+'24-03-345 Ind. Programa EJE'!T14</f>
        <v>797649</v>
      </c>
      <c r="J9" s="63">
        <f>+'24-03-345 Ind. Programa EJE'!U14</f>
        <v>895593</v>
      </c>
      <c r="K9" s="63">
        <f>+'24-03-345 Ind. Programa EJE'!V14</f>
        <v>0</v>
      </c>
      <c r="L9" s="63">
        <f>+'24-03-345 Ind. Programa EJE'!W14</f>
        <v>0</v>
      </c>
      <c r="M9" s="63">
        <f>+'24-03-345 Ind. Programa EJE'!X14</f>
        <v>0</v>
      </c>
      <c r="N9" s="63">
        <f>+'24-03-345 Ind. Programa EJE'!Y14</f>
        <v>0</v>
      </c>
      <c r="O9" s="63">
        <f>+'24-03-345 Ind. Programa EJE'!Z14</f>
        <v>0</v>
      </c>
      <c r="P9" s="63">
        <f>+'24-03-345 Ind. Programa EJE'!AA14</f>
        <v>0</v>
      </c>
      <c r="Q9" s="63">
        <f>+'24-03-345 Ind. Programa EJE'!AB14</f>
        <v>0</v>
      </c>
      <c r="R9" s="63">
        <f>+'24-03-345 Ind. Programa EJE'!AC14</f>
        <v>0</v>
      </c>
      <c r="S9" s="63">
        <f>+'24-03-345 Ind. Programa EJE'!AD14</f>
        <v>0</v>
      </c>
      <c r="T9" s="63">
        <f>+'24-03-345 Ind. Programa EJE'!AE14</f>
        <v>0</v>
      </c>
      <c r="U9" s="63">
        <f>+'24-03-345 Ind. Programa EJE'!AF14</f>
        <v>0</v>
      </c>
      <c r="V9" s="63">
        <f>+'24-03-345 Ind. Programa EJE'!AG14</f>
        <v>0</v>
      </c>
      <c r="W9" s="63">
        <f>+'24-03-345 Ind. Programa EJE'!AH14</f>
        <v>895593</v>
      </c>
      <c r="X9" s="86">
        <f>+'24-03-345 Ind. Programa EJE'!AI14</f>
        <v>6.051304054054054E-2</v>
      </c>
      <c r="Y9" s="86">
        <f>+'24-03-345 Ind. Programa EJE'!AJ14</f>
        <v>4.3993746590777283E-3</v>
      </c>
    </row>
    <row r="10" spans="1:25" ht="24.75" customHeight="1" x14ac:dyDescent="0.25">
      <c r="A10" s="85" t="s">
        <v>50</v>
      </c>
      <c r="B10" s="63">
        <f>+'24-03-345 Ind. Programa EJE'!J17</f>
        <v>24292526</v>
      </c>
      <c r="C10" s="63">
        <f>+'24-03-345 Ind. Programa EJE'!K17</f>
        <v>14783217</v>
      </c>
      <c r="D10" s="63">
        <f>+'24-03-345 Ind. Programa EJE'!M17</f>
        <v>0</v>
      </c>
      <c r="E10" s="63">
        <f>+'24-03-345 Ind. Programa EJE'!N17</f>
        <v>0</v>
      </c>
      <c r="F10" s="63">
        <f>+'24-03-345 Ind. Programa EJE'!O17</f>
        <v>0</v>
      </c>
      <c r="G10" s="63">
        <f>+'24-03-345 Ind. Programa EJE'!R17</f>
        <v>272063</v>
      </c>
      <c r="H10" s="63">
        <f>+'24-03-345 Ind. Programa EJE'!S17</f>
        <v>1161655</v>
      </c>
      <c r="I10" s="63">
        <f>+'24-03-345 Ind. Programa EJE'!T17</f>
        <v>1347979</v>
      </c>
      <c r="J10" s="63">
        <f>+'24-03-345 Ind. Programa EJE'!U17</f>
        <v>2781697</v>
      </c>
      <c r="K10" s="63">
        <f>+'24-03-345 Ind. Programa EJE'!V17</f>
        <v>0</v>
      </c>
      <c r="L10" s="63">
        <f>+'24-03-345 Ind. Programa EJE'!W17</f>
        <v>0</v>
      </c>
      <c r="M10" s="63">
        <f>+'24-03-345 Ind. Programa EJE'!X17</f>
        <v>0</v>
      </c>
      <c r="N10" s="63">
        <f>+'24-03-345 Ind. Programa EJE'!Y17</f>
        <v>0</v>
      </c>
      <c r="O10" s="63">
        <f>+'24-03-345 Ind. Programa EJE'!Z17</f>
        <v>0</v>
      </c>
      <c r="P10" s="63">
        <f>+'24-03-345 Ind. Programa EJE'!AA17</f>
        <v>0</v>
      </c>
      <c r="Q10" s="63">
        <f>+'24-03-345 Ind. Programa EJE'!AB17</f>
        <v>0</v>
      </c>
      <c r="R10" s="63">
        <f>+'24-03-345 Ind. Programa EJE'!AC17</f>
        <v>0</v>
      </c>
      <c r="S10" s="63">
        <f>+'24-03-345 Ind. Programa EJE'!AD17</f>
        <v>0</v>
      </c>
      <c r="T10" s="63">
        <f>+'24-03-345 Ind. Programa EJE'!AE17</f>
        <v>0</v>
      </c>
      <c r="U10" s="63">
        <f>+'24-03-345 Ind. Programa EJE'!AF17</f>
        <v>0</v>
      </c>
      <c r="V10" s="63">
        <f>+'24-03-345 Ind. Programa EJE'!AG17</f>
        <v>0</v>
      </c>
      <c r="W10" s="63">
        <f>+'24-03-345 Ind. Programa EJE'!AH17</f>
        <v>2781697</v>
      </c>
      <c r="X10" s="86">
        <f>+'24-03-345 Ind. Programa EJE'!AI17</f>
        <v>0.11450834713524645</v>
      </c>
      <c r="Y10" s="86">
        <f>+'24-03-345 Ind. Programa EJE'!AJ17</f>
        <v>1.3664384704919021E-2</v>
      </c>
    </row>
    <row r="11" spans="1:25" ht="24.75" customHeight="1" x14ac:dyDescent="0.25">
      <c r="A11" s="85" t="s">
        <v>52</v>
      </c>
      <c r="B11" s="63">
        <f>+'24-03-345 Ind. Programa EJE'!J21</f>
        <v>22269350</v>
      </c>
      <c r="C11" s="63">
        <f>+'24-03-345 Ind. Programa EJE'!K21</f>
        <v>11355967</v>
      </c>
      <c r="D11" s="63">
        <f>+'24-03-345 Ind. Programa EJE'!M21</f>
        <v>0</v>
      </c>
      <c r="E11" s="63">
        <f>+'24-03-345 Ind. Programa EJE'!N21</f>
        <v>0</v>
      </c>
      <c r="F11" s="63">
        <f>+'24-03-345 Ind. Programa EJE'!O21</f>
        <v>0</v>
      </c>
      <c r="G11" s="63">
        <f>+'24-03-345 Ind. Programa EJE'!R21</f>
        <v>0</v>
      </c>
      <c r="H11" s="63">
        <f>+'24-03-345 Ind. Programa EJE'!S21</f>
        <v>565134</v>
      </c>
      <c r="I11" s="63">
        <f>+'24-03-345 Ind. Programa EJE'!T21</f>
        <v>895874</v>
      </c>
      <c r="J11" s="63">
        <f>+'24-03-345 Ind. Programa EJE'!U21</f>
        <v>1461008</v>
      </c>
      <c r="K11" s="63">
        <f>+'24-03-345 Ind. Programa EJE'!V21</f>
        <v>0</v>
      </c>
      <c r="L11" s="63">
        <f>+'24-03-345 Ind. Programa EJE'!W21</f>
        <v>0</v>
      </c>
      <c r="M11" s="63">
        <f>+'24-03-345 Ind. Programa EJE'!X21</f>
        <v>0</v>
      </c>
      <c r="N11" s="63">
        <f>+'24-03-345 Ind. Programa EJE'!Y21</f>
        <v>0</v>
      </c>
      <c r="O11" s="63">
        <f>+'24-03-345 Ind. Programa EJE'!Z21</f>
        <v>0</v>
      </c>
      <c r="P11" s="63">
        <f>+'24-03-345 Ind. Programa EJE'!AA21</f>
        <v>0</v>
      </c>
      <c r="Q11" s="63">
        <f>+'24-03-345 Ind. Programa EJE'!AB21</f>
        <v>0</v>
      </c>
      <c r="R11" s="63">
        <f>+'24-03-345 Ind. Programa EJE'!AC21</f>
        <v>0</v>
      </c>
      <c r="S11" s="63">
        <f>+'24-03-345 Ind. Programa EJE'!AD21</f>
        <v>0</v>
      </c>
      <c r="T11" s="63">
        <f>+'24-03-345 Ind. Programa EJE'!AE21</f>
        <v>0</v>
      </c>
      <c r="U11" s="63">
        <f>+'24-03-345 Ind. Programa EJE'!AF21</f>
        <v>0</v>
      </c>
      <c r="V11" s="63">
        <f>+'24-03-345 Ind. Programa EJE'!AG21</f>
        <v>0</v>
      </c>
      <c r="W11" s="63">
        <f>+'24-03-345 Ind. Programa EJE'!AH21</f>
        <v>1461008</v>
      </c>
      <c r="X11" s="86">
        <f>+'24-03-345 Ind. Programa EJE'!AI21</f>
        <v>6.5606225597065027E-2</v>
      </c>
      <c r="Y11" s="86">
        <f>+'24-03-345 Ind. Programa EJE'!AJ21</f>
        <v>7.1768331953351956E-3</v>
      </c>
    </row>
    <row r="12" spans="1:25" ht="24.75" customHeight="1" x14ac:dyDescent="0.25">
      <c r="A12" s="85" t="s">
        <v>54</v>
      </c>
      <c r="B12" s="63">
        <f>+'24-03-345 Ind. Programa EJE'!J33</f>
        <v>79363000</v>
      </c>
      <c r="C12" s="63">
        <f>+'24-03-345 Ind. Programa EJE'!K33</f>
        <v>30203162</v>
      </c>
      <c r="D12" s="63">
        <f>+'24-03-345 Ind. Programa EJE'!M33</f>
        <v>0</v>
      </c>
      <c r="E12" s="63">
        <f>+'24-03-345 Ind. Programa EJE'!N33</f>
        <v>0</v>
      </c>
      <c r="F12" s="63">
        <f>+'24-03-345 Ind. Programa EJE'!O33</f>
        <v>0</v>
      </c>
      <c r="G12" s="63">
        <f>+'24-03-345 Ind. Programa EJE'!R33</f>
        <v>2080707</v>
      </c>
      <c r="H12" s="63">
        <f>+'24-03-345 Ind. Programa EJE'!S33</f>
        <v>2739678</v>
      </c>
      <c r="I12" s="63">
        <f>+'24-03-345 Ind. Programa EJE'!T33</f>
        <v>23191146</v>
      </c>
      <c r="J12" s="63">
        <f>+'24-03-345 Ind. Programa EJE'!U33</f>
        <v>28011531</v>
      </c>
      <c r="K12" s="63">
        <f>+'24-03-345 Ind. Programa EJE'!V33</f>
        <v>0</v>
      </c>
      <c r="L12" s="63">
        <f>+'24-03-345 Ind. Programa EJE'!W33</f>
        <v>0</v>
      </c>
      <c r="M12" s="63">
        <f>+'24-03-345 Ind. Programa EJE'!X33</f>
        <v>0</v>
      </c>
      <c r="N12" s="63">
        <f>+'24-03-345 Ind. Programa EJE'!Y33</f>
        <v>0</v>
      </c>
      <c r="O12" s="63">
        <f>+'24-03-345 Ind. Programa EJE'!Z33</f>
        <v>0</v>
      </c>
      <c r="P12" s="63">
        <f>+'24-03-345 Ind. Programa EJE'!AA33</f>
        <v>0</v>
      </c>
      <c r="Q12" s="63">
        <f>+'24-03-345 Ind. Programa EJE'!AB33</f>
        <v>0</v>
      </c>
      <c r="R12" s="63">
        <f>+'24-03-345 Ind. Programa EJE'!AC33</f>
        <v>0</v>
      </c>
      <c r="S12" s="63">
        <f>+'24-03-345 Ind. Programa EJE'!AD33</f>
        <v>0</v>
      </c>
      <c r="T12" s="63">
        <f>+'24-03-345 Ind. Programa EJE'!AE33</f>
        <v>0</v>
      </c>
      <c r="U12" s="63">
        <f>+'24-03-345 Ind. Programa EJE'!AF33</f>
        <v>0</v>
      </c>
      <c r="V12" s="63">
        <f>+'24-03-345 Ind. Programa EJE'!AG33</f>
        <v>0</v>
      </c>
      <c r="W12" s="63">
        <f>+'24-03-345 Ind. Programa EJE'!AH33</f>
        <v>28011531</v>
      </c>
      <c r="X12" s="86">
        <f>+'24-03-345 Ind. Programa EJE'!AI33</f>
        <v>0.35295453800889581</v>
      </c>
      <c r="Y12" s="86">
        <f>+'24-03-345 Ind. Programa EJE'!AJ33</f>
        <v>0.13759957887496913</v>
      </c>
    </row>
    <row r="13" spans="1:25" ht="24.75" customHeight="1" x14ac:dyDescent="0.25">
      <c r="A13" s="85" t="s">
        <v>56</v>
      </c>
      <c r="B13" s="63">
        <f>+'24-03-345 Ind. Programa EJE'!J37</f>
        <v>15497312</v>
      </c>
      <c r="C13" s="63">
        <f>+'24-03-345 Ind. Programa EJE'!K37</f>
        <v>3072080</v>
      </c>
      <c r="D13" s="63">
        <f>+'24-03-345 Ind. Programa EJE'!M37</f>
        <v>0</v>
      </c>
      <c r="E13" s="63">
        <f>+'24-03-345 Ind. Programa EJE'!N37</f>
        <v>0</v>
      </c>
      <c r="F13" s="63">
        <f>+'24-03-345 Ind. Programa EJE'!O37</f>
        <v>0</v>
      </c>
      <c r="G13" s="63">
        <f>+'24-03-345 Ind. Programa EJE'!R37</f>
        <v>178500</v>
      </c>
      <c r="H13" s="63">
        <f>+'24-03-345 Ind. Programa EJE'!S37</f>
        <v>1150248</v>
      </c>
      <c r="I13" s="63">
        <f>+'24-03-345 Ind. Programa EJE'!T37</f>
        <v>268922</v>
      </c>
      <c r="J13" s="63">
        <f>+'24-03-345 Ind. Programa EJE'!U37</f>
        <v>1597670</v>
      </c>
      <c r="K13" s="63">
        <f>+'24-03-345 Ind. Programa EJE'!V37</f>
        <v>0</v>
      </c>
      <c r="L13" s="63">
        <f>+'24-03-345 Ind. Programa EJE'!W37</f>
        <v>0</v>
      </c>
      <c r="M13" s="63">
        <f>+'24-03-345 Ind. Programa EJE'!X37</f>
        <v>0</v>
      </c>
      <c r="N13" s="63">
        <f>+'24-03-345 Ind. Programa EJE'!Y37</f>
        <v>0</v>
      </c>
      <c r="O13" s="63">
        <f>+'24-03-345 Ind. Programa EJE'!Z37</f>
        <v>0</v>
      </c>
      <c r="P13" s="63">
        <f>+'24-03-345 Ind. Programa EJE'!AA37</f>
        <v>0</v>
      </c>
      <c r="Q13" s="63">
        <f>+'24-03-345 Ind. Programa EJE'!AB37</f>
        <v>0</v>
      </c>
      <c r="R13" s="63">
        <f>+'24-03-345 Ind. Programa EJE'!AC37</f>
        <v>0</v>
      </c>
      <c r="S13" s="63">
        <f>+'24-03-345 Ind. Programa EJE'!AD37</f>
        <v>0</v>
      </c>
      <c r="T13" s="63">
        <f>+'24-03-345 Ind. Programa EJE'!AE37</f>
        <v>0</v>
      </c>
      <c r="U13" s="63">
        <f>+'24-03-345 Ind. Programa EJE'!AF37</f>
        <v>0</v>
      </c>
      <c r="V13" s="63">
        <f>+'24-03-345 Ind. Programa EJE'!AG37</f>
        <v>0</v>
      </c>
      <c r="W13" s="63">
        <f>+'24-03-345 Ind. Programa EJE'!AH37</f>
        <v>1597670</v>
      </c>
      <c r="X13" s="86">
        <f>+'24-03-345 Ind. Programa EJE'!AI37</f>
        <v>0.10309336225533822</v>
      </c>
      <c r="Y13" s="86">
        <f>+'24-03-345 Ind. Programa EJE'!AJ37</f>
        <v>7.8481507912285097E-3</v>
      </c>
    </row>
    <row r="14" spans="1:25" ht="24.75" customHeight="1" x14ac:dyDescent="0.25">
      <c r="A14" s="85" t="s">
        <v>58</v>
      </c>
      <c r="B14" s="63">
        <f>+'24-03-345 Ind. Programa EJE'!J41</f>
        <v>14439120</v>
      </c>
      <c r="C14" s="63">
        <f>+'24-03-345 Ind. Programa EJE'!K41</f>
        <v>8149084</v>
      </c>
      <c r="D14" s="63">
        <f>+'24-03-345 Ind. Programa EJE'!M41</f>
        <v>0</v>
      </c>
      <c r="E14" s="63">
        <f>+'24-03-345 Ind. Programa EJE'!N41</f>
        <v>0</v>
      </c>
      <c r="F14" s="63">
        <f>+'24-03-345 Ind. Programa EJE'!O41</f>
        <v>0</v>
      </c>
      <c r="G14" s="63">
        <f>+'24-03-345 Ind. Programa EJE'!R41</f>
        <v>195888</v>
      </c>
      <c r="H14" s="63">
        <f>+'24-03-345 Ind. Programa EJE'!S41</f>
        <v>3059738</v>
      </c>
      <c r="I14" s="63">
        <f>+'24-03-345 Ind. Programa EJE'!T41</f>
        <v>1270076</v>
      </c>
      <c r="J14" s="63">
        <f>+'24-03-345 Ind. Programa EJE'!U41</f>
        <v>4525702</v>
      </c>
      <c r="K14" s="63">
        <f>+'24-03-345 Ind. Programa EJE'!V41</f>
        <v>0</v>
      </c>
      <c r="L14" s="63">
        <f>+'24-03-345 Ind. Programa EJE'!W41</f>
        <v>0</v>
      </c>
      <c r="M14" s="63">
        <f>+'24-03-345 Ind. Programa EJE'!X41</f>
        <v>0</v>
      </c>
      <c r="N14" s="63">
        <f>+'24-03-345 Ind. Programa EJE'!Y41</f>
        <v>0</v>
      </c>
      <c r="O14" s="63">
        <f>+'24-03-345 Ind. Programa EJE'!Z41</f>
        <v>0</v>
      </c>
      <c r="P14" s="63">
        <f>+'24-03-345 Ind. Programa EJE'!AA41</f>
        <v>0</v>
      </c>
      <c r="Q14" s="63">
        <f>+'24-03-345 Ind. Programa EJE'!AB41</f>
        <v>0</v>
      </c>
      <c r="R14" s="63">
        <f>+'24-03-345 Ind. Programa EJE'!AC41</f>
        <v>0</v>
      </c>
      <c r="S14" s="63">
        <f>+'24-03-345 Ind. Programa EJE'!AD41</f>
        <v>0</v>
      </c>
      <c r="T14" s="63">
        <f>+'24-03-345 Ind. Programa EJE'!AE41</f>
        <v>0</v>
      </c>
      <c r="U14" s="63">
        <f>+'24-03-345 Ind. Programa EJE'!AF41</f>
        <v>0</v>
      </c>
      <c r="V14" s="63">
        <f>+'24-03-345 Ind. Programa EJE'!AG41</f>
        <v>0</v>
      </c>
      <c r="W14" s="63">
        <f>+'24-03-345 Ind. Programa EJE'!AH41</f>
        <v>4525702</v>
      </c>
      <c r="X14" s="86">
        <f>+'24-03-345 Ind. Programa EJE'!AI41</f>
        <v>0.31343336713040681</v>
      </c>
      <c r="Y14" s="86">
        <f>+'24-03-345 Ind. Programa EJE'!AJ41</f>
        <v>2.2231369264093616E-2</v>
      </c>
    </row>
    <row r="15" spans="1:25" ht="24.75" customHeight="1" x14ac:dyDescent="0.25">
      <c r="A15" s="85" t="s">
        <v>60</v>
      </c>
      <c r="B15" s="63">
        <f>+'24-03-345 Ind. Programa EJE'!J49</f>
        <v>38046872</v>
      </c>
      <c r="C15" s="63">
        <f>+'24-03-345 Ind. Programa EJE'!K49</f>
        <v>25291970</v>
      </c>
      <c r="D15" s="63">
        <f>+'24-03-345 Ind. Programa EJE'!M49</f>
        <v>0</v>
      </c>
      <c r="E15" s="63">
        <f>+'24-03-345 Ind. Programa EJE'!N49</f>
        <v>0</v>
      </c>
      <c r="F15" s="63">
        <f>+'24-03-345 Ind. Programa EJE'!O49</f>
        <v>0</v>
      </c>
      <c r="G15" s="63">
        <f>+'24-03-345 Ind. Programa EJE'!R49</f>
        <v>980327</v>
      </c>
      <c r="H15" s="63">
        <f>+'24-03-345 Ind. Programa EJE'!S49</f>
        <v>1398552</v>
      </c>
      <c r="I15" s="63">
        <f>+'24-03-345 Ind. Programa EJE'!T49</f>
        <v>5800204</v>
      </c>
      <c r="J15" s="63">
        <f>+'24-03-345 Ind. Programa EJE'!U49</f>
        <v>8179083</v>
      </c>
      <c r="K15" s="63">
        <f>+'24-03-345 Ind. Programa EJE'!V49</f>
        <v>0</v>
      </c>
      <c r="L15" s="63">
        <f>+'24-03-345 Ind. Programa EJE'!W49</f>
        <v>0</v>
      </c>
      <c r="M15" s="63">
        <f>+'24-03-345 Ind. Programa EJE'!X49</f>
        <v>0</v>
      </c>
      <c r="N15" s="63">
        <f>+'24-03-345 Ind. Programa EJE'!Y49</f>
        <v>0</v>
      </c>
      <c r="O15" s="63">
        <f>+'24-03-345 Ind. Programa EJE'!Z49</f>
        <v>0</v>
      </c>
      <c r="P15" s="63">
        <f>+'24-03-345 Ind. Programa EJE'!AA49</f>
        <v>0</v>
      </c>
      <c r="Q15" s="63">
        <f>+'24-03-345 Ind. Programa EJE'!AB49</f>
        <v>0</v>
      </c>
      <c r="R15" s="63">
        <f>+'24-03-345 Ind. Programa EJE'!AC49</f>
        <v>0</v>
      </c>
      <c r="S15" s="63">
        <f>+'24-03-345 Ind. Programa EJE'!AD49</f>
        <v>0</v>
      </c>
      <c r="T15" s="63">
        <f>+'24-03-345 Ind. Programa EJE'!AE49</f>
        <v>0</v>
      </c>
      <c r="U15" s="63">
        <f>+'24-03-345 Ind. Programa EJE'!AF49</f>
        <v>0</v>
      </c>
      <c r="V15" s="63">
        <f>+'24-03-345 Ind. Programa EJE'!AG49</f>
        <v>0</v>
      </c>
      <c r="W15" s="63">
        <f>+'24-03-345 Ind. Programa EJE'!AH49</f>
        <v>8179083</v>
      </c>
      <c r="X15" s="86">
        <f>+'24-03-345 Ind. Programa EJE'!AI49</f>
        <v>0.21497386171457145</v>
      </c>
      <c r="Y15" s="86">
        <f>+'24-03-345 Ind. Programa EJE'!AJ49</f>
        <v>4.0177681697705817E-2</v>
      </c>
    </row>
    <row r="16" spans="1:25" ht="24.75" customHeight="1" x14ac:dyDescent="0.25">
      <c r="A16" s="85" t="s">
        <v>62</v>
      </c>
      <c r="B16" s="63">
        <f>+'24-03-345 Ind. Programa EJE'!J52</f>
        <v>35547992</v>
      </c>
      <c r="C16" s="63">
        <f>+'24-03-345 Ind. Programa EJE'!K52</f>
        <v>26563054</v>
      </c>
      <c r="D16" s="63">
        <f>+'24-03-345 Ind. Programa EJE'!M52</f>
        <v>0</v>
      </c>
      <c r="E16" s="63">
        <f>+'24-03-345 Ind. Programa EJE'!N52</f>
        <v>0</v>
      </c>
      <c r="F16" s="63">
        <f>+'24-03-345 Ind. Programa EJE'!O52</f>
        <v>0</v>
      </c>
      <c r="G16" s="63">
        <f>+'24-03-345 Ind. Programa EJE'!R52</f>
        <v>989995</v>
      </c>
      <c r="H16" s="63">
        <f>+'24-03-345 Ind. Programa EJE'!S52</f>
        <v>295048</v>
      </c>
      <c r="I16" s="63">
        <f>+'24-03-345 Ind. Programa EJE'!T52</f>
        <v>5913578</v>
      </c>
      <c r="J16" s="63">
        <f>+'24-03-345 Ind. Programa EJE'!U52</f>
        <v>7198621</v>
      </c>
      <c r="K16" s="63">
        <f>+'24-03-345 Ind. Programa EJE'!V52</f>
        <v>0</v>
      </c>
      <c r="L16" s="63">
        <f>+'24-03-345 Ind. Programa EJE'!W52</f>
        <v>0</v>
      </c>
      <c r="M16" s="63">
        <f>+'24-03-345 Ind. Programa EJE'!X52</f>
        <v>0</v>
      </c>
      <c r="N16" s="63">
        <f>+'24-03-345 Ind. Programa EJE'!Y52</f>
        <v>0</v>
      </c>
      <c r="O16" s="63">
        <f>+'24-03-345 Ind. Programa EJE'!Z52</f>
        <v>0</v>
      </c>
      <c r="P16" s="63">
        <f>+'24-03-345 Ind. Programa EJE'!AA52</f>
        <v>0</v>
      </c>
      <c r="Q16" s="63">
        <f>+'24-03-345 Ind. Programa EJE'!AB52</f>
        <v>0</v>
      </c>
      <c r="R16" s="63">
        <f>+'24-03-345 Ind. Programa EJE'!AC52</f>
        <v>0</v>
      </c>
      <c r="S16" s="63">
        <f>+'24-03-345 Ind. Programa EJE'!AD52</f>
        <v>0</v>
      </c>
      <c r="T16" s="63">
        <f>+'24-03-345 Ind. Programa EJE'!AE52</f>
        <v>0</v>
      </c>
      <c r="U16" s="63">
        <f>+'24-03-345 Ind. Programa EJE'!AF52</f>
        <v>0</v>
      </c>
      <c r="V16" s="63">
        <f>+'24-03-345 Ind. Programa EJE'!AG52</f>
        <v>0</v>
      </c>
      <c r="W16" s="63">
        <f>+'24-03-345 Ind. Programa EJE'!AH52</f>
        <v>7198621</v>
      </c>
      <c r="X16" s="86">
        <f>+'24-03-345 Ind. Programa EJE'!AI52</f>
        <v>0.20250429335080306</v>
      </c>
      <c r="Y16" s="86">
        <f>+'24-03-345 Ind. Programa EJE'!AJ52</f>
        <v>3.5361409488132198E-2</v>
      </c>
    </row>
    <row r="17" spans="1:25" ht="24.75" customHeight="1" x14ac:dyDescent="0.25">
      <c r="A17" s="85" t="s">
        <v>64</v>
      </c>
      <c r="B17" s="63">
        <f>+'24-03-345 Ind. Programa EJE'!J56</f>
        <v>40843046</v>
      </c>
      <c r="C17" s="63">
        <f>+'24-03-345 Ind. Programa EJE'!K56</f>
        <v>18873418</v>
      </c>
      <c r="D17" s="63">
        <f>+'24-03-345 Ind. Programa EJE'!M56</f>
        <v>0</v>
      </c>
      <c r="E17" s="63">
        <f>+'24-03-345 Ind. Programa EJE'!N56</f>
        <v>0</v>
      </c>
      <c r="F17" s="63">
        <f>+'24-03-345 Ind. Programa EJE'!O56</f>
        <v>0</v>
      </c>
      <c r="G17" s="63">
        <f>+'24-03-345 Ind. Programa EJE'!R56</f>
        <v>1091096</v>
      </c>
      <c r="H17" s="63">
        <f>+'24-03-345 Ind. Programa EJE'!S56</f>
        <v>2099706</v>
      </c>
      <c r="I17" s="63">
        <f>+'24-03-345 Ind. Programa EJE'!T56</f>
        <v>1974969</v>
      </c>
      <c r="J17" s="63">
        <f>+'24-03-345 Ind. Programa EJE'!U56</f>
        <v>5165771</v>
      </c>
      <c r="K17" s="63">
        <f>+'24-03-345 Ind. Programa EJE'!V56</f>
        <v>0</v>
      </c>
      <c r="L17" s="63">
        <f>+'24-03-345 Ind. Programa EJE'!W56</f>
        <v>0</v>
      </c>
      <c r="M17" s="63">
        <f>+'24-03-345 Ind. Programa EJE'!X56</f>
        <v>0</v>
      </c>
      <c r="N17" s="63">
        <f>+'24-03-345 Ind. Programa EJE'!Y56</f>
        <v>0</v>
      </c>
      <c r="O17" s="63">
        <f>+'24-03-345 Ind. Programa EJE'!Z56</f>
        <v>0</v>
      </c>
      <c r="P17" s="63">
        <f>+'24-03-345 Ind. Programa EJE'!AA56</f>
        <v>0</v>
      </c>
      <c r="Q17" s="63">
        <f>+'24-03-345 Ind. Programa EJE'!AB56</f>
        <v>0</v>
      </c>
      <c r="R17" s="63">
        <f>+'24-03-345 Ind. Programa EJE'!AC56</f>
        <v>0</v>
      </c>
      <c r="S17" s="63">
        <f>+'24-03-345 Ind. Programa EJE'!AD56</f>
        <v>0</v>
      </c>
      <c r="T17" s="63">
        <f>+'24-03-345 Ind. Programa EJE'!AE56</f>
        <v>0</v>
      </c>
      <c r="U17" s="63">
        <f>+'24-03-345 Ind. Programa EJE'!AF56</f>
        <v>0</v>
      </c>
      <c r="V17" s="63">
        <f>+'24-03-345 Ind. Programa EJE'!AG56</f>
        <v>0</v>
      </c>
      <c r="W17" s="63">
        <f>+'24-03-345 Ind. Programa EJE'!AH56</f>
        <v>5165771</v>
      </c>
      <c r="X17" s="86">
        <f>+'24-03-345 Ind. Programa EJE'!AI56</f>
        <v>0.12647859319797058</v>
      </c>
      <c r="Y17" s="86">
        <f>+'24-03-345 Ind. Programa EJE'!AJ53</f>
        <v>0</v>
      </c>
    </row>
    <row r="18" spans="1:25" ht="24.75" customHeight="1" x14ac:dyDescent="0.25">
      <c r="A18" s="85" t="s">
        <v>66</v>
      </c>
      <c r="B18" s="63">
        <f>+'24-03-345 Ind. Programa EJE'!J60</f>
        <v>33668299</v>
      </c>
      <c r="C18" s="63">
        <f>+'24-03-345 Ind. Programa EJE'!K60</f>
        <v>22646102</v>
      </c>
      <c r="D18" s="63">
        <f>+'24-03-345 Ind. Programa EJE'!M60</f>
        <v>0</v>
      </c>
      <c r="E18" s="63">
        <f>+'24-03-345 Ind. Programa EJE'!N60</f>
        <v>0</v>
      </c>
      <c r="F18" s="63">
        <f>+'24-03-345 Ind. Programa EJE'!O60</f>
        <v>0</v>
      </c>
      <c r="G18" s="63">
        <f>+'24-03-345 Ind. Programa EJE'!R60</f>
        <v>3370501</v>
      </c>
      <c r="H18" s="63">
        <f>+'24-03-345 Ind. Programa EJE'!S60</f>
        <v>3118015</v>
      </c>
      <c r="I18" s="63">
        <f>+'24-03-345 Ind. Programa EJE'!T60</f>
        <v>2009667</v>
      </c>
      <c r="J18" s="63">
        <f>+'24-03-345 Ind. Programa EJE'!U60</f>
        <v>8498183</v>
      </c>
      <c r="K18" s="63">
        <f>+'24-03-345 Ind. Programa EJE'!V60</f>
        <v>0</v>
      </c>
      <c r="L18" s="63">
        <f>+'24-03-345 Ind. Programa EJE'!W60</f>
        <v>0</v>
      </c>
      <c r="M18" s="63">
        <f>+'24-03-345 Ind. Programa EJE'!X60</f>
        <v>0</v>
      </c>
      <c r="N18" s="63">
        <f>+'24-03-345 Ind. Programa EJE'!Y60</f>
        <v>0</v>
      </c>
      <c r="O18" s="63">
        <f>+'24-03-345 Ind. Programa EJE'!Z60</f>
        <v>0</v>
      </c>
      <c r="P18" s="63">
        <f>+'24-03-345 Ind. Programa EJE'!AA60</f>
        <v>0</v>
      </c>
      <c r="Q18" s="63">
        <f>+'24-03-345 Ind. Programa EJE'!AB60</f>
        <v>0</v>
      </c>
      <c r="R18" s="63">
        <f>+'24-03-345 Ind. Programa EJE'!AC60</f>
        <v>0</v>
      </c>
      <c r="S18" s="63">
        <f>+'24-03-345 Ind. Programa EJE'!AD60</f>
        <v>0</v>
      </c>
      <c r="T18" s="63">
        <f>+'24-03-345 Ind. Programa EJE'!AE60</f>
        <v>0</v>
      </c>
      <c r="U18" s="63">
        <f>+'24-03-345 Ind. Programa EJE'!AF60</f>
        <v>0</v>
      </c>
      <c r="V18" s="63">
        <f>+'24-03-345 Ind. Programa EJE'!AG60</f>
        <v>0</v>
      </c>
      <c r="W18" s="63">
        <f>+'24-03-345 Ind. Programa EJE'!AH60</f>
        <v>8498183</v>
      </c>
      <c r="X18" s="86">
        <f>+'24-03-345 Ind. Programa EJE'!AI60</f>
        <v>0.25240903913797369</v>
      </c>
      <c r="Y18" s="86">
        <f>+'24-03-345 Ind. Programa EJE'!AJ60</f>
        <v>4.1745179940447442E-2</v>
      </c>
    </row>
    <row r="19" spans="1:25" ht="24.75" customHeight="1" x14ac:dyDescent="0.25">
      <c r="A19" s="85" t="s">
        <v>68</v>
      </c>
      <c r="B19" s="63">
        <f>+'24-03-345 Ind. Programa EJE'!J64</f>
        <v>21137670</v>
      </c>
      <c r="C19" s="63">
        <f>+'24-03-345 Ind. Programa EJE'!K64</f>
        <v>7598031</v>
      </c>
      <c r="D19" s="63">
        <f>+'24-03-345 Ind. Programa EJE'!M64</f>
        <v>0</v>
      </c>
      <c r="E19" s="63">
        <f>+'24-03-345 Ind. Programa EJE'!N64</f>
        <v>0</v>
      </c>
      <c r="F19" s="63">
        <f>+'24-03-345 Ind. Programa EJE'!O64</f>
        <v>0</v>
      </c>
      <c r="G19" s="63">
        <f>+'24-03-345 Ind. Programa EJE'!R64</f>
        <v>168975</v>
      </c>
      <c r="H19" s="63">
        <f>+'24-03-345 Ind. Programa EJE'!S64</f>
        <v>397299</v>
      </c>
      <c r="I19" s="63">
        <f>+'24-03-345 Ind. Programa EJE'!T64</f>
        <v>2330708</v>
      </c>
      <c r="J19" s="63">
        <f>+'24-03-345 Ind. Programa EJE'!U64</f>
        <v>2896982</v>
      </c>
      <c r="K19" s="63">
        <f>+'24-03-345 Ind. Programa EJE'!V64</f>
        <v>0</v>
      </c>
      <c r="L19" s="63">
        <f>+'24-03-345 Ind. Programa EJE'!W64</f>
        <v>0</v>
      </c>
      <c r="M19" s="63">
        <f>+'24-03-345 Ind. Programa EJE'!X64</f>
        <v>0</v>
      </c>
      <c r="N19" s="63">
        <f>+'24-03-345 Ind. Programa EJE'!Y64</f>
        <v>0</v>
      </c>
      <c r="O19" s="63">
        <f>+'24-03-345 Ind. Programa EJE'!Z64</f>
        <v>0</v>
      </c>
      <c r="P19" s="63">
        <f>+'24-03-345 Ind. Programa EJE'!AA64</f>
        <v>0</v>
      </c>
      <c r="Q19" s="63">
        <f>+'24-03-345 Ind. Programa EJE'!AB64</f>
        <v>0</v>
      </c>
      <c r="R19" s="63">
        <f>+'24-03-345 Ind. Programa EJE'!AC64</f>
        <v>0</v>
      </c>
      <c r="S19" s="63">
        <f>+'24-03-345 Ind. Programa EJE'!AD64</f>
        <v>0</v>
      </c>
      <c r="T19" s="63">
        <f>+'24-03-345 Ind. Programa EJE'!AE64</f>
        <v>0</v>
      </c>
      <c r="U19" s="63">
        <f>+'24-03-345 Ind. Programa EJE'!AF64</f>
        <v>0</v>
      </c>
      <c r="V19" s="63">
        <f>+'24-03-345 Ind. Programa EJE'!AG64</f>
        <v>0</v>
      </c>
      <c r="W19" s="63">
        <f>+'24-03-345 Ind. Programa EJE'!AH64</f>
        <v>2896982</v>
      </c>
      <c r="X19" s="86">
        <f>+'24-03-345 Ind. Programa EJE'!AI64</f>
        <v>0.13705304321621067</v>
      </c>
      <c r="Y19" s="86">
        <f>+'24-03-345 Ind. Programa EJE'!AJ64</f>
        <v>1.4230693181617449E-2</v>
      </c>
    </row>
    <row r="20" spans="1:25" ht="24.75" customHeight="1" x14ac:dyDescent="0.25">
      <c r="A20" s="87" t="s">
        <v>70</v>
      </c>
      <c r="B20" s="63">
        <f>+'24-03-345 Ind. Programa EJE'!J67</f>
        <v>39110653</v>
      </c>
      <c r="C20" s="63">
        <f>+'24-03-345 Ind. Programa EJE'!K67</f>
        <v>34101234</v>
      </c>
      <c r="D20" s="63">
        <f>+'24-03-345 Ind. Programa EJE'!M67</f>
        <v>0</v>
      </c>
      <c r="E20" s="63">
        <f>+'24-03-345 Ind. Programa EJE'!N67</f>
        <v>0</v>
      </c>
      <c r="F20" s="63">
        <f>+'24-03-345 Ind. Programa EJE'!O67</f>
        <v>0</v>
      </c>
      <c r="G20" s="63">
        <f>+'24-03-345 Ind. Programa EJE'!R67</f>
        <v>4558452</v>
      </c>
      <c r="H20" s="63">
        <f>+'24-03-345 Ind. Programa EJE'!S67</f>
        <v>664487</v>
      </c>
      <c r="I20" s="63">
        <f>+'24-03-345 Ind. Programa EJE'!T67</f>
        <v>2674816</v>
      </c>
      <c r="J20" s="63">
        <f>+'24-03-345 Ind. Programa EJE'!U67</f>
        <v>7897755</v>
      </c>
      <c r="K20" s="63">
        <f>+'24-03-345 Ind. Programa EJE'!V67</f>
        <v>0</v>
      </c>
      <c r="L20" s="63">
        <f>+'24-03-345 Ind. Programa EJE'!W67</f>
        <v>0</v>
      </c>
      <c r="M20" s="63">
        <f>+'24-03-345 Ind. Programa EJE'!X67</f>
        <v>0</v>
      </c>
      <c r="N20" s="63">
        <f>+'24-03-345 Ind. Programa EJE'!Y67</f>
        <v>0</v>
      </c>
      <c r="O20" s="63">
        <f>+'24-03-345 Ind. Programa EJE'!Z67</f>
        <v>0</v>
      </c>
      <c r="P20" s="63">
        <f>+'24-03-345 Ind. Programa EJE'!AA67</f>
        <v>0</v>
      </c>
      <c r="Q20" s="63">
        <f>+'24-03-345 Ind. Programa EJE'!AB67</f>
        <v>0</v>
      </c>
      <c r="R20" s="63">
        <f>+'24-03-345 Ind. Programa EJE'!AC67</f>
        <v>0</v>
      </c>
      <c r="S20" s="63">
        <f>+'24-03-345 Ind. Programa EJE'!AD67</f>
        <v>0</v>
      </c>
      <c r="T20" s="63">
        <f>+'24-03-345 Ind. Programa EJE'!AE67</f>
        <v>0</v>
      </c>
      <c r="U20" s="63">
        <f>+'24-03-345 Ind. Programa EJE'!AF67</f>
        <v>0</v>
      </c>
      <c r="V20" s="63">
        <f>+'24-03-345 Ind. Programa EJE'!AG67</f>
        <v>0</v>
      </c>
      <c r="W20" s="63">
        <f>+'24-03-345 Ind. Programa EJE'!AH67</f>
        <v>7897755</v>
      </c>
      <c r="X20" s="86">
        <f>+'24-03-345 Ind. Programa EJE'!AI67</f>
        <v>0.20193360105749192</v>
      </c>
      <c r="Y20" s="86">
        <f>+'24-03-345 Ind. Programa EJE'!AJ67</f>
        <v>3.8795728875286463E-2</v>
      </c>
    </row>
    <row r="21" spans="1:25" ht="24.75" customHeight="1" x14ac:dyDescent="0.25">
      <c r="A21" s="87" t="s">
        <v>72</v>
      </c>
      <c r="B21" s="63">
        <f>+'24-03-345 Ind. Programa EJE'!J70</f>
        <v>29463141</v>
      </c>
      <c r="C21" s="63">
        <f>+'24-03-345 Ind. Programa EJE'!K70</f>
        <v>10377836</v>
      </c>
      <c r="D21" s="63">
        <f>+'24-03-345 Ind. Programa EJE'!M70</f>
        <v>0</v>
      </c>
      <c r="E21" s="63">
        <f>+'24-03-345 Ind. Programa EJE'!N70</f>
        <v>0</v>
      </c>
      <c r="F21" s="63">
        <f>+'24-03-345 Ind. Programa EJE'!O70</f>
        <v>0</v>
      </c>
      <c r="G21" s="63">
        <f>+'24-03-345 Ind. Programa EJE'!R70</f>
        <v>1114918</v>
      </c>
      <c r="H21" s="63">
        <f>+'24-03-345 Ind. Programa EJE'!S70</f>
        <v>1014187</v>
      </c>
      <c r="I21" s="63">
        <f>+'24-03-345 Ind. Programa EJE'!T70</f>
        <v>1361393</v>
      </c>
      <c r="J21" s="63">
        <f>+'24-03-345 Ind. Programa EJE'!U70</f>
        <v>3490498</v>
      </c>
      <c r="K21" s="63">
        <f>+'24-03-345 Ind. Programa EJE'!V70</f>
        <v>0</v>
      </c>
      <c r="L21" s="63">
        <f>+'24-03-345 Ind. Programa EJE'!W70</f>
        <v>0</v>
      </c>
      <c r="M21" s="63">
        <f>+'24-03-345 Ind. Programa EJE'!X70</f>
        <v>0</v>
      </c>
      <c r="N21" s="63">
        <f>+'24-03-345 Ind. Programa EJE'!Y70</f>
        <v>0</v>
      </c>
      <c r="O21" s="63">
        <f>+'24-03-345 Ind. Programa EJE'!Z70</f>
        <v>0</v>
      </c>
      <c r="P21" s="63">
        <f>+'24-03-345 Ind. Programa EJE'!AA70</f>
        <v>0</v>
      </c>
      <c r="Q21" s="63">
        <f>+'24-03-345 Ind. Programa EJE'!AB70</f>
        <v>0</v>
      </c>
      <c r="R21" s="63">
        <f>+'24-03-345 Ind. Programa EJE'!AC70</f>
        <v>0</v>
      </c>
      <c r="S21" s="63">
        <f>+'24-03-345 Ind. Programa EJE'!AD70</f>
        <v>0</v>
      </c>
      <c r="T21" s="63">
        <f>+'24-03-345 Ind. Programa EJE'!AE70</f>
        <v>0</v>
      </c>
      <c r="U21" s="63">
        <f>+'24-03-345 Ind. Programa EJE'!AF70</f>
        <v>0</v>
      </c>
      <c r="V21" s="63">
        <f>+'24-03-345 Ind. Programa EJE'!AG70</f>
        <v>0</v>
      </c>
      <c r="W21" s="63">
        <f>+'24-03-345 Ind. Programa EJE'!AH70</f>
        <v>3490498</v>
      </c>
      <c r="X21" s="86">
        <f>+'24-03-345 Ind. Programa EJE'!AI70</f>
        <v>0.11846998933345226</v>
      </c>
      <c r="Y21" s="86">
        <f>+'24-03-345 Ind. Programa EJE'!AJ70</f>
        <v>1.7146190790639827E-2</v>
      </c>
    </row>
    <row r="22" spans="1:25" ht="24.75" customHeight="1" x14ac:dyDescent="0.25">
      <c r="A22" s="87" t="s">
        <v>74</v>
      </c>
      <c r="B22" s="63">
        <f>+'24-03-345 Ind. Programa EJE'!J82</f>
        <v>191272680</v>
      </c>
      <c r="C22" s="63">
        <f>+'24-03-345 Ind. Programa EJE'!K82</f>
        <v>43272896</v>
      </c>
      <c r="D22" s="63">
        <f>+'24-03-345 Ind. Programa EJE'!M82</f>
        <v>0</v>
      </c>
      <c r="E22" s="63">
        <f>+'24-03-345 Ind. Programa EJE'!N82</f>
        <v>0</v>
      </c>
      <c r="F22" s="63">
        <f>+'24-03-345 Ind. Programa EJE'!O82</f>
        <v>0</v>
      </c>
      <c r="G22" s="63">
        <f>+'24-03-345 Ind. Programa EJE'!R82</f>
        <v>5074272</v>
      </c>
      <c r="H22" s="63">
        <f>+'24-03-345 Ind. Programa EJE'!S82</f>
        <v>9742079</v>
      </c>
      <c r="I22" s="63">
        <f>+'24-03-345 Ind. Programa EJE'!T82</f>
        <v>25872613</v>
      </c>
      <c r="J22" s="63">
        <f>+'24-03-345 Ind. Programa EJE'!U82</f>
        <v>40688964</v>
      </c>
      <c r="K22" s="63">
        <f>+'24-03-345 Ind. Programa EJE'!V82</f>
        <v>0</v>
      </c>
      <c r="L22" s="63">
        <f>+'24-03-345 Ind. Programa EJE'!W82</f>
        <v>0</v>
      </c>
      <c r="M22" s="63">
        <f>+'24-03-345 Ind. Programa EJE'!X82</f>
        <v>0</v>
      </c>
      <c r="N22" s="63">
        <f>+'24-03-345 Ind. Programa EJE'!Y82</f>
        <v>0</v>
      </c>
      <c r="O22" s="63">
        <f>+'24-03-345 Ind. Programa EJE'!Z82</f>
        <v>0</v>
      </c>
      <c r="P22" s="63">
        <f>+'24-03-345 Ind. Programa EJE'!AA82</f>
        <v>0</v>
      </c>
      <c r="Q22" s="63">
        <f>+'24-03-345 Ind. Programa EJE'!AB82</f>
        <v>0</v>
      </c>
      <c r="R22" s="63">
        <f>+'24-03-345 Ind. Programa EJE'!AC82</f>
        <v>0</v>
      </c>
      <c r="S22" s="63">
        <f>+'24-03-345 Ind. Programa EJE'!AD82</f>
        <v>0</v>
      </c>
      <c r="T22" s="63">
        <f>+'24-03-345 Ind. Programa EJE'!AE82</f>
        <v>0</v>
      </c>
      <c r="U22" s="63">
        <f>+'24-03-345 Ind. Programa EJE'!AF82</f>
        <v>0</v>
      </c>
      <c r="V22" s="63">
        <f>+'24-03-345 Ind. Programa EJE'!AG82</f>
        <v>0</v>
      </c>
      <c r="W22" s="63">
        <f>+'24-03-345 Ind. Programa EJE'!AH82</f>
        <v>40688964</v>
      </c>
      <c r="X22" s="86">
        <f>+'24-03-345 Ind. Programa EJE'!AI82</f>
        <v>0.21272752595927447</v>
      </c>
      <c r="Y22" s="86">
        <f>+'24-03-345 Ind. Programa EJE'!AJ82</f>
        <v>0.19987427003753488</v>
      </c>
    </row>
    <row r="23" spans="1:25" ht="24.75" customHeight="1" x14ac:dyDescent="0.25">
      <c r="A23" s="87" t="s">
        <v>174</v>
      </c>
      <c r="B23" s="63">
        <f>+'24-03-345 Ind. Programa EJE'!J86</f>
        <v>1550000</v>
      </c>
      <c r="C23" s="63">
        <f>+'24-03-345 Ind. Programa EJE'!K86</f>
        <v>0</v>
      </c>
      <c r="D23" s="63">
        <f>+'24-03-345 Ind. Programa EJE'!M86</f>
        <v>0</v>
      </c>
      <c r="E23" s="63">
        <f>+'24-03-345 Ind. Programa EJE'!N86</f>
        <v>0</v>
      </c>
      <c r="F23" s="63">
        <f>+'24-03-345 Ind. Programa EJE'!O86</f>
        <v>0</v>
      </c>
      <c r="G23" s="63">
        <f>+'24-03-345 Ind. Programa EJE'!R86</f>
        <v>0</v>
      </c>
      <c r="H23" s="63">
        <f>+'24-03-345 Ind. Programa EJE'!S86</f>
        <v>0</v>
      </c>
      <c r="I23" s="63">
        <f>+'24-03-345 Ind. Programa EJE'!T86</f>
        <v>0</v>
      </c>
      <c r="J23" s="63">
        <f>+'24-03-345 Ind. Programa EJE'!U86</f>
        <v>0</v>
      </c>
      <c r="K23" s="63">
        <f>+'24-03-345 Ind. Programa EJE'!V83</f>
        <v>0</v>
      </c>
      <c r="L23" s="63">
        <f>+'24-03-345 Ind. Programa EJE'!W83</f>
        <v>0</v>
      </c>
      <c r="M23" s="63">
        <f>+'24-03-345 Ind. Programa EJE'!X83</f>
        <v>0</v>
      </c>
      <c r="N23" s="63">
        <f>+'24-03-345 Ind. Programa EJE'!Y86</f>
        <v>0</v>
      </c>
      <c r="O23" s="63">
        <f>+'24-03-345 Ind. Programa EJE'!Z83</f>
        <v>0</v>
      </c>
      <c r="P23" s="63">
        <f>+'24-03-345 Ind. Programa EJE'!AA83</f>
        <v>0</v>
      </c>
      <c r="Q23" s="63">
        <f>+'24-03-345 Ind. Programa EJE'!AB83</f>
        <v>0</v>
      </c>
      <c r="R23" s="63">
        <f>+'24-03-345 Ind. Programa EJE'!AC8</f>
        <v>0</v>
      </c>
      <c r="S23" s="63">
        <f>+'24-03-345 Ind. Programa EJE'!AD83</f>
        <v>0</v>
      </c>
      <c r="T23" s="63">
        <f>+'24-03-345 Ind. Programa EJE'!AE83</f>
        <v>0</v>
      </c>
      <c r="U23" s="63">
        <f>+'24-03-345 Ind. Programa EJE'!AF83</f>
        <v>0</v>
      </c>
      <c r="V23" s="63">
        <f>+'24-03-345 Ind. Programa EJE'!AG86</f>
        <v>0</v>
      </c>
      <c r="W23" s="63">
        <f>+'24-03-345 Ind. Programa EJE'!AH86</f>
        <v>0</v>
      </c>
      <c r="X23" s="86">
        <f>+'24-03-345 Ind. Programa EJE'!AI86</f>
        <v>0</v>
      </c>
      <c r="Y23" s="86">
        <f>+'24-03-345 Ind. Programa EJE'!AJ86</f>
        <v>0</v>
      </c>
    </row>
    <row r="24" spans="1:25" ht="24.75" customHeight="1" x14ac:dyDescent="0.25">
      <c r="A24" s="88" t="s">
        <v>76</v>
      </c>
      <c r="B24" s="63">
        <f>+'24-03-345 Ind. Programa EJE'!J90</f>
        <v>908990339</v>
      </c>
      <c r="C24" s="63">
        <f>+'24-03-345 Ind. Programa EJE'!K90</f>
        <v>359610268</v>
      </c>
      <c r="D24" s="63">
        <f>+'24-03-345 Ind. Programa EJE'!M90</f>
        <v>0</v>
      </c>
      <c r="E24" s="63">
        <f>+'24-03-345 Ind. Programa EJE'!N90</f>
        <v>0</v>
      </c>
      <c r="F24" s="63">
        <f>+'24-03-345 Ind. Programa EJE'!O90</f>
        <v>0</v>
      </c>
      <c r="G24" s="63">
        <f>+'24-03-345 Ind. Programa EJE'!R90</f>
        <v>22655489</v>
      </c>
      <c r="H24" s="63">
        <f>+'24-03-345 Ind. Programa EJE'!S90</f>
        <v>28574257</v>
      </c>
      <c r="I24" s="63">
        <f>+'24-03-345 Ind. Programa EJE'!T90</f>
        <v>28632436</v>
      </c>
      <c r="J24" s="63">
        <f>+'24-03-345 Ind. Programa EJE'!U90</f>
        <v>79862182</v>
      </c>
      <c r="K24" s="63">
        <f>+'24-03-345 Ind. Programa EJE'!V90</f>
        <v>0</v>
      </c>
      <c r="L24" s="63">
        <f>+'24-03-345 Ind. Programa EJE'!W90</f>
        <v>0</v>
      </c>
      <c r="M24" s="63">
        <f>+'24-03-345 Ind. Programa EJE'!X90</f>
        <v>0</v>
      </c>
      <c r="N24" s="63">
        <f>+'24-03-345 Ind. Programa EJE'!Y90</f>
        <v>0</v>
      </c>
      <c r="O24" s="63">
        <f>+'24-03-345 Ind. Programa EJE'!Z90</f>
        <v>0</v>
      </c>
      <c r="P24" s="63">
        <f>+'24-03-345 Ind. Programa EJE'!AA90</f>
        <v>0</v>
      </c>
      <c r="Q24" s="63">
        <f>+'24-03-345 Ind. Programa EJE'!AB90</f>
        <v>0</v>
      </c>
      <c r="R24" s="63">
        <f>+'24-03-345 Ind. Programa EJE'!AC90</f>
        <v>0</v>
      </c>
      <c r="S24" s="63">
        <f>+'24-03-345 Ind. Programa EJE'!AD90</f>
        <v>0</v>
      </c>
      <c r="T24" s="63">
        <f>+'24-03-345 Ind. Programa EJE'!AE90</f>
        <v>0</v>
      </c>
      <c r="U24" s="63">
        <f>+'24-03-345 Ind. Programa EJE'!AF90</f>
        <v>0</v>
      </c>
      <c r="V24" s="63">
        <f>+'24-03-345 Ind. Programa EJE'!AG90</f>
        <v>0</v>
      </c>
      <c r="W24" s="63">
        <f>+'24-03-345 Ind. Programa EJE'!AH90</f>
        <v>79862182</v>
      </c>
      <c r="X24" s="86">
        <f>+'24-03-345 Ind. Programa EJE'!AI90</f>
        <v>8.7858119688992653E-2</v>
      </c>
      <c r="Y24" s="86">
        <f>+'24-03-345 Ind. Programa EJE'!AJ90</f>
        <v>0.3923028202648452</v>
      </c>
    </row>
    <row r="25" spans="1:25" ht="25.5" x14ac:dyDescent="0.25">
      <c r="A25" s="8" t="str">
        <f>"TOTAL ASIG."&amp;" "&amp;$A$5</f>
        <v>TOTAL ASIG. 24-03-345 "Programa Eje (Ley N°20.595)</v>
      </c>
      <c r="B25" s="75">
        <f>SUM(B8:B24)</f>
        <v>1518300000</v>
      </c>
      <c r="C25" s="75">
        <f t="shared" ref="C25:V25" si="0">SUM(C8:C24)</f>
        <v>618721568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42933641</v>
      </c>
      <c r="H25" s="75">
        <f t="shared" si="0"/>
        <v>56133569</v>
      </c>
      <c r="I25" s="75">
        <f t="shared" si="0"/>
        <v>104505586</v>
      </c>
      <c r="J25" s="75">
        <f t="shared" si="0"/>
        <v>203572796</v>
      </c>
      <c r="K25" s="75">
        <f t="shared" si="0"/>
        <v>0</v>
      </c>
      <c r="L25" s="75">
        <f t="shared" si="0"/>
        <v>0</v>
      </c>
      <c r="M25" s="75">
        <f t="shared" si="0"/>
        <v>0</v>
      </c>
      <c r="N25" s="75">
        <f t="shared" si="0"/>
        <v>0</v>
      </c>
      <c r="O25" s="75">
        <f t="shared" si="0"/>
        <v>0</v>
      </c>
      <c r="P25" s="75">
        <f t="shared" si="0"/>
        <v>0</v>
      </c>
      <c r="Q25" s="75">
        <f t="shared" si="0"/>
        <v>0</v>
      </c>
      <c r="R25" s="75">
        <f t="shared" si="0"/>
        <v>0</v>
      </c>
      <c r="S25" s="75">
        <f t="shared" si="0"/>
        <v>0</v>
      </c>
      <c r="T25" s="75">
        <f t="shared" si="0"/>
        <v>0</v>
      </c>
      <c r="U25" s="75">
        <f t="shared" si="0"/>
        <v>0</v>
      </c>
      <c r="V25" s="75">
        <f t="shared" si="0"/>
        <v>0</v>
      </c>
      <c r="W25" s="75">
        <f>SUM(W8:W24)</f>
        <v>203572796</v>
      </c>
      <c r="X25" s="89">
        <f>+'24-03-345 Ind. Programa EJE'!AI91</f>
        <v>0.13407942830797603</v>
      </c>
      <c r="Y25" s="89">
        <f>'24-03-345 Ind. Programa EJE'!AJ91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99C0-BBDA-4655-B807-27719BD8B2EF}">
  <sheetPr>
    <tabColor rgb="FF007DB5"/>
    <pageSetUpPr fitToPage="1"/>
  </sheetPr>
  <dimension ref="A1:AJ72"/>
  <sheetViews>
    <sheetView tabSelected="1" zoomScale="110" zoomScaleNormal="110" workbookViewId="0">
      <selection activeCell="J78" sqref="J78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176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491334000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55"/>
      <c r="K69" s="72"/>
      <c r="L69" s="59"/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</row>
    <row r="70" spans="1:36" ht="15.7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42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</row>
    <row r="71" spans="1:36" s="37" customFormat="1" ht="12.75" customHeight="1" x14ac:dyDescent="0.25">
      <c r="A71" s="143" t="s">
        <v>78</v>
      </c>
      <c r="B71" s="144"/>
      <c r="C71" s="144"/>
      <c r="D71" s="144"/>
      <c r="E71" s="145"/>
      <c r="F71" s="143"/>
      <c r="G71" s="144"/>
      <c r="H71" s="144"/>
      <c r="I71" s="144"/>
      <c r="J71" s="75">
        <f>J68</f>
        <v>491334000</v>
      </c>
      <c r="K71" s="75">
        <f>SUM(K69:K69)</f>
        <v>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</row>
    <row r="72" spans="1:36" s="79" customFormat="1" ht="15" customHeight="1" x14ac:dyDescent="0.25">
      <c r="A72" s="151" t="str">
        <f>"TOTAL ASIG."&amp;" "&amp;$A$5</f>
        <v>TOTAL ASIG. 24-03-997 "Centro para Niños(as) con Cuidadores Principales Temporeras(os)"</v>
      </c>
      <c r="B72" s="152"/>
      <c r="C72" s="152"/>
      <c r="D72" s="152"/>
      <c r="E72" s="152"/>
      <c r="F72" s="152"/>
      <c r="G72" s="152"/>
      <c r="H72" s="152"/>
      <c r="I72" s="153"/>
      <c r="J72" s="33">
        <f>SUM(J11,J15,J19,J23,J27,J31,J35,J39,J43,J47,J51,J55,J59,J63,J67,J71)</f>
        <v>491334000</v>
      </c>
      <c r="K72" s="33">
        <f>+K11+K15+K19+K23+K27+K31+K35+K39+K43+K47+K51+K55+K67+K59+K63+K71</f>
        <v>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2261C46F-DD36-4853-A662-346809A5FA6C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FE437817-A0DA-4402-9F58-37A4A91A43A1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9EBBD739-DB25-4CC4-B649-AA0BBC8EBE25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AC435119-E904-408B-BC9D-410E895B2635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1610B793-E1B0-4F42-8586-6C04E22363A2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93BC8CAD-0B82-4DB9-851B-827A4F36A55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8530EA-DE38-4C49-883D-653FF582780C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9EC31A7C-18FF-4B98-BFA3-6FF33AB92B9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68E3-473A-490E-BA08-8257F0A99F16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'24-03-997 Ind. Cuidad. Temp.'!A5:U5</f>
        <v>24-03-997 "Centro para Niños(as) con Cuidadores Principales Temporeras(os)"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+'24-03-997 Ind. Cuidad. Temp.'!J11</f>
        <v>0</v>
      </c>
      <c r="C8" s="63">
        <f>+'24-03-997 Ind. Cuidad. Temp.'!K11</f>
        <v>0</v>
      </c>
      <c r="D8" s="63">
        <f>+'24-03-997 Ind. Cuidad. Temp.'!M11</f>
        <v>0</v>
      </c>
      <c r="E8" s="63">
        <f>+'24-03-997 Ind. Cuidad. Temp.'!N11</f>
        <v>0</v>
      </c>
      <c r="F8" s="63">
        <f>+'24-03-997 Ind. Cuidad. Temp.'!O11</f>
        <v>0</v>
      </c>
      <c r="G8" s="63">
        <f>+'24-03-997 Ind. Cuidad. Temp.'!R11</f>
        <v>0</v>
      </c>
      <c r="H8" s="63">
        <f>+'24-03-997 Ind. Cuidad. Temp.'!S11</f>
        <v>0</v>
      </c>
      <c r="I8" s="63">
        <f>+'24-03-997 Ind. Cuidad. Temp.'!T11</f>
        <v>0</v>
      </c>
      <c r="J8" s="63">
        <f>+'24-03-997 Ind. Cuidad. Temp.'!U11</f>
        <v>0</v>
      </c>
      <c r="K8" s="63">
        <f>+'24-03-997 Ind. Cuidad. Temp.'!V11</f>
        <v>0</v>
      </c>
      <c r="L8" s="63">
        <f>+'24-03-997 Ind. Cuidad. Temp.'!W11</f>
        <v>0</v>
      </c>
      <c r="M8" s="63">
        <f>+'24-03-997 Ind. Cuidad. Temp.'!X11</f>
        <v>0</v>
      </c>
      <c r="N8" s="63">
        <f>+'24-03-997 Ind. Cuidad. Temp.'!Y11</f>
        <v>0</v>
      </c>
      <c r="O8" s="63">
        <f>+'24-03-997 Ind. Cuidad. Temp.'!Z11</f>
        <v>0</v>
      </c>
      <c r="P8" s="63">
        <f>+'24-03-997 Ind. Cuidad. Temp.'!AA11</f>
        <v>0</v>
      </c>
      <c r="Q8" s="63">
        <f>+'24-03-997 Ind. Cuidad. Temp.'!AB11</f>
        <v>0</v>
      </c>
      <c r="R8" s="63">
        <f>+'24-03-997 Ind. Cuidad. Temp.'!AC11</f>
        <v>0</v>
      </c>
      <c r="S8" s="63">
        <f>+'24-03-997 Ind. Cuidad. Temp.'!AD11</f>
        <v>0</v>
      </c>
      <c r="T8" s="63">
        <f>+'24-03-997 Ind. Cuidad. Temp.'!AE11</f>
        <v>0</v>
      </c>
      <c r="U8" s="63">
        <f>+'24-03-997 Ind. Cuidad. Temp.'!AF11</f>
        <v>0</v>
      </c>
      <c r="V8" s="63">
        <f>+'24-03-997 Ind. Cuidad. Temp.'!AG11</f>
        <v>0</v>
      </c>
      <c r="W8" s="63">
        <f>+'24-03-997 Ind. Cuidad. Temp.'!AH11</f>
        <v>0</v>
      </c>
      <c r="X8" s="86">
        <f>+'24-03-997 Ind. Cuidad. Temp.'!AI11</f>
        <v>0</v>
      </c>
      <c r="Y8" s="86">
        <f>+'24-03-997 Ind. Cuidad. Temp.'!AJ11</f>
        <v>0</v>
      </c>
    </row>
    <row r="9" spans="1:25" ht="24.75" customHeight="1" x14ac:dyDescent="0.25">
      <c r="A9" s="85" t="s">
        <v>48</v>
      </c>
      <c r="B9" s="63">
        <f>+'24-03-997 Ind. Cuidad. Temp.'!J15</f>
        <v>0</v>
      </c>
      <c r="C9" s="63">
        <f>+'24-03-997 Ind. Cuidad. Temp.'!K15</f>
        <v>0</v>
      </c>
      <c r="D9" s="63">
        <f>+'24-03-997 Ind. Cuidad. Temp.'!M15</f>
        <v>0</v>
      </c>
      <c r="E9" s="63">
        <f>+'24-03-997 Ind. Cuidad. Temp.'!N15</f>
        <v>0</v>
      </c>
      <c r="F9" s="63">
        <f>+'24-03-997 Ind. Cuidad. Temp.'!O15</f>
        <v>0</v>
      </c>
      <c r="G9" s="63">
        <f>+'24-03-997 Ind. Cuidad. Temp.'!R15</f>
        <v>0</v>
      </c>
      <c r="H9" s="63">
        <f>+'24-03-997 Ind. Cuidad. Temp.'!S15</f>
        <v>0</v>
      </c>
      <c r="I9" s="63">
        <f>+'24-03-997 Ind. Cuidad. Temp.'!T15</f>
        <v>0</v>
      </c>
      <c r="J9" s="63">
        <f>+'24-03-997 Ind. Cuidad. Temp.'!U15</f>
        <v>0</v>
      </c>
      <c r="K9" s="63">
        <f>+'24-03-997 Ind. Cuidad. Temp.'!V15</f>
        <v>0</v>
      </c>
      <c r="L9" s="63">
        <f>+'24-03-997 Ind. Cuidad. Temp.'!W15</f>
        <v>0</v>
      </c>
      <c r="M9" s="63">
        <f>+'24-03-997 Ind. Cuidad. Temp.'!X15</f>
        <v>0</v>
      </c>
      <c r="N9" s="63">
        <f>+'24-03-997 Ind. Cuidad. Temp.'!Y15</f>
        <v>0</v>
      </c>
      <c r="O9" s="63">
        <f>+'24-03-997 Ind. Cuidad. Temp.'!Z15</f>
        <v>0</v>
      </c>
      <c r="P9" s="63">
        <f>+'24-03-997 Ind. Cuidad. Temp.'!AA15</f>
        <v>0</v>
      </c>
      <c r="Q9" s="63">
        <f>+'24-03-997 Ind. Cuidad. Temp.'!AB15</f>
        <v>0</v>
      </c>
      <c r="R9" s="63">
        <f>+'24-03-997 Ind. Cuidad. Temp.'!AC15</f>
        <v>0</v>
      </c>
      <c r="S9" s="63">
        <f>+'24-03-997 Ind. Cuidad. Temp.'!AD15</f>
        <v>0</v>
      </c>
      <c r="T9" s="63">
        <f>+'24-03-997 Ind. Cuidad. Temp.'!AE15</f>
        <v>0</v>
      </c>
      <c r="U9" s="63">
        <f>+'24-03-997 Ind. Cuidad. Temp.'!AF15</f>
        <v>0</v>
      </c>
      <c r="V9" s="63">
        <f>+'24-03-997 Ind. Cuidad. Temp.'!AG15</f>
        <v>0</v>
      </c>
      <c r="W9" s="63">
        <f>+'24-03-997 Ind. Cuidad. Temp.'!AH15</f>
        <v>0</v>
      </c>
      <c r="X9" s="86">
        <f>+'24-03-997 Ind. Cuidad. Temp.'!AI15</f>
        <v>0</v>
      </c>
      <c r="Y9" s="86">
        <f>+'24-03-997 Ind. Cuidad. Temp.'!AJ15</f>
        <v>0</v>
      </c>
    </row>
    <row r="10" spans="1:25" ht="24.75" customHeight="1" x14ac:dyDescent="0.25">
      <c r="A10" s="85" t="s">
        <v>50</v>
      </c>
      <c r="B10" s="63">
        <f>+'24-03-997 Ind. Cuidad. Temp.'!J19</f>
        <v>0</v>
      </c>
      <c r="C10" s="63">
        <f>+'24-03-997 Ind. Cuidad. Temp.'!K19</f>
        <v>0</v>
      </c>
      <c r="D10" s="63">
        <f>+'24-03-997 Ind. Cuidad. Temp.'!M19</f>
        <v>0</v>
      </c>
      <c r="E10" s="63">
        <f>+'24-03-997 Ind. Cuidad. Temp.'!N19</f>
        <v>0</v>
      </c>
      <c r="F10" s="63">
        <f>+'24-03-997 Ind. Cuidad. Temp.'!O19</f>
        <v>0</v>
      </c>
      <c r="G10" s="63">
        <f>+'24-03-997 Ind. Cuidad. Temp.'!R19</f>
        <v>0</v>
      </c>
      <c r="H10" s="63">
        <f>+'24-03-997 Ind. Cuidad. Temp.'!S19</f>
        <v>0</v>
      </c>
      <c r="I10" s="63">
        <f>+'24-03-997 Ind. Cuidad. Temp.'!T19</f>
        <v>0</v>
      </c>
      <c r="J10" s="63">
        <f>+'24-03-997 Ind. Cuidad. Temp.'!U19</f>
        <v>0</v>
      </c>
      <c r="K10" s="63">
        <f>+'24-03-997 Ind. Cuidad. Temp.'!V19</f>
        <v>0</v>
      </c>
      <c r="L10" s="63">
        <f>+'24-03-997 Ind. Cuidad. Temp.'!W19</f>
        <v>0</v>
      </c>
      <c r="M10" s="63">
        <f>+'24-03-997 Ind. Cuidad. Temp.'!X19</f>
        <v>0</v>
      </c>
      <c r="N10" s="63">
        <f>+'24-03-997 Ind. Cuidad. Temp.'!Y19</f>
        <v>0</v>
      </c>
      <c r="O10" s="63">
        <f>+'24-03-997 Ind. Cuidad. Temp.'!Z19</f>
        <v>0</v>
      </c>
      <c r="P10" s="63">
        <f>+'24-03-997 Ind. Cuidad. Temp.'!AA19</f>
        <v>0</v>
      </c>
      <c r="Q10" s="63">
        <f>+'24-03-997 Ind. Cuidad. Temp.'!AB19</f>
        <v>0</v>
      </c>
      <c r="R10" s="63">
        <f>+'24-03-997 Ind. Cuidad. Temp.'!AC19</f>
        <v>0</v>
      </c>
      <c r="S10" s="63">
        <f>+'24-03-997 Ind. Cuidad. Temp.'!AD19</f>
        <v>0</v>
      </c>
      <c r="T10" s="63">
        <f>+'24-03-997 Ind. Cuidad. Temp.'!AE19</f>
        <v>0</v>
      </c>
      <c r="U10" s="63">
        <f>+'24-03-997 Ind. Cuidad. Temp.'!AF19</f>
        <v>0</v>
      </c>
      <c r="V10" s="63">
        <f>+'24-03-997 Ind. Cuidad. Temp.'!AG19</f>
        <v>0</v>
      </c>
      <c r="W10" s="63">
        <f>+'24-03-997 Ind. Cuidad. Temp.'!AH19</f>
        <v>0</v>
      </c>
      <c r="X10" s="86">
        <f>+'24-03-997 Ind. Cuidad. Temp.'!AI19</f>
        <v>0</v>
      </c>
      <c r="Y10" s="86">
        <f>+'24-03-997 Ind. Cuidad. Temp.'!AJ19</f>
        <v>0</v>
      </c>
    </row>
    <row r="11" spans="1:25" ht="24.75" customHeight="1" x14ac:dyDescent="0.25">
      <c r="A11" s="85" t="s">
        <v>52</v>
      </c>
      <c r="B11" s="63">
        <f>+'24-03-997 Ind. Cuidad. Temp.'!J23</f>
        <v>0</v>
      </c>
      <c r="C11" s="63">
        <f>+'24-03-997 Ind. Cuidad. Temp.'!K23</f>
        <v>0</v>
      </c>
      <c r="D11" s="63">
        <f>+'24-03-997 Ind. Cuidad. Temp.'!M23</f>
        <v>0</v>
      </c>
      <c r="E11" s="63">
        <f>+'24-03-997 Ind. Cuidad. Temp.'!N23</f>
        <v>0</v>
      </c>
      <c r="F11" s="63">
        <f>+'24-03-997 Ind. Cuidad. Temp.'!O23</f>
        <v>0</v>
      </c>
      <c r="G11" s="63">
        <f>+'24-03-997 Ind. Cuidad. Temp.'!R23</f>
        <v>0</v>
      </c>
      <c r="H11" s="63">
        <f>+'24-03-997 Ind. Cuidad. Temp.'!S23</f>
        <v>0</v>
      </c>
      <c r="I11" s="63">
        <f>+'24-03-997 Ind. Cuidad. Temp.'!T23</f>
        <v>0</v>
      </c>
      <c r="J11" s="63">
        <f>+'24-03-997 Ind. Cuidad. Temp.'!U23</f>
        <v>0</v>
      </c>
      <c r="K11" s="63">
        <f>+'24-03-997 Ind. Cuidad. Temp.'!V23</f>
        <v>0</v>
      </c>
      <c r="L11" s="63">
        <f>+'24-03-997 Ind. Cuidad. Temp.'!W23</f>
        <v>0</v>
      </c>
      <c r="M11" s="63">
        <f>+'24-03-997 Ind. Cuidad. Temp.'!X23</f>
        <v>0</v>
      </c>
      <c r="N11" s="63">
        <f>+'24-03-997 Ind. Cuidad. Temp.'!Y23</f>
        <v>0</v>
      </c>
      <c r="O11" s="63">
        <f>+'24-03-997 Ind. Cuidad. Temp.'!Z23</f>
        <v>0</v>
      </c>
      <c r="P11" s="63">
        <f>+'24-03-997 Ind. Cuidad. Temp.'!AA23</f>
        <v>0</v>
      </c>
      <c r="Q11" s="63">
        <f>+'24-03-997 Ind. Cuidad. Temp.'!AB23</f>
        <v>0</v>
      </c>
      <c r="R11" s="63">
        <f>+'24-03-997 Ind. Cuidad. Temp.'!AC23</f>
        <v>0</v>
      </c>
      <c r="S11" s="63">
        <f>+'24-03-997 Ind. Cuidad. Temp.'!AD23</f>
        <v>0</v>
      </c>
      <c r="T11" s="63">
        <f>+'24-03-997 Ind. Cuidad. Temp.'!AE23</f>
        <v>0</v>
      </c>
      <c r="U11" s="63">
        <f>+'24-03-997 Ind. Cuidad. Temp.'!AF23</f>
        <v>0</v>
      </c>
      <c r="V11" s="63">
        <f>+'24-03-997 Ind. Cuidad. Temp.'!AG23</f>
        <v>0</v>
      </c>
      <c r="W11" s="63">
        <f>+'24-03-997 Ind. Cuidad. Temp.'!AH23</f>
        <v>0</v>
      </c>
      <c r="X11" s="86">
        <f>+'24-03-997 Ind. Cuidad. Temp.'!AI23</f>
        <v>0</v>
      </c>
      <c r="Y11" s="86">
        <f>+'24-03-997 Ind. Cuidad. Temp.'!AJ23</f>
        <v>0</v>
      </c>
    </row>
    <row r="12" spans="1:25" ht="24.75" customHeight="1" x14ac:dyDescent="0.25">
      <c r="A12" s="85" t="s">
        <v>54</v>
      </c>
      <c r="B12" s="63">
        <f>+'24-03-997 Ind. Cuidad. Temp.'!J27</f>
        <v>0</v>
      </c>
      <c r="C12" s="63">
        <f>+'24-03-997 Ind. Cuidad. Temp.'!K27</f>
        <v>0</v>
      </c>
      <c r="D12" s="63">
        <f>+'24-03-997 Ind. Cuidad. Temp.'!M27</f>
        <v>0</v>
      </c>
      <c r="E12" s="63">
        <f>+'24-03-997 Ind. Cuidad. Temp.'!N27</f>
        <v>0</v>
      </c>
      <c r="F12" s="63">
        <f>+'24-03-997 Ind. Cuidad. Temp.'!O27</f>
        <v>0</v>
      </c>
      <c r="G12" s="63">
        <f>+'24-03-997 Ind. Cuidad. Temp.'!R27</f>
        <v>0</v>
      </c>
      <c r="H12" s="63">
        <f>+'24-03-997 Ind. Cuidad. Temp.'!S27</f>
        <v>0</v>
      </c>
      <c r="I12" s="63">
        <f>+'24-03-997 Ind. Cuidad. Temp.'!T27</f>
        <v>0</v>
      </c>
      <c r="J12" s="63">
        <f>+'24-03-997 Ind. Cuidad. Temp.'!U27</f>
        <v>0</v>
      </c>
      <c r="K12" s="63">
        <f>+'24-03-997 Ind. Cuidad. Temp.'!V27</f>
        <v>0</v>
      </c>
      <c r="L12" s="63">
        <f>+'24-03-997 Ind. Cuidad. Temp.'!W27</f>
        <v>0</v>
      </c>
      <c r="M12" s="63">
        <f>+'24-03-997 Ind. Cuidad. Temp.'!X27</f>
        <v>0</v>
      </c>
      <c r="N12" s="63">
        <f>+'24-03-997 Ind. Cuidad. Temp.'!Y27</f>
        <v>0</v>
      </c>
      <c r="O12" s="63">
        <f>+'24-03-997 Ind. Cuidad. Temp.'!Z27</f>
        <v>0</v>
      </c>
      <c r="P12" s="63">
        <f>+'24-03-997 Ind. Cuidad. Temp.'!AA27</f>
        <v>0</v>
      </c>
      <c r="Q12" s="63">
        <f>+'24-03-997 Ind. Cuidad. Temp.'!AB27</f>
        <v>0</v>
      </c>
      <c r="R12" s="63">
        <f>+'24-03-997 Ind. Cuidad. Temp.'!AC27</f>
        <v>0</v>
      </c>
      <c r="S12" s="63">
        <f>+'24-03-997 Ind. Cuidad. Temp.'!AD27</f>
        <v>0</v>
      </c>
      <c r="T12" s="63">
        <f>+'24-03-997 Ind. Cuidad. Temp.'!AE27</f>
        <v>0</v>
      </c>
      <c r="U12" s="63">
        <f>+'24-03-997 Ind. Cuidad. Temp.'!AF27</f>
        <v>0</v>
      </c>
      <c r="V12" s="63">
        <f>+'24-03-997 Ind. Cuidad. Temp.'!AG27</f>
        <v>0</v>
      </c>
      <c r="W12" s="63">
        <f>+'24-03-997 Ind. Cuidad. Temp.'!AH27</f>
        <v>0</v>
      </c>
      <c r="X12" s="86">
        <f>+'24-03-997 Ind. Cuidad. Temp.'!AI27</f>
        <v>0</v>
      </c>
      <c r="Y12" s="86">
        <f>+'24-03-997 Ind. Cuidad. Temp.'!AJ27</f>
        <v>0</v>
      </c>
    </row>
    <row r="13" spans="1:25" ht="24.75" customHeight="1" x14ac:dyDescent="0.25">
      <c r="A13" s="85" t="s">
        <v>56</v>
      </c>
      <c r="B13" s="63">
        <f>+'24-03-997 Ind. Cuidad. Temp.'!J31</f>
        <v>0</v>
      </c>
      <c r="C13" s="63">
        <f>+'24-03-997 Ind. Cuidad. Temp.'!K31</f>
        <v>0</v>
      </c>
      <c r="D13" s="63">
        <f>+'24-03-997 Ind. Cuidad. Temp.'!M31</f>
        <v>0</v>
      </c>
      <c r="E13" s="63">
        <f>+'24-03-997 Ind. Cuidad. Temp.'!N31</f>
        <v>0</v>
      </c>
      <c r="F13" s="63">
        <f>+'24-03-997 Ind. Cuidad. Temp.'!O31</f>
        <v>0</v>
      </c>
      <c r="G13" s="63">
        <f>+'24-03-997 Ind. Cuidad. Temp.'!R31</f>
        <v>0</v>
      </c>
      <c r="H13" s="63">
        <f>+'24-03-997 Ind. Cuidad. Temp.'!S31</f>
        <v>0</v>
      </c>
      <c r="I13" s="63">
        <f>+'24-03-997 Ind. Cuidad. Temp.'!T31</f>
        <v>0</v>
      </c>
      <c r="J13" s="63">
        <f>+'24-03-997 Ind. Cuidad. Temp.'!U31</f>
        <v>0</v>
      </c>
      <c r="K13" s="63">
        <f>+'24-03-997 Ind. Cuidad. Temp.'!V31</f>
        <v>0</v>
      </c>
      <c r="L13" s="63">
        <f>+'24-03-997 Ind. Cuidad. Temp.'!W31</f>
        <v>0</v>
      </c>
      <c r="M13" s="63">
        <f>+'24-03-997 Ind. Cuidad. Temp.'!X31</f>
        <v>0</v>
      </c>
      <c r="N13" s="63">
        <f>+'24-03-997 Ind. Cuidad. Temp.'!Y31</f>
        <v>0</v>
      </c>
      <c r="O13" s="63">
        <f>+'24-03-997 Ind. Cuidad. Temp.'!Z31</f>
        <v>0</v>
      </c>
      <c r="P13" s="63">
        <f>+'24-03-997 Ind. Cuidad. Temp.'!AA31</f>
        <v>0</v>
      </c>
      <c r="Q13" s="63">
        <f>+'24-03-997 Ind. Cuidad. Temp.'!AB31</f>
        <v>0</v>
      </c>
      <c r="R13" s="63">
        <f>+'24-03-997 Ind. Cuidad. Temp.'!AC31</f>
        <v>0</v>
      </c>
      <c r="S13" s="63">
        <f>+'24-03-997 Ind. Cuidad. Temp.'!AD31</f>
        <v>0</v>
      </c>
      <c r="T13" s="63">
        <f>+'24-03-997 Ind. Cuidad. Temp.'!AE31</f>
        <v>0</v>
      </c>
      <c r="U13" s="63">
        <f>+'24-03-997 Ind. Cuidad. Temp.'!AF31</f>
        <v>0</v>
      </c>
      <c r="V13" s="63">
        <f>+'24-03-997 Ind. Cuidad. Temp.'!AG31</f>
        <v>0</v>
      </c>
      <c r="W13" s="63">
        <f>+'24-03-997 Ind. Cuidad. Temp.'!AH31</f>
        <v>0</v>
      </c>
      <c r="X13" s="86">
        <f>+'24-03-997 Ind. Cuidad. Temp.'!AI31</f>
        <v>0</v>
      </c>
      <c r="Y13" s="86">
        <f>+'24-03-997 Ind. Cuidad. Temp.'!AJ31</f>
        <v>0</v>
      </c>
    </row>
    <row r="14" spans="1:25" ht="24.75" customHeight="1" x14ac:dyDescent="0.25">
      <c r="A14" s="85" t="s">
        <v>58</v>
      </c>
      <c r="B14" s="63">
        <f>+'24-03-997 Ind. Cuidad. Temp.'!J35</f>
        <v>0</v>
      </c>
      <c r="C14" s="63">
        <f>+'24-03-997 Ind. Cuidad. Temp.'!K35</f>
        <v>0</v>
      </c>
      <c r="D14" s="63">
        <f>+'24-03-997 Ind. Cuidad. Temp.'!M35</f>
        <v>0</v>
      </c>
      <c r="E14" s="63">
        <f>+'24-03-997 Ind. Cuidad. Temp.'!N35</f>
        <v>0</v>
      </c>
      <c r="F14" s="63">
        <f>+'24-03-997 Ind. Cuidad. Temp.'!O35</f>
        <v>0</v>
      </c>
      <c r="G14" s="63">
        <f>+'24-03-997 Ind. Cuidad. Temp.'!R35</f>
        <v>0</v>
      </c>
      <c r="H14" s="63">
        <f>+'24-03-997 Ind. Cuidad. Temp.'!S35</f>
        <v>0</v>
      </c>
      <c r="I14" s="63">
        <f>+'24-03-997 Ind. Cuidad. Temp.'!T35</f>
        <v>0</v>
      </c>
      <c r="J14" s="63">
        <f>+'24-03-997 Ind. Cuidad. Temp.'!U35</f>
        <v>0</v>
      </c>
      <c r="K14" s="63">
        <f>+'24-03-997 Ind. Cuidad. Temp.'!V35</f>
        <v>0</v>
      </c>
      <c r="L14" s="63">
        <f>+'24-03-997 Ind. Cuidad. Temp.'!W35</f>
        <v>0</v>
      </c>
      <c r="M14" s="63">
        <f>+'24-03-997 Ind. Cuidad. Temp.'!X35</f>
        <v>0</v>
      </c>
      <c r="N14" s="63">
        <f>+'24-03-997 Ind. Cuidad. Temp.'!Y35</f>
        <v>0</v>
      </c>
      <c r="O14" s="63">
        <f>+'24-03-997 Ind. Cuidad. Temp.'!Z35</f>
        <v>0</v>
      </c>
      <c r="P14" s="63">
        <f>+'24-03-997 Ind. Cuidad. Temp.'!AA35</f>
        <v>0</v>
      </c>
      <c r="Q14" s="63">
        <f>+'24-03-997 Ind. Cuidad. Temp.'!AB35</f>
        <v>0</v>
      </c>
      <c r="R14" s="63">
        <f>+'24-03-997 Ind. Cuidad. Temp.'!AC35</f>
        <v>0</v>
      </c>
      <c r="S14" s="63">
        <f>+'24-03-997 Ind. Cuidad. Temp.'!AD35</f>
        <v>0</v>
      </c>
      <c r="T14" s="63">
        <f>+'24-03-997 Ind. Cuidad. Temp.'!AE35</f>
        <v>0</v>
      </c>
      <c r="U14" s="63">
        <f>+'24-03-997 Ind. Cuidad. Temp.'!AF35</f>
        <v>0</v>
      </c>
      <c r="V14" s="63">
        <f>+'24-03-997 Ind. Cuidad. Temp.'!AG35</f>
        <v>0</v>
      </c>
      <c r="W14" s="63">
        <f>+'24-03-997 Ind. Cuidad. Temp.'!AH35</f>
        <v>0</v>
      </c>
      <c r="X14" s="86">
        <f>+'24-03-997 Ind. Cuidad. Temp.'!AI35</f>
        <v>0</v>
      </c>
      <c r="Y14" s="86">
        <f>+'24-03-997 Ind. Cuidad. Temp.'!AJ35</f>
        <v>0</v>
      </c>
    </row>
    <row r="15" spans="1:25" ht="24.75" customHeight="1" x14ac:dyDescent="0.25">
      <c r="A15" s="85" t="s">
        <v>60</v>
      </c>
      <c r="B15" s="63">
        <f>+'24-03-997 Ind. Cuidad. Temp.'!J39</f>
        <v>0</v>
      </c>
      <c r="C15" s="63">
        <f>+'24-03-997 Ind. Cuidad. Temp.'!K39</f>
        <v>0</v>
      </c>
      <c r="D15" s="63">
        <f>+'24-03-997 Ind. Cuidad. Temp.'!M39</f>
        <v>0</v>
      </c>
      <c r="E15" s="63">
        <f>+'24-03-997 Ind. Cuidad. Temp.'!N39</f>
        <v>0</v>
      </c>
      <c r="F15" s="63">
        <f>+'24-03-997 Ind. Cuidad. Temp.'!O39</f>
        <v>0</v>
      </c>
      <c r="G15" s="63">
        <f>+'24-03-997 Ind. Cuidad. Temp.'!R39</f>
        <v>0</v>
      </c>
      <c r="H15" s="63">
        <f>+'24-03-997 Ind. Cuidad. Temp.'!S39</f>
        <v>0</v>
      </c>
      <c r="I15" s="63">
        <f>+'24-03-997 Ind. Cuidad. Temp.'!T39</f>
        <v>0</v>
      </c>
      <c r="J15" s="63">
        <f>+'24-03-997 Ind. Cuidad. Temp.'!U39</f>
        <v>0</v>
      </c>
      <c r="K15" s="63">
        <f>+'24-03-997 Ind. Cuidad. Temp.'!V39</f>
        <v>0</v>
      </c>
      <c r="L15" s="63">
        <f>+'24-03-997 Ind. Cuidad. Temp.'!W39</f>
        <v>0</v>
      </c>
      <c r="M15" s="63">
        <f>+'24-03-997 Ind. Cuidad. Temp.'!X39</f>
        <v>0</v>
      </c>
      <c r="N15" s="63">
        <f>+'24-03-997 Ind. Cuidad. Temp.'!Y39</f>
        <v>0</v>
      </c>
      <c r="O15" s="63">
        <f>+'24-03-997 Ind. Cuidad. Temp.'!Z39</f>
        <v>0</v>
      </c>
      <c r="P15" s="63">
        <f>+'24-03-997 Ind. Cuidad. Temp.'!AA39</f>
        <v>0</v>
      </c>
      <c r="Q15" s="63">
        <f>+'24-03-997 Ind. Cuidad. Temp.'!AB39</f>
        <v>0</v>
      </c>
      <c r="R15" s="63">
        <f>+'24-03-997 Ind. Cuidad. Temp.'!AC39</f>
        <v>0</v>
      </c>
      <c r="S15" s="63">
        <f>+'24-03-997 Ind. Cuidad. Temp.'!AD39</f>
        <v>0</v>
      </c>
      <c r="T15" s="63">
        <f>+'24-03-997 Ind. Cuidad. Temp.'!AE39</f>
        <v>0</v>
      </c>
      <c r="U15" s="63">
        <f>+'24-03-997 Ind. Cuidad. Temp.'!AF39</f>
        <v>0</v>
      </c>
      <c r="V15" s="63">
        <f>+'24-03-997 Ind. Cuidad. Temp.'!AG39</f>
        <v>0</v>
      </c>
      <c r="W15" s="63">
        <f>+'24-03-997 Ind. Cuidad. Temp.'!AH39</f>
        <v>0</v>
      </c>
      <c r="X15" s="86">
        <f>+'24-03-997 Ind. Cuidad. Temp.'!AI39</f>
        <v>0</v>
      </c>
      <c r="Y15" s="86">
        <f>+'24-03-997 Ind. Cuidad. Temp.'!AJ39</f>
        <v>0</v>
      </c>
    </row>
    <row r="16" spans="1:25" ht="24.75" customHeight="1" x14ac:dyDescent="0.25">
      <c r="A16" s="85" t="s">
        <v>62</v>
      </c>
      <c r="B16" s="63">
        <f>+'24-03-997 Ind. Cuidad. Temp.'!J43</f>
        <v>0</v>
      </c>
      <c r="C16" s="63">
        <f>+'24-03-997 Ind. Cuidad. Temp.'!K43</f>
        <v>0</v>
      </c>
      <c r="D16" s="63">
        <f>+'24-03-997 Ind. Cuidad. Temp.'!M43</f>
        <v>0</v>
      </c>
      <c r="E16" s="63">
        <f>+'24-03-997 Ind. Cuidad. Temp.'!N43</f>
        <v>0</v>
      </c>
      <c r="F16" s="63">
        <f>+'24-03-997 Ind. Cuidad. Temp.'!O43</f>
        <v>0</v>
      </c>
      <c r="G16" s="63">
        <f>+'24-03-997 Ind. Cuidad. Temp.'!R43</f>
        <v>0</v>
      </c>
      <c r="H16" s="63">
        <f>+'24-03-997 Ind. Cuidad. Temp.'!S43</f>
        <v>0</v>
      </c>
      <c r="I16" s="63">
        <f>+'24-03-997 Ind. Cuidad. Temp.'!T43</f>
        <v>0</v>
      </c>
      <c r="J16" s="63">
        <f>+'24-03-997 Ind. Cuidad. Temp.'!U43</f>
        <v>0</v>
      </c>
      <c r="K16" s="63">
        <f>+'24-03-997 Ind. Cuidad. Temp.'!V43</f>
        <v>0</v>
      </c>
      <c r="L16" s="63">
        <f>+'24-03-997 Ind. Cuidad. Temp.'!W43</f>
        <v>0</v>
      </c>
      <c r="M16" s="63">
        <f>+'24-03-997 Ind. Cuidad. Temp.'!X43</f>
        <v>0</v>
      </c>
      <c r="N16" s="63">
        <f>+'24-03-997 Ind. Cuidad. Temp.'!Y43</f>
        <v>0</v>
      </c>
      <c r="O16" s="63">
        <f>+'24-03-997 Ind. Cuidad. Temp.'!Z43</f>
        <v>0</v>
      </c>
      <c r="P16" s="63">
        <f>+'24-03-997 Ind. Cuidad. Temp.'!AA43</f>
        <v>0</v>
      </c>
      <c r="Q16" s="63">
        <f>+'24-03-997 Ind. Cuidad. Temp.'!AB43</f>
        <v>0</v>
      </c>
      <c r="R16" s="63">
        <f>+'24-03-997 Ind. Cuidad. Temp.'!AC43</f>
        <v>0</v>
      </c>
      <c r="S16" s="63">
        <f>+'24-03-997 Ind. Cuidad. Temp.'!AD43</f>
        <v>0</v>
      </c>
      <c r="T16" s="63">
        <f>+'24-03-997 Ind. Cuidad. Temp.'!AE43</f>
        <v>0</v>
      </c>
      <c r="U16" s="63">
        <f>+'24-03-997 Ind. Cuidad. Temp.'!AF43</f>
        <v>0</v>
      </c>
      <c r="V16" s="63">
        <f>+'24-03-997 Ind. Cuidad. Temp.'!AG43</f>
        <v>0</v>
      </c>
      <c r="W16" s="63">
        <f>+'24-03-997 Ind. Cuidad. Temp.'!AH43</f>
        <v>0</v>
      </c>
      <c r="X16" s="86">
        <f>+'24-03-997 Ind. Cuidad. Temp.'!AI43</f>
        <v>0</v>
      </c>
      <c r="Y16" s="86">
        <f>+'24-03-997 Ind. Cuidad. Temp.'!AJ43</f>
        <v>0</v>
      </c>
    </row>
    <row r="17" spans="1:25" ht="24.75" customHeight="1" x14ac:dyDescent="0.25">
      <c r="A17" s="85" t="s">
        <v>64</v>
      </c>
      <c r="B17" s="63">
        <f>+'24-03-997 Ind. Cuidad. Temp.'!J47</f>
        <v>0</v>
      </c>
      <c r="C17" s="63">
        <f>+'24-03-997 Ind. Cuidad. Temp.'!K47</f>
        <v>0</v>
      </c>
      <c r="D17" s="63">
        <f>+'24-03-997 Ind. Cuidad. Temp.'!M47</f>
        <v>0</v>
      </c>
      <c r="E17" s="63">
        <f>+'24-03-997 Ind. Cuidad. Temp.'!N47</f>
        <v>0</v>
      </c>
      <c r="F17" s="63">
        <f>+'24-03-997 Ind. Cuidad. Temp.'!O47</f>
        <v>0</v>
      </c>
      <c r="G17" s="63">
        <f>+'24-03-997 Ind. Cuidad. Temp.'!R47</f>
        <v>0</v>
      </c>
      <c r="H17" s="63">
        <f>+'24-03-997 Ind. Cuidad. Temp.'!S47</f>
        <v>0</v>
      </c>
      <c r="I17" s="63">
        <f>+'24-03-997 Ind. Cuidad. Temp.'!T47</f>
        <v>0</v>
      </c>
      <c r="J17" s="63">
        <f>+'24-03-997 Ind. Cuidad. Temp.'!U47</f>
        <v>0</v>
      </c>
      <c r="K17" s="63">
        <f>+'24-03-997 Ind. Cuidad. Temp.'!V47</f>
        <v>0</v>
      </c>
      <c r="L17" s="63">
        <f>+'24-03-997 Ind. Cuidad. Temp.'!W47</f>
        <v>0</v>
      </c>
      <c r="M17" s="63">
        <f>+'24-03-997 Ind. Cuidad. Temp.'!X47</f>
        <v>0</v>
      </c>
      <c r="N17" s="63">
        <f>+'24-03-997 Ind. Cuidad. Temp.'!Y47</f>
        <v>0</v>
      </c>
      <c r="O17" s="63">
        <f>+'24-03-997 Ind. Cuidad. Temp.'!Z47</f>
        <v>0</v>
      </c>
      <c r="P17" s="63">
        <f>+'24-03-997 Ind. Cuidad. Temp.'!AA47</f>
        <v>0</v>
      </c>
      <c r="Q17" s="63">
        <f>+'24-03-997 Ind. Cuidad. Temp.'!AB47</f>
        <v>0</v>
      </c>
      <c r="R17" s="63">
        <f>+'24-03-997 Ind. Cuidad. Temp.'!AC47</f>
        <v>0</v>
      </c>
      <c r="S17" s="63">
        <f>+'24-03-997 Ind. Cuidad. Temp.'!AD47</f>
        <v>0</v>
      </c>
      <c r="T17" s="63">
        <f>+'24-03-997 Ind. Cuidad. Temp.'!AE47</f>
        <v>0</v>
      </c>
      <c r="U17" s="63">
        <f>+'24-03-997 Ind. Cuidad. Temp.'!AF47</f>
        <v>0</v>
      </c>
      <c r="V17" s="63">
        <f>+'24-03-997 Ind. Cuidad. Temp.'!AG47</f>
        <v>0</v>
      </c>
      <c r="W17" s="63">
        <f>+'24-03-997 Ind. Cuidad. Temp.'!AH47</f>
        <v>0</v>
      </c>
      <c r="X17" s="86">
        <f>+'24-03-997 Ind. Cuidad. Temp.'!AI47</f>
        <v>0</v>
      </c>
      <c r="Y17" s="86">
        <f>+'24-03-997 Ind. Cuidad. Temp.'!AJ44</f>
        <v>0</v>
      </c>
    </row>
    <row r="18" spans="1:25" ht="24.75" customHeight="1" x14ac:dyDescent="0.25">
      <c r="A18" s="85" t="s">
        <v>66</v>
      </c>
      <c r="B18" s="63">
        <f>+'24-03-997 Ind. Cuidad. Temp.'!J51</f>
        <v>0</v>
      </c>
      <c r="C18" s="63">
        <f>+'24-03-997 Ind. Cuidad. Temp.'!K51</f>
        <v>0</v>
      </c>
      <c r="D18" s="63">
        <f>+'24-03-997 Ind. Cuidad. Temp.'!M51</f>
        <v>0</v>
      </c>
      <c r="E18" s="63">
        <f>+'24-03-997 Ind. Cuidad. Temp.'!N51</f>
        <v>0</v>
      </c>
      <c r="F18" s="63">
        <f>+'24-03-997 Ind. Cuidad. Temp.'!O51</f>
        <v>0</v>
      </c>
      <c r="G18" s="63">
        <f>+'24-03-997 Ind. Cuidad. Temp.'!R51</f>
        <v>0</v>
      </c>
      <c r="H18" s="63">
        <f>+'24-03-997 Ind. Cuidad. Temp.'!S51</f>
        <v>0</v>
      </c>
      <c r="I18" s="63">
        <f>+'24-03-997 Ind. Cuidad. Temp.'!T51</f>
        <v>0</v>
      </c>
      <c r="J18" s="63">
        <f>+'24-03-997 Ind. Cuidad. Temp.'!U51</f>
        <v>0</v>
      </c>
      <c r="K18" s="63">
        <f>+'24-03-997 Ind. Cuidad. Temp.'!V51</f>
        <v>0</v>
      </c>
      <c r="L18" s="63">
        <f>+'24-03-997 Ind. Cuidad. Temp.'!W51</f>
        <v>0</v>
      </c>
      <c r="M18" s="63">
        <f>+'24-03-997 Ind. Cuidad. Temp.'!X51</f>
        <v>0</v>
      </c>
      <c r="N18" s="63">
        <f>+'24-03-997 Ind. Cuidad. Temp.'!Y51</f>
        <v>0</v>
      </c>
      <c r="O18" s="63">
        <f>+'24-03-997 Ind. Cuidad. Temp.'!Z51</f>
        <v>0</v>
      </c>
      <c r="P18" s="63">
        <f>+'24-03-997 Ind. Cuidad. Temp.'!AA51</f>
        <v>0</v>
      </c>
      <c r="Q18" s="63">
        <f>+'24-03-997 Ind. Cuidad. Temp.'!AB51</f>
        <v>0</v>
      </c>
      <c r="R18" s="63">
        <f>+'24-03-997 Ind. Cuidad. Temp.'!AC51</f>
        <v>0</v>
      </c>
      <c r="S18" s="63">
        <f>+'24-03-997 Ind. Cuidad. Temp.'!AD51</f>
        <v>0</v>
      </c>
      <c r="T18" s="63">
        <f>+'24-03-997 Ind. Cuidad. Temp.'!AE51</f>
        <v>0</v>
      </c>
      <c r="U18" s="63">
        <f>+'24-03-997 Ind. Cuidad. Temp.'!AF51</f>
        <v>0</v>
      </c>
      <c r="V18" s="63">
        <f>+'24-03-997 Ind. Cuidad. Temp.'!AG51</f>
        <v>0</v>
      </c>
      <c r="W18" s="63">
        <f>+'24-03-997 Ind. Cuidad. Temp.'!AH51</f>
        <v>0</v>
      </c>
      <c r="X18" s="86">
        <f>+'24-03-997 Ind. Cuidad. Temp.'!AI51</f>
        <v>0</v>
      </c>
      <c r="Y18" s="86">
        <f>+'24-03-997 Ind. Cuidad. Temp.'!AJ51</f>
        <v>0</v>
      </c>
    </row>
    <row r="19" spans="1:25" ht="24.75" customHeight="1" x14ac:dyDescent="0.25">
      <c r="A19" s="85" t="s">
        <v>68</v>
      </c>
      <c r="B19" s="63">
        <f>+'24-03-997 Ind. Cuidad. Temp.'!J55</f>
        <v>0</v>
      </c>
      <c r="C19" s="63">
        <f>+'24-03-997 Ind. Cuidad. Temp.'!K55</f>
        <v>0</v>
      </c>
      <c r="D19" s="63">
        <f>+'24-03-997 Ind. Cuidad. Temp.'!M55</f>
        <v>0</v>
      </c>
      <c r="E19" s="63">
        <f>+'24-03-997 Ind. Cuidad. Temp.'!N55</f>
        <v>0</v>
      </c>
      <c r="F19" s="63">
        <f>+'24-03-997 Ind. Cuidad. Temp.'!O55</f>
        <v>0</v>
      </c>
      <c r="G19" s="63">
        <f>+'24-03-997 Ind. Cuidad. Temp.'!R55</f>
        <v>0</v>
      </c>
      <c r="H19" s="63">
        <f>+'24-03-997 Ind. Cuidad. Temp.'!S55</f>
        <v>0</v>
      </c>
      <c r="I19" s="63">
        <f>+'24-03-997 Ind. Cuidad. Temp.'!T55</f>
        <v>0</v>
      </c>
      <c r="J19" s="63">
        <f>+'24-03-997 Ind. Cuidad. Temp.'!U55</f>
        <v>0</v>
      </c>
      <c r="K19" s="63">
        <f>+'24-03-997 Ind. Cuidad. Temp.'!V55</f>
        <v>0</v>
      </c>
      <c r="L19" s="63">
        <f>+'24-03-997 Ind. Cuidad. Temp.'!W55</f>
        <v>0</v>
      </c>
      <c r="M19" s="63">
        <f>+'24-03-997 Ind. Cuidad. Temp.'!X55</f>
        <v>0</v>
      </c>
      <c r="N19" s="63">
        <f>+'24-03-997 Ind. Cuidad. Temp.'!Y55</f>
        <v>0</v>
      </c>
      <c r="O19" s="63">
        <f>+'24-03-997 Ind. Cuidad. Temp.'!Z55</f>
        <v>0</v>
      </c>
      <c r="P19" s="63">
        <f>+'24-03-997 Ind. Cuidad. Temp.'!AA55</f>
        <v>0</v>
      </c>
      <c r="Q19" s="63">
        <f>+'24-03-997 Ind. Cuidad. Temp.'!AB55</f>
        <v>0</v>
      </c>
      <c r="R19" s="63">
        <f>+'24-03-997 Ind. Cuidad. Temp.'!AC55</f>
        <v>0</v>
      </c>
      <c r="S19" s="63">
        <f>+'24-03-997 Ind. Cuidad. Temp.'!AD55</f>
        <v>0</v>
      </c>
      <c r="T19" s="63">
        <f>+'24-03-997 Ind. Cuidad. Temp.'!AE55</f>
        <v>0</v>
      </c>
      <c r="U19" s="63">
        <f>+'24-03-997 Ind. Cuidad. Temp.'!AF55</f>
        <v>0</v>
      </c>
      <c r="V19" s="63">
        <f>+'24-03-997 Ind. Cuidad. Temp.'!AG55</f>
        <v>0</v>
      </c>
      <c r="W19" s="63">
        <f>+'24-03-997 Ind. Cuidad. Temp.'!AH55</f>
        <v>0</v>
      </c>
      <c r="X19" s="86">
        <f>+'24-03-997 Ind. Cuidad. Temp.'!AI55</f>
        <v>0</v>
      </c>
      <c r="Y19" s="86">
        <f>+'24-03-997 Ind. Cuidad. Temp.'!AJ55</f>
        <v>0</v>
      </c>
    </row>
    <row r="20" spans="1:25" ht="24.75" customHeight="1" x14ac:dyDescent="0.25">
      <c r="A20" s="87" t="s">
        <v>70</v>
      </c>
      <c r="B20" s="63">
        <f>+'24-03-997 Ind. Cuidad. Temp.'!J59</f>
        <v>0</v>
      </c>
      <c r="C20" s="63">
        <f>+'24-03-997 Ind. Cuidad. Temp.'!K59</f>
        <v>0</v>
      </c>
      <c r="D20" s="63">
        <f>+'24-03-997 Ind. Cuidad. Temp.'!M59</f>
        <v>0</v>
      </c>
      <c r="E20" s="63">
        <f>+'24-03-997 Ind. Cuidad. Temp.'!N59</f>
        <v>0</v>
      </c>
      <c r="F20" s="63">
        <f>+'24-03-997 Ind. Cuidad. Temp.'!O59</f>
        <v>0</v>
      </c>
      <c r="G20" s="63">
        <f>+'24-03-997 Ind. Cuidad. Temp.'!R59</f>
        <v>0</v>
      </c>
      <c r="H20" s="63">
        <f>+'24-03-997 Ind. Cuidad. Temp.'!S59</f>
        <v>0</v>
      </c>
      <c r="I20" s="63">
        <f>+'24-03-997 Ind. Cuidad. Temp.'!T59</f>
        <v>0</v>
      </c>
      <c r="J20" s="63">
        <f>+'24-03-997 Ind. Cuidad. Temp.'!U59</f>
        <v>0</v>
      </c>
      <c r="K20" s="63">
        <f>+'24-03-997 Ind. Cuidad. Temp.'!V59</f>
        <v>0</v>
      </c>
      <c r="L20" s="63">
        <f>+'24-03-997 Ind. Cuidad. Temp.'!W59</f>
        <v>0</v>
      </c>
      <c r="M20" s="63">
        <f>+'24-03-997 Ind. Cuidad. Temp.'!X59</f>
        <v>0</v>
      </c>
      <c r="N20" s="63">
        <f>+'24-03-997 Ind. Cuidad. Temp.'!Y59</f>
        <v>0</v>
      </c>
      <c r="O20" s="63">
        <f>+'24-03-997 Ind. Cuidad. Temp.'!Z59</f>
        <v>0</v>
      </c>
      <c r="P20" s="63">
        <f>+'24-03-997 Ind. Cuidad. Temp.'!AA59</f>
        <v>0</v>
      </c>
      <c r="Q20" s="63">
        <f>+'24-03-997 Ind. Cuidad. Temp.'!AB59</f>
        <v>0</v>
      </c>
      <c r="R20" s="63">
        <f>+'24-03-997 Ind. Cuidad. Temp.'!AC59</f>
        <v>0</v>
      </c>
      <c r="S20" s="63">
        <f>+'24-03-997 Ind. Cuidad. Temp.'!AD59</f>
        <v>0</v>
      </c>
      <c r="T20" s="63">
        <f>+'24-03-997 Ind. Cuidad. Temp.'!AE59</f>
        <v>0</v>
      </c>
      <c r="U20" s="63">
        <f>+'24-03-997 Ind. Cuidad. Temp.'!AF59</f>
        <v>0</v>
      </c>
      <c r="V20" s="63">
        <f>+'24-03-997 Ind. Cuidad. Temp.'!AG59</f>
        <v>0</v>
      </c>
      <c r="W20" s="63">
        <f>+'24-03-997 Ind. Cuidad. Temp.'!AH59</f>
        <v>0</v>
      </c>
      <c r="X20" s="86">
        <f>+'24-03-997 Ind. Cuidad. Temp.'!AI59</f>
        <v>0</v>
      </c>
      <c r="Y20" s="86">
        <f>+'24-03-997 Ind. Cuidad. Temp.'!AJ59</f>
        <v>0</v>
      </c>
    </row>
    <row r="21" spans="1:25" ht="24.75" customHeight="1" x14ac:dyDescent="0.25">
      <c r="A21" s="87" t="s">
        <v>72</v>
      </c>
      <c r="B21" s="63">
        <f>+'24-03-997 Ind. Cuidad. Temp.'!J63</f>
        <v>0</v>
      </c>
      <c r="C21" s="63">
        <f>+'24-03-997 Ind. Cuidad. Temp.'!K63</f>
        <v>0</v>
      </c>
      <c r="D21" s="63">
        <f>+'24-03-997 Ind. Cuidad. Temp.'!M63</f>
        <v>0</v>
      </c>
      <c r="E21" s="63">
        <f>+'24-03-997 Ind. Cuidad. Temp.'!N63</f>
        <v>0</v>
      </c>
      <c r="F21" s="63">
        <f>+'24-03-997 Ind. Cuidad. Temp.'!O63</f>
        <v>0</v>
      </c>
      <c r="G21" s="63">
        <f>+'24-03-997 Ind. Cuidad. Temp.'!R63</f>
        <v>0</v>
      </c>
      <c r="H21" s="63">
        <f>+'24-03-997 Ind. Cuidad. Temp.'!S63</f>
        <v>0</v>
      </c>
      <c r="I21" s="63">
        <f>+'24-03-997 Ind. Cuidad. Temp.'!T63</f>
        <v>0</v>
      </c>
      <c r="J21" s="63">
        <f>+'24-03-997 Ind. Cuidad. Temp.'!U63</f>
        <v>0</v>
      </c>
      <c r="K21" s="63">
        <f>+'24-03-997 Ind. Cuidad. Temp.'!V63</f>
        <v>0</v>
      </c>
      <c r="L21" s="63">
        <f>+'24-03-997 Ind. Cuidad. Temp.'!W63</f>
        <v>0</v>
      </c>
      <c r="M21" s="63">
        <f>+'24-03-997 Ind. Cuidad. Temp.'!X63</f>
        <v>0</v>
      </c>
      <c r="N21" s="63">
        <f>+'24-03-997 Ind. Cuidad. Temp.'!Y63</f>
        <v>0</v>
      </c>
      <c r="O21" s="63">
        <f>+'24-03-997 Ind. Cuidad. Temp.'!Z63</f>
        <v>0</v>
      </c>
      <c r="P21" s="63">
        <f>+'24-03-997 Ind. Cuidad. Temp.'!AA63</f>
        <v>0</v>
      </c>
      <c r="Q21" s="63">
        <f>+'24-03-997 Ind. Cuidad. Temp.'!AB63</f>
        <v>0</v>
      </c>
      <c r="R21" s="63">
        <f>+'24-03-997 Ind. Cuidad. Temp.'!AC63</f>
        <v>0</v>
      </c>
      <c r="S21" s="63">
        <f>+'24-03-997 Ind. Cuidad. Temp.'!AD63</f>
        <v>0</v>
      </c>
      <c r="T21" s="63">
        <f>+'24-03-997 Ind. Cuidad. Temp.'!AE63</f>
        <v>0</v>
      </c>
      <c r="U21" s="63">
        <f>+'24-03-997 Ind. Cuidad. Temp.'!AF63</f>
        <v>0</v>
      </c>
      <c r="V21" s="63">
        <f>+'24-03-997 Ind. Cuidad. Temp.'!AG63</f>
        <v>0</v>
      </c>
      <c r="W21" s="63">
        <f>+'24-03-997 Ind. Cuidad. Temp.'!AH63</f>
        <v>0</v>
      </c>
      <c r="X21" s="86">
        <f>+'24-03-997 Ind. Cuidad. Temp.'!AI63</f>
        <v>0</v>
      </c>
      <c r="Y21" s="86">
        <f>+'24-03-997 Ind. Cuidad. Temp.'!AJ63</f>
        <v>0</v>
      </c>
    </row>
    <row r="22" spans="1:25" ht="24.75" customHeight="1" x14ac:dyDescent="0.25">
      <c r="A22" s="87" t="s">
        <v>74</v>
      </c>
      <c r="B22" s="63">
        <f>+'24-03-997 Ind. Cuidad. Temp.'!J67</f>
        <v>0</v>
      </c>
      <c r="C22" s="63">
        <f>+'24-03-997 Ind. Cuidad. Temp.'!K67</f>
        <v>0</v>
      </c>
      <c r="D22" s="63">
        <f>+'24-03-997 Ind. Cuidad. Temp.'!M67</f>
        <v>0</v>
      </c>
      <c r="E22" s="63">
        <f>+'24-03-997 Ind. Cuidad. Temp.'!N67</f>
        <v>0</v>
      </c>
      <c r="F22" s="63">
        <f>+'24-03-997 Ind. Cuidad. Temp.'!O67</f>
        <v>0</v>
      </c>
      <c r="G22" s="63">
        <f>+'24-03-997 Ind. Cuidad. Temp.'!R67</f>
        <v>0</v>
      </c>
      <c r="H22" s="63">
        <f>+'24-03-997 Ind. Cuidad. Temp.'!S67</f>
        <v>0</v>
      </c>
      <c r="I22" s="63">
        <f>+'24-03-997 Ind. Cuidad. Temp.'!T67</f>
        <v>0</v>
      </c>
      <c r="J22" s="63">
        <f>+'24-03-997 Ind. Cuidad. Temp.'!U67</f>
        <v>0</v>
      </c>
      <c r="K22" s="63">
        <f>+'24-03-997 Ind. Cuidad. Temp.'!V67</f>
        <v>0</v>
      </c>
      <c r="L22" s="63">
        <f>+'24-03-997 Ind. Cuidad. Temp.'!W67</f>
        <v>0</v>
      </c>
      <c r="M22" s="63">
        <f>+'24-03-997 Ind. Cuidad. Temp.'!X67</f>
        <v>0</v>
      </c>
      <c r="N22" s="63">
        <f>+'24-03-997 Ind. Cuidad. Temp.'!Y67</f>
        <v>0</v>
      </c>
      <c r="O22" s="63">
        <f>+'24-03-997 Ind. Cuidad. Temp.'!Z67</f>
        <v>0</v>
      </c>
      <c r="P22" s="63">
        <f>+'24-03-997 Ind. Cuidad. Temp.'!AA67</f>
        <v>0</v>
      </c>
      <c r="Q22" s="63">
        <f>+'24-03-997 Ind. Cuidad. Temp.'!AB67</f>
        <v>0</v>
      </c>
      <c r="R22" s="63">
        <f>+'24-03-997 Ind. Cuidad. Temp.'!AC67</f>
        <v>0</v>
      </c>
      <c r="S22" s="63">
        <f>+'24-03-997 Ind. Cuidad. Temp.'!AD67</f>
        <v>0</v>
      </c>
      <c r="T22" s="63">
        <f>+'24-03-997 Ind. Cuidad. Temp.'!AE67</f>
        <v>0</v>
      </c>
      <c r="U22" s="63">
        <f>+'24-03-997 Ind. Cuidad. Temp.'!AF67</f>
        <v>0</v>
      </c>
      <c r="V22" s="63">
        <f>+'24-03-997 Ind. Cuidad. Temp.'!AG67</f>
        <v>0</v>
      </c>
      <c r="W22" s="63">
        <f>+'24-03-997 Ind. Cuidad. Temp.'!AH67</f>
        <v>0</v>
      </c>
      <c r="X22" s="86">
        <f>+'24-03-997 Ind. Cuidad. Temp.'!AI67</f>
        <v>0</v>
      </c>
      <c r="Y22" s="86">
        <f>+'24-03-997 Ind. Cuidad. Temp.'!AJ67</f>
        <v>0</v>
      </c>
    </row>
    <row r="23" spans="1:25" ht="24.75" customHeight="1" x14ac:dyDescent="0.25">
      <c r="A23" s="88" t="s">
        <v>76</v>
      </c>
      <c r="B23" s="63">
        <f>+'24-03-997 Ind. Cuidad. Temp.'!J71</f>
        <v>491334000</v>
      </c>
      <c r="C23" s="63">
        <f>+'24-03-997 Ind. Cuidad. Temp.'!K71</f>
        <v>0</v>
      </c>
      <c r="D23" s="63">
        <f>+'24-03-997 Ind. Cuidad. Temp.'!M71</f>
        <v>0</v>
      </c>
      <c r="E23" s="63">
        <f>+'24-03-997 Ind. Cuidad. Temp.'!N71</f>
        <v>0</v>
      </c>
      <c r="F23" s="63">
        <f>+'24-03-997 Ind. Cuidad. Temp.'!O71</f>
        <v>0</v>
      </c>
      <c r="G23" s="63">
        <f>+'24-03-997 Ind. Cuidad. Temp.'!R71</f>
        <v>0</v>
      </c>
      <c r="H23" s="63">
        <f>+'24-03-997 Ind. Cuidad. Temp.'!S71</f>
        <v>0</v>
      </c>
      <c r="I23" s="63">
        <f>+'24-03-997 Ind. Cuidad. Temp.'!T71</f>
        <v>0</v>
      </c>
      <c r="J23" s="63">
        <f>+'24-03-997 Ind. Cuidad. Temp.'!U71</f>
        <v>0</v>
      </c>
      <c r="K23" s="63">
        <f>+'24-03-997 Ind. Cuidad. Temp.'!V71</f>
        <v>0</v>
      </c>
      <c r="L23" s="63">
        <f>+'24-03-997 Ind. Cuidad. Temp.'!W71</f>
        <v>0</v>
      </c>
      <c r="M23" s="63">
        <f>+'24-03-997 Ind. Cuidad. Temp.'!X71</f>
        <v>0</v>
      </c>
      <c r="N23" s="63">
        <f>+'24-03-997 Ind. Cuidad. Temp.'!Y71</f>
        <v>0</v>
      </c>
      <c r="O23" s="63">
        <f>+'24-03-997 Ind. Cuidad. Temp.'!Z71</f>
        <v>0</v>
      </c>
      <c r="P23" s="63">
        <f>+'24-03-997 Ind. Cuidad. Temp.'!AA71</f>
        <v>0</v>
      </c>
      <c r="Q23" s="63">
        <f>+'24-03-997 Ind. Cuidad. Temp.'!AB71</f>
        <v>0</v>
      </c>
      <c r="R23" s="63">
        <f>+'24-03-997 Ind. Cuidad. Temp.'!AC71</f>
        <v>0</v>
      </c>
      <c r="S23" s="63">
        <f>+'24-03-997 Ind. Cuidad. Temp.'!AD71</f>
        <v>0</v>
      </c>
      <c r="T23" s="63">
        <f>+'24-03-997 Ind. Cuidad. Temp.'!AE71</f>
        <v>0</v>
      </c>
      <c r="U23" s="63">
        <f>+'24-03-997 Ind. Cuidad. Temp.'!AF71</f>
        <v>0</v>
      </c>
      <c r="V23" s="63">
        <f>+'24-03-997 Ind. Cuidad. Temp.'!AG71</f>
        <v>0</v>
      </c>
      <c r="W23" s="63">
        <f>+'24-03-997 Ind. Cuidad. Temp.'!AH71</f>
        <v>0</v>
      </c>
      <c r="X23" s="86">
        <f>+'24-03-997 Ind. Cuidad. Temp.'!AI71</f>
        <v>0</v>
      </c>
      <c r="Y23" s="86">
        <f>+'24-03-997 Ind. Cuidad. Temp.'!AJ71</f>
        <v>0</v>
      </c>
    </row>
    <row r="24" spans="1:25" ht="25.5" x14ac:dyDescent="0.25">
      <c r="A24" s="8" t="str">
        <f>"TOTAL ASIG."&amp;" "&amp;$A$5</f>
        <v>TOTAL ASIG. 24-03-997 "Centro para Niños(as) con Cuidadores Principales Temporeras(os)"</v>
      </c>
      <c r="B24" s="75">
        <f>SUM(B8:B23)</f>
        <v>491334000</v>
      </c>
      <c r="C24" s="75">
        <f t="shared" ref="C24:V24" si="0">SUM(C8:C23)</f>
        <v>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89">
        <f>+'24-03-997 Ind. Cuidad. Temp.'!AI72</f>
        <v>0</v>
      </c>
      <c r="Y24" s="89">
        <f>'24-03-997 Ind. Cuidad. Temp.'!AJ72</f>
        <v>0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F928E-A0F2-4CAA-A7BB-FD72C2F80F8B}">
  <sheetPr>
    <tabColor rgb="FF007DB5"/>
    <pageSetUpPr fitToPage="1"/>
  </sheetPr>
  <dimension ref="A1:AJ71"/>
  <sheetViews>
    <sheetView topLeftCell="J43" zoomScale="140" zoomScaleNormal="140" workbookViewId="0">
      <selection activeCell="AG69" sqref="AG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177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568292000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50" t="s">
        <v>178</v>
      </c>
      <c r="D69" s="51">
        <v>45343</v>
      </c>
      <c r="E69" s="69" t="s">
        <v>179</v>
      </c>
      <c r="F69" s="70" t="s">
        <v>180</v>
      </c>
      <c r="G69" s="71" t="s">
        <v>181</v>
      </c>
      <c r="H69" s="53">
        <v>45292</v>
      </c>
      <c r="I69" s="55">
        <v>45657</v>
      </c>
      <c r="J69" s="155"/>
      <c r="K69" s="72">
        <v>568292000</v>
      </c>
      <c r="L69" s="59"/>
      <c r="M69" s="47"/>
      <c r="N69" s="73"/>
      <c r="O69" s="47"/>
      <c r="P69" s="74"/>
      <c r="Q69" s="74"/>
      <c r="R69" s="24"/>
      <c r="S69" s="24">
        <v>284146000</v>
      </c>
      <c r="T69" s="24"/>
      <c r="U69" s="25">
        <f>SUM(R69:T69)</f>
        <v>284146000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284146000</v>
      </c>
      <c r="AI69" s="26">
        <f>IF(ISERROR(AH69/J68),0,AH69/J68)</f>
        <v>0.5</v>
      </c>
      <c r="AJ69" s="27">
        <f>IF(ISERROR(AH69/$AH$71),"-",AH69/$AH$71)</f>
        <v>1</v>
      </c>
    </row>
    <row r="70" spans="1:36" s="37" customFormat="1" ht="12.75" customHeight="1" x14ac:dyDescent="0.25">
      <c r="A70" s="143" t="s">
        <v>78</v>
      </c>
      <c r="B70" s="144"/>
      <c r="C70" s="144"/>
      <c r="D70" s="144"/>
      <c r="E70" s="145"/>
      <c r="F70" s="143"/>
      <c r="G70" s="144"/>
      <c r="H70" s="144"/>
      <c r="I70" s="144"/>
      <c r="J70" s="75">
        <f>J68</f>
        <v>568292000</v>
      </c>
      <c r="K70" s="75">
        <f>SUM(K69:K69)</f>
        <v>568292000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284146000</v>
      </c>
      <c r="T70" s="75">
        <f t="shared" si="15"/>
        <v>0</v>
      </c>
      <c r="U70" s="75">
        <f t="shared" si="15"/>
        <v>284146000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284146000</v>
      </c>
      <c r="AI70" s="78">
        <f>IF(ISERROR(AH70/J70),0,AH70/J70)</f>
        <v>0.5</v>
      </c>
      <c r="AJ70" s="78">
        <f>IF(ISERROR(AH70/$AH$71),0,AH70/$AH$71)</f>
        <v>1</v>
      </c>
    </row>
    <row r="71" spans="1:36" s="79" customFormat="1" ht="15" customHeight="1" x14ac:dyDescent="0.25">
      <c r="A71" s="151" t="str">
        <f>"TOTAL ASIG."&amp;" "&amp;$A$5</f>
        <v>TOTAL ASIG. 24-03-999 "Programa de Generación de Microemprendimiento Indígena Urbano Chile Solidario - CONADI"</v>
      </c>
      <c r="B71" s="152"/>
      <c r="C71" s="152"/>
      <c r="D71" s="152"/>
      <c r="E71" s="152"/>
      <c r="F71" s="152"/>
      <c r="G71" s="152"/>
      <c r="H71" s="152"/>
      <c r="I71" s="153"/>
      <c r="J71" s="33">
        <f>SUM(J11,J15,J19,J23,J27,J31,J35,J39,J43,J47,J51,J55,J59,J63,J67,J70)</f>
        <v>568292000</v>
      </c>
      <c r="K71" s="33">
        <f>+K11+K15+K19+K23+K27+K31+K35+K39+K43+K47+K51+K55+K67+K59+K63+K70</f>
        <v>568292000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284146000</v>
      </c>
      <c r="T71" s="33">
        <f t="shared" si="16"/>
        <v>0</v>
      </c>
      <c r="U71" s="33">
        <f t="shared" si="16"/>
        <v>284146000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284146000</v>
      </c>
      <c r="AI71" s="36">
        <f>IF(ISERROR(AH71/J71),0,AH71/J71)</f>
        <v>0.5</v>
      </c>
      <c r="AJ71" s="36">
        <f>IF(ISERROR(AH71/$AH$71),0,AH71/$AH$71)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7CEA530D-50B6-4253-A884-F810F7EEC46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9C2A9CA-24CE-4890-A2B8-153ECC38457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4E5B3A11-630F-43A7-AA21-E9958466364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8A065633-8144-4B2A-95AE-C747FAE98399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6D66632E-62DE-450D-89DA-2D6FC61341C9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9F1C7C3B-6336-4BAA-B02E-64ADCF514316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D72E3FA4-8E1A-4D94-97D3-84B2EDA474E2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BE803A01-365E-461F-A7D8-B9B3FE173E1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843EB-EE3D-45DB-9395-3C6CC18AB5BF}">
  <sheetPr>
    <tabColor rgb="FF33CCFF"/>
    <pageSetUpPr fitToPage="1"/>
  </sheetPr>
  <dimension ref="A1:Y24"/>
  <sheetViews>
    <sheetView zoomScaleNormal="100" workbookViewId="0">
      <selection activeCell="X19" sqref="X19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'24-03-999 Ind. CONADI'!A5:U5</f>
        <v>24-03-999 "Programa de Generación de Microemprendimiento Indígena Urbano Chile Solidario - CONADI"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+'24-03-999 Ind. CONADI'!J11</f>
        <v>0</v>
      </c>
      <c r="C8" s="63">
        <f>+'24-03-999 Ind. CONADI'!K11</f>
        <v>0</v>
      </c>
      <c r="D8" s="63">
        <f>+'24-03-999 Ind. CONADI'!M11</f>
        <v>0</v>
      </c>
      <c r="E8" s="63">
        <f>+'24-03-999 Ind. CONADI'!N11</f>
        <v>0</v>
      </c>
      <c r="F8" s="63">
        <f>+'24-03-999 Ind. CONADI'!O11</f>
        <v>0</v>
      </c>
      <c r="G8" s="63">
        <f>+'24-03-999 Ind. CONADI'!R11</f>
        <v>0</v>
      </c>
      <c r="H8" s="63">
        <f>+'24-03-999 Ind. CONADI'!S11</f>
        <v>0</v>
      </c>
      <c r="I8" s="63">
        <f>+'24-03-999 Ind. CONADI'!T11</f>
        <v>0</v>
      </c>
      <c r="J8" s="63">
        <f>+'24-03-999 Ind. CONADI'!U11</f>
        <v>0</v>
      </c>
      <c r="K8" s="63">
        <f>+'24-03-999 Ind. CONADI'!V11</f>
        <v>0</v>
      </c>
      <c r="L8" s="63">
        <f>+'24-03-999 Ind. CONADI'!W11</f>
        <v>0</v>
      </c>
      <c r="M8" s="63">
        <f>+'24-03-999 Ind. CONADI'!X11</f>
        <v>0</v>
      </c>
      <c r="N8" s="63">
        <f>+'24-03-999 Ind. CONADI'!Y11</f>
        <v>0</v>
      </c>
      <c r="O8" s="63">
        <f>+'24-03-999 Ind. CONADI'!Z11</f>
        <v>0</v>
      </c>
      <c r="P8" s="63">
        <f>+'24-03-999 Ind. CONADI'!AA11</f>
        <v>0</v>
      </c>
      <c r="Q8" s="63">
        <f>+'24-03-999 Ind. CONADI'!AB11</f>
        <v>0</v>
      </c>
      <c r="R8" s="63">
        <f>+'24-03-999 Ind. CONADI'!AC11</f>
        <v>0</v>
      </c>
      <c r="S8" s="63">
        <f>+'24-03-999 Ind. CONADI'!AD11</f>
        <v>0</v>
      </c>
      <c r="T8" s="63">
        <f>+'24-03-999 Ind. CONADI'!AE11</f>
        <v>0</v>
      </c>
      <c r="U8" s="63">
        <f>+'24-03-999 Ind. CONADI'!AF11</f>
        <v>0</v>
      </c>
      <c r="V8" s="63">
        <f>+'24-03-999 Ind. CONADI'!AG11</f>
        <v>0</v>
      </c>
      <c r="W8" s="63">
        <f>+'24-03-999 Ind. CONADI'!AH11</f>
        <v>0</v>
      </c>
      <c r="X8" s="86">
        <f>+'24-03-999 Ind. CONADI'!AI11</f>
        <v>0</v>
      </c>
      <c r="Y8" s="86">
        <f>+'24-03-999 Ind. CONADI'!AJ11</f>
        <v>0</v>
      </c>
    </row>
    <row r="9" spans="1:25" ht="24.75" customHeight="1" x14ac:dyDescent="0.25">
      <c r="A9" s="85" t="s">
        <v>48</v>
      </c>
      <c r="B9" s="63">
        <f>+'24-03-999 Ind. CONADI'!J15</f>
        <v>0</v>
      </c>
      <c r="C9" s="63">
        <f>+'24-03-999 Ind. CONADI'!K15</f>
        <v>0</v>
      </c>
      <c r="D9" s="63">
        <f>+'24-03-999 Ind. CONADI'!M15</f>
        <v>0</v>
      </c>
      <c r="E9" s="63">
        <f>+'24-03-999 Ind. CONADI'!N15</f>
        <v>0</v>
      </c>
      <c r="F9" s="63">
        <f>+'24-03-999 Ind. CONADI'!O15</f>
        <v>0</v>
      </c>
      <c r="G9" s="63">
        <f>+'24-03-999 Ind. CONADI'!R15</f>
        <v>0</v>
      </c>
      <c r="H9" s="63">
        <f>+'24-03-999 Ind. CONADI'!S15</f>
        <v>0</v>
      </c>
      <c r="I9" s="63">
        <f>+'24-03-999 Ind. CONADI'!T15</f>
        <v>0</v>
      </c>
      <c r="J9" s="63">
        <f>+'24-03-999 Ind. CONADI'!U15</f>
        <v>0</v>
      </c>
      <c r="K9" s="63">
        <f>+'24-03-999 Ind. CONADI'!V15</f>
        <v>0</v>
      </c>
      <c r="L9" s="63">
        <f>+'24-03-999 Ind. CONADI'!W15</f>
        <v>0</v>
      </c>
      <c r="M9" s="63">
        <f>+'24-03-999 Ind. CONADI'!X15</f>
        <v>0</v>
      </c>
      <c r="N9" s="63">
        <f>+'24-03-999 Ind. CONADI'!Y15</f>
        <v>0</v>
      </c>
      <c r="O9" s="63">
        <f>+'24-03-999 Ind. CONADI'!Z15</f>
        <v>0</v>
      </c>
      <c r="P9" s="63">
        <f>+'24-03-999 Ind. CONADI'!AA15</f>
        <v>0</v>
      </c>
      <c r="Q9" s="63">
        <f>+'24-03-999 Ind. CONADI'!AB15</f>
        <v>0</v>
      </c>
      <c r="R9" s="63">
        <f>+'24-03-999 Ind. CONADI'!AC15</f>
        <v>0</v>
      </c>
      <c r="S9" s="63">
        <f>+'24-03-999 Ind. CONADI'!AD15</f>
        <v>0</v>
      </c>
      <c r="T9" s="63">
        <f>+'24-03-999 Ind. CONADI'!AE15</f>
        <v>0</v>
      </c>
      <c r="U9" s="63">
        <f>+'24-03-999 Ind. CONADI'!AF15</f>
        <v>0</v>
      </c>
      <c r="V9" s="63">
        <f>+'24-03-999 Ind. CONADI'!AG15</f>
        <v>0</v>
      </c>
      <c r="W9" s="63">
        <f>+'24-03-999 Ind. CONADI'!AH15</f>
        <v>0</v>
      </c>
      <c r="X9" s="86">
        <f>+'24-03-999 Ind. CONADI'!AI15</f>
        <v>0</v>
      </c>
      <c r="Y9" s="86">
        <f>+'24-03-999 Ind. CONADI'!AJ15</f>
        <v>0</v>
      </c>
    </row>
    <row r="10" spans="1:25" ht="24.75" customHeight="1" x14ac:dyDescent="0.25">
      <c r="A10" s="85" t="s">
        <v>50</v>
      </c>
      <c r="B10" s="63">
        <f>+'24-03-999 Ind. CONADI'!J19</f>
        <v>0</v>
      </c>
      <c r="C10" s="63">
        <f>+'24-03-999 Ind. CONADI'!K19</f>
        <v>0</v>
      </c>
      <c r="D10" s="63">
        <f>+'24-03-999 Ind. CONADI'!M19</f>
        <v>0</v>
      </c>
      <c r="E10" s="63">
        <f>+'24-03-999 Ind. CONADI'!N19</f>
        <v>0</v>
      </c>
      <c r="F10" s="63">
        <f>+'24-03-999 Ind. CONADI'!O19</f>
        <v>0</v>
      </c>
      <c r="G10" s="63">
        <f>+'24-03-999 Ind. CONADI'!R19</f>
        <v>0</v>
      </c>
      <c r="H10" s="63">
        <f>+'24-03-999 Ind. CONADI'!S19</f>
        <v>0</v>
      </c>
      <c r="I10" s="63">
        <f>+'24-03-999 Ind. CONADI'!T19</f>
        <v>0</v>
      </c>
      <c r="J10" s="63">
        <f>+'24-03-999 Ind. CONADI'!U19</f>
        <v>0</v>
      </c>
      <c r="K10" s="63">
        <f>+'24-03-999 Ind. CONADI'!V19</f>
        <v>0</v>
      </c>
      <c r="L10" s="63">
        <f>+'24-03-999 Ind. CONADI'!W19</f>
        <v>0</v>
      </c>
      <c r="M10" s="63">
        <f>+'24-03-999 Ind. CONADI'!X19</f>
        <v>0</v>
      </c>
      <c r="N10" s="63">
        <f>+'24-03-999 Ind. CONADI'!Y19</f>
        <v>0</v>
      </c>
      <c r="O10" s="63">
        <f>+'24-03-999 Ind. CONADI'!Z19</f>
        <v>0</v>
      </c>
      <c r="P10" s="63">
        <f>+'24-03-999 Ind. CONADI'!AA19</f>
        <v>0</v>
      </c>
      <c r="Q10" s="63">
        <f>+'24-03-999 Ind. CONADI'!AB19</f>
        <v>0</v>
      </c>
      <c r="R10" s="63">
        <f>+'24-03-999 Ind. CONADI'!AC19</f>
        <v>0</v>
      </c>
      <c r="S10" s="63">
        <f>+'24-03-999 Ind. CONADI'!AD19</f>
        <v>0</v>
      </c>
      <c r="T10" s="63">
        <f>+'24-03-999 Ind. CONADI'!AE19</f>
        <v>0</v>
      </c>
      <c r="U10" s="63">
        <f>+'24-03-999 Ind. CONADI'!AF19</f>
        <v>0</v>
      </c>
      <c r="V10" s="63">
        <f>+'24-03-999 Ind. CONADI'!AG19</f>
        <v>0</v>
      </c>
      <c r="W10" s="63">
        <f>+'24-03-999 Ind. CONADI'!AH19</f>
        <v>0</v>
      </c>
      <c r="X10" s="86">
        <f>+'24-03-999 Ind. CONADI'!AI19</f>
        <v>0</v>
      </c>
      <c r="Y10" s="86">
        <f>+'24-03-999 Ind. CONADI'!AJ19</f>
        <v>0</v>
      </c>
    </row>
    <row r="11" spans="1:25" ht="24.75" customHeight="1" x14ac:dyDescent="0.25">
      <c r="A11" s="85" t="s">
        <v>52</v>
      </c>
      <c r="B11" s="63">
        <f>+'24-03-999 Ind. CONADI'!J23</f>
        <v>0</v>
      </c>
      <c r="C11" s="63">
        <f>+'24-03-999 Ind. CONADI'!K23</f>
        <v>0</v>
      </c>
      <c r="D11" s="63">
        <f>+'24-03-999 Ind. CONADI'!M23</f>
        <v>0</v>
      </c>
      <c r="E11" s="63">
        <f>+'24-03-999 Ind. CONADI'!N23</f>
        <v>0</v>
      </c>
      <c r="F11" s="63">
        <f>+'24-03-999 Ind. CONADI'!O23</f>
        <v>0</v>
      </c>
      <c r="G11" s="63">
        <f>+'24-03-999 Ind. CONADI'!R23</f>
        <v>0</v>
      </c>
      <c r="H11" s="63">
        <f>+'24-03-999 Ind. CONADI'!S23</f>
        <v>0</v>
      </c>
      <c r="I11" s="63">
        <f>+'24-03-999 Ind. CONADI'!T23</f>
        <v>0</v>
      </c>
      <c r="J11" s="63">
        <f>+'24-03-999 Ind. CONADI'!U23</f>
        <v>0</v>
      </c>
      <c r="K11" s="63">
        <f>+'24-03-999 Ind. CONADI'!V23</f>
        <v>0</v>
      </c>
      <c r="L11" s="63">
        <f>+'24-03-999 Ind. CONADI'!W23</f>
        <v>0</v>
      </c>
      <c r="M11" s="63">
        <f>+'24-03-999 Ind. CONADI'!X23</f>
        <v>0</v>
      </c>
      <c r="N11" s="63">
        <f>+'24-03-999 Ind. CONADI'!Y23</f>
        <v>0</v>
      </c>
      <c r="O11" s="63">
        <f>+'24-03-999 Ind. CONADI'!Z23</f>
        <v>0</v>
      </c>
      <c r="P11" s="63">
        <f>+'24-03-999 Ind. CONADI'!AA23</f>
        <v>0</v>
      </c>
      <c r="Q11" s="63">
        <f>+'24-03-999 Ind. CONADI'!AB23</f>
        <v>0</v>
      </c>
      <c r="R11" s="63">
        <f>+'24-03-999 Ind. CONADI'!AC23</f>
        <v>0</v>
      </c>
      <c r="S11" s="63">
        <f>+'24-03-999 Ind. CONADI'!AD23</f>
        <v>0</v>
      </c>
      <c r="T11" s="63">
        <f>+'24-03-999 Ind. CONADI'!AE23</f>
        <v>0</v>
      </c>
      <c r="U11" s="63">
        <f>+'24-03-999 Ind. CONADI'!AF23</f>
        <v>0</v>
      </c>
      <c r="V11" s="63">
        <f>+'24-03-999 Ind. CONADI'!AG23</f>
        <v>0</v>
      </c>
      <c r="W11" s="63">
        <f>+'24-03-999 Ind. CONADI'!AH23</f>
        <v>0</v>
      </c>
      <c r="X11" s="86">
        <f>+'24-03-999 Ind. CONADI'!AI23</f>
        <v>0</v>
      </c>
      <c r="Y11" s="86">
        <f>+'24-03-999 Ind. CONADI'!AJ23</f>
        <v>0</v>
      </c>
    </row>
    <row r="12" spans="1:25" ht="24.75" customHeight="1" x14ac:dyDescent="0.25">
      <c r="A12" s="85" t="s">
        <v>54</v>
      </c>
      <c r="B12" s="63">
        <f>+'24-03-999 Ind. CONADI'!J27</f>
        <v>0</v>
      </c>
      <c r="C12" s="63">
        <f>+'24-03-999 Ind. CONADI'!K27</f>
        <v>0</v>
      </c>
      <c r="D12" s="63">
        <f>+'24-03-999 Ind. CONADI'!M27</f>
        <v>0</v>
      </c>
      <c r="E12" s="63">
        <f>+'24-03-999 Ind. CONADI'!N27</f>
        <v>0</v>
      </c>
      <c r="F12" s="63">
        <f>+'24-03-999 Ind. CONADI'!O27</f>
        <v>0</v>
      </c>
      <c r="G12" s="63">
        <f>+'24-03-999 Ind. CONADI'!R27</f>
        <v>0</v>
      </c>
      <c r="H12" s="63">
        <f>+'24-03-999 Ind. CONADI'!S27</f>
        <v>0</v>
      </c>
      <c r="I12" s="63">
        <f>+'24-03-999 Ind. CONADI'!T27</f>
        <v>0</v>
      </c>
      <c r="J12" s="63">
        <f>+'24-03-999 Ind. CONADI'!U27</f>
        <v>0</v>
      </c>
      <c r="K12" s="63">
        <f>+'24-03-999 Ind. CONADI'!V27</f>
        <v>0</v>
      </c>
      <c r="L12" s="63">
        <f>+'24-03-999 Ind. CONADI'!W27</f>
        <v>0</v>
      </c>
      <c r="M12" s="63">
        <f>+'24-03-999 Ind. CONADI'!X27</f>
        <v>0</v>
      </c>
      <c r="N12" s="63">
        <f>+'24-03-999 Ind. CONADI'!Y27</f>
        <v>0</v>
      </c>
      <c r="O12" s="63">
        <f>+'24-03-999 Ind. CONADI'!Z27</f>
        <v>0</v>
      </c>
      <c r="P12" s="63">
        <f>+'24-03-999 Ind. CONADI'!AA27</f>
        <v>0</v>
      </c>
      <c r="Q12" s="63">
        <f>+'24-03-999 Ind. CONADI'!AB27</f>
        <v>0</v>
      </c>
      <c r="R12" s="63">
        <f>+'24-03-999 Ind. CONADI'!AC27</f>
        <v>0</v>
      </c>
      <c r="S12" s="63">
        <f>+'24-03-999 Ind. CONADI'!AD27</f>
        <v>0</v>
      </c>
      <c r="T12" s="63">
        <f>+'24-03-999 Ind. CONADI'!AE27</f>
        <v>0</v>
      </c>
      <c r="U12" s="63">
        <f>+'24-03-999 Ind. CONADI'!AF27</f>
        <v>0</v>
      </c>
      <c r="V12" s="63">
        <f>+'24-03-999 Ind. CONADI'!AG27</f>
        <v>0</v>
      </c>
      <c r="W12" s="63">
        <f>+'24-03-999 Ind. CONADI'!AH27</f>
        <v>0</v>
      </c>
      <c r="X12" s="86">
        <f>+'24-03-999 Ind. CONADI'!AI27</f>
        <v>0</v>
      </c>
      <c r="Y12" s="86">
        <f>+'24-03-999 Ind. CONADI'!AJ27</f>
        <v>0</v>
      </c>
    </row>
    <row r="13" spans="1:25" ht="24.75" customHeight="1" x14ac:dyDescent="0.25">
      <c r="A13" s="85" t="s">
        <v>56</v>
      </c>
      <c r="B13" s="63">
        <f>+'24-03-999 Ind. CONADI'!J31</f>
        <v>0</v>
      </c>
      <c r="C13" s="63">
        <f>+'24-03-999 Ind. CONADI'!K31</f>
        <v>0</v>
      </c>
      <c r="D13" s="63">
        <f>+'24-03-999 Ind. CONADI'!M31</f>
        <v>0</v>
      </c>
      <c r="E13" s="63">
        <f>+'24-03-999 Ind. CONADI'!N31</f>
        <v>0</v>
      </c>
      <c r="F13" s="63">
        <f>+'24-03-999 Ind. CONADI'!O31</f>
        <v>0</v>
      </c>
      <c r="G13" s="63">
        <f>+'24-03-999 Ind. CONADI'!R31</f>
        <v>0</v>
      </c>
      <c r="H13" s="63">
        <f>+'24-03-999 Ind. CONADI'!S31</f>
        <v>0</v>
      </c>
      <c r="I13" s="63">
        <f>+'24-03-999 Ind. CONADI'!T31</f>
        <v>0</v>
      </c>
      <c r="J13" s="63">
        <f>+'24-03-999 Ind. CONADI'!U31</f>
        <v>0</v>
      </c>
      <c r="K13" s="63">
        <f>+'24-03-999 Ind. CONADI'!V31</f>
        <v>0</v>
      </c>
      <c r="L13" s="63">
        <f>+'24-03-999 Ind. CONADI'!W31</f>
        <v>0</v>
      </c>
      <c r="M13" s="63">
        <f>+'24-03-999 Ind. CONADI'!X31</f>
        <v>0</v>
      </c>
      <c r="N13" s="63">
        <f>+'24-03-999 Ind. CONADI'!Y31</f>
        <v>0</v>
      </c>
      <c r="O13" s="63">
        <f>+'24-03-999 Ind. CONADI'!Z31</f>
        <v>0</v>
      </c>
      <c r="P13" s="63">
        <f>+'24-03-999 Ind. CONADI'!AA31</f>
        <v>0</v>
      </c>
      <c r="Q13" s="63">
        <f>+'24-03-999 Ind. CONADI'!AB31</f>
        <v>0</v>
      </c>
      <c r="R13" s="63">
        <f>+'24-03-999 Ind. CONADI'!AC31</f>
        <v>0</v>
      </c>
      <c r="S13" s="63">
        <f>+'24-03-999 Ind. CONADI'!AD31</f>
        <v>0</v>
      </c>
      <c r="T13" s="63">
        <f>+'24-03-999 Ind. CONADI'!AE31</f>
        <v>0</v>
      </c>
      <c r="U13" s="63">
        <f>+'24-03-999 Ind. CONADI'!AF31</f>
        <v>0</v>
      </c>
      <c r="V13" s="63">
        <f>+'24-03-999 Ind. CONADI'!AG31</f>
        <v>0</v>
      </c>
      <c r="W13" s="63">
        <f>+'24-03-999 Ind. CONADI'!AH31</f>
        <v>0</v>
      </c>
      <c r="X13" s="86">
        <f>+'24-03-999 Ind. CONADI'!AI31</f>
        <v>0</v>
      </c>
      <c r="Y13" s="86">
        <f>+'24-03-999 Ind. CONADI'!AJ31</f>
        <v>0</v>
      </c>
    </row>
    <row r="14" spans="1:25" ht="24.75" customHeight="1" x14ac:dyDescent="0.25">
      <c r="A14" s="85" t="s">
        <v>58</v>
      </c>
      <c r="B14" s="63">
        <f>+'24-03-999 Ind. CONADI'!J35</f>
        <v>0</v>
      </c>
      <c r="C14" s="63">
        <f>+'24-03-999 Ind. CONADI'!K35</f>
        <v>0</v>
      </c>
      <c r="D14" s="63">
        <f>+'24-03-999 Ind. CONADI'!M35</f>
        <v>0</v>
      </c>
      <c r="E14" s="63">
        <f>+'24-03-999 Ind. CONADI'!N35</f>
        <v>0</v>
      </c>
      <c r="F14" s="63">
        <f>+'24-03-999 Ind. CONADI'!O35</f>
        <v>0</v>
      </c>
      <c r="G14" s="63">
        <f>+'24-03-999 Ind. CONADI'!R35</f>
        <v>0</v>
      </c>
      <c r="H14" s="63">
        <f>+'24-03-999 Ind. CONADI'!S35</f>
        <v>0</v>
      </c>
      <c r="I14" s="63">
        <f>+'24-03-999 Ind. CONADI'!T35</f>
        <v>0</v>
      </c>
      <c r="J14" s="63">
        <f>+'24-03-999 Ind. CONADI'!U35</f>
        <v>0</v>
      </c>
      <c r="K14" s="63">
        <f>+'24-03-999 Ind. CONADI'!V35</f>
        <v>0</v>
      </c>
      <c r="L14" s="63">
        <f>+'24-03-999 Ind. CONADI'!W35</f>
        <v>0</v>
      </c>
      <c r="M14" s="63">
        <f>+'24-03-999 Ind. CONADI'!X35</f>
        <v>0</v>
      </c>
      <c r="N14" s="63">
        <f>+'24-03-999 Ind. CONADI'!Y35</f>
        <v>0</v>
      </c>
      <c r="O14" s="63">
        <f>+'24-03-999 Ind. CONADI'!Z35</f>
        <v>0</v>
      </c>
      <c r="P14" s="63">
        <f>+'24-03-999 Ind. CONADI'!AA35</f>
        <v>0</v>
      </c>
      <c r="Q14" s="63">
        <f>+'24-03-999 Ind. CONADI'!AB35</f>
        <v>0</v>
      </c>
      <c r="R14" s="63">
        <f>+'24-03-999 Ind. CONADI'!AC35</f>
        <v>0</v>
      </c>
      <c r="S14" s="63">
        <f>+'24-03-999 Ind. CONADI'!AD35</f>
        <v>0</v>
      </c>
      <c r="T14" s="63">
        <f>+'24-03-999 Ind. CONADI'!AE35</f>
        <v>0</v>
      </c>
      <c r="U14" s="63">
        <f>+'24-03-999 Ind. CONADI'!AF35</f>
        <v>0</v>
      </c>
      <c r="V14" s="63">
        <f>+'24-03-999 Ind. CONADI'!AG35</f>
        <v>0</v>
      </c>
      <c r="W14" s="63">
        <f>+'24-03-999 Ind. CONADI'!AH35</f>
        <v>0</v>
      </c>
      <c r="X14" s="86">
        <f>+'24-03-999 Ind. CONADI'!AI35</f>
        <v>0</v>
      </c>
      <c r="Y14" s="86">
        <f>+'24-03-999 Ind. CONADI'!AJ35</f>
        <v>0</v>
      </c>
    </row>
    <row r="15" spans="1:25" ht="24.75" customHeight="1" x14ac:dyDescent="0.25">
      <c r="A15" s="85" t="s">
        <v>60</v>
      </c>
      <c r="B15" s="63">
        <f>+'24-03-999 Ind. CONADI'!J39</f>
        <v>0</v>
      </c>
      <c r="C15" s="63">
        <f>+'24-03-999 Ind. CONADI'!K39</f>
        <v>0</v>
      </c>
      <c r="D15" s="63">
        <f>+'24-03-999 Ind. CONADI'!M39</f>
        <v>0</v>
      </c>
      <c r="E15" s="63">
        <f>+'24-03-999 Ind. CONADI'!N39</f>
        <v>0</v>
      </c>
      <c r="F15" s="63">
        <f>+'24-03-999 Ind. CONADI'!O39</f>
        <v>0</v>
      </c>
      <c r="G15" s="63">
        <f>+'24-03-999 Ind. CONADI'!R39</f>
        <v>0</v>
      </c>
      <c r="H15" s="63">
        <f>+'24-03-999 Ind. CONADI'!S39</f>
        <v>0</v>
      </c>
      <c r="I15" s="63">
        <f>+'24-03-999 Ind. CONADI'!T39</f>
        <v>0</v>
      </c>
      <c r="J15" s="63">
        <f>+'24-03-999 Ind. CONADI'!U39</f>
        <v>0</v>
      </c>
      <c r="K15" s="63">
        <f>+'24-03-999 Ind. CONADI'!V39</f>
        <v>0</v>
      </c>
      <c r="L15" s="63">
        <f>+'24-03-999 Ind. CONADI'!W39</f>
        <v>0</v>
      </c>
      <c r="M15" s="63">
        <f>+'24-03-999 Ind. CONADI'!X39</f>
        <v>0</v>
      </c>
      <c r="N15" s="63">
        <f>+'24-03-999 Ind. CONADI'!Y39</f>
        <v>0</v>
      </c>
      <c r="O15" s="63">
        <f>+'24-03-999 Ind. CONADI'!Z39</f>
        <v>0</v>
      </c>
      <c r="P15" s="63">
        <f>+'24-03-999 Ind. CONADI'!AA39</f>
        <v>0</v>
      </c>
      <c r="Q15" s="63">
        <f>+'24-03-999 Ind. CONADI'!AB39</f>
        <v>0</v>
      </c>
      <c r="R15" s="63">
        <f>+'24-03-999 Ind. CONADI'!AC39</f>
        <v>0</v>
      </c>
      <c r="S15" s="63">
        <f>+'24-03-999 Ind. CONADI'!AD39</f>
        <v>0</v>
      </c>
      <c r="T15" s="63">
        <f>+'24-03-999 Ind. CONADI'!AE39</f>
        <v>0</v>
      </c>
      <c r="U15" s="63">
        <f>+'24-03-999 Ind. CONADI'!AF39</f>
        <v>0</v>
      </c>
      <c r="V15" s="63">
        <f>+'24-03-999 Ind. CONADI'!AG39</f>
        <v>0</v>
      </c>
      <c r="W15" s="63">
        <f>+'24-03-999 Ind. CONADI'!AH39</f>
        <v>0</v>
      </c>
      <c r="X15" s="86">
        <f>+'24-03-999 Ind. CONADI'!AI39</f>
        <v>0</v>
      </c>
      <c r="Y15" s="86">
        <f>+'24-03-999 Ind. CONADI'!AJ39</f>
        <v>0</v>
      </c>
    </row>
    <row r="16" spans="1:25" ht="24.75" customHeight="1" x14ac:dyDescent="0.25">
      <c r="A16" s="85" t="s">
        <v>62</v>
      </c>
      <c r="B16" s="63">
        <f>+'24-03-999 Ind. CONADI'!J43</f>
        <v>0</v>
      </c>
      <c r="C16" s="63">
        <f>+'24-03-999 Ind. CONADI'!K43</f>
        <v>0</v>
      </c>
      <c r="D16" s="63">
        <f>+'24-03-999 Ind. CONADI'!M43</f>
        <v>0</v>
      </c>
      <c r="E16" s="63">
        <f>+'24-03-999 Ind. CONADI'!N43</f>
        <v>0</v>
      </c>
      <c r="F16" s="63">
        <f>+'24-03-999 Ind. CONADI'!O43</f>
        <v>0</v>
      </c>
      <c r="G16" s="63">
        <f>+'24-03-999 Ind. CONADI'!R43</f>
        <v>0</v>
      </c>
      <c r="H16" s="63">
        <f>+'24-03-999 Ind. CONADI'!S43</f>
        <v>0</v>
      </c>
      <c r="I16" s="63">
        <f>+'24-03-999 Ind. CONADI'!T43</f>
        <v>0</v>
      </c>
      <c r="J16" s="63">
        <f>+'24-03-999 Ind. CONADI'!U43</f>
        <v>0</v>
      </c>
      <c r="K16" s="63">
        <f>+'24-03-999 Ind. CONADI'!V43</f>
        <v>0</v>
      </c>
      <c r="L16" s="63">
        <f>+'24-03-999 Ind. CONADI'!W43</f>
        <v>0</v>
      </c>
      <c r="M16" s="63">
        <f>+'24-03-999 Ind. CONADI'!X43</f>
        <v>0</v>
      </c>
      <c r="N16" s="63">
        <f>+'24-03-999 Ind. CONADI'!Y43</f>
        <v>0</v>
      </c>
      <c r="O16" s="63">
        <f>+'24-03-999 Ind. CONADI'!Z43</f>
        <v>0</v>
      </c>
      <c r="P16" s="63">
        <f>+'24-03-999 Ind. CONADI'!AA43</f>
        <v>0</v>
      </c>
      <c r="Q16" s="63">
        <f>+'24-03-999 Ind. CONADI'!AB43</f>
        <v>0</v>
      </c>
      <c r="R16" s="63">
        <f>+'24-03-999 Ind. CONADI'!AC43</f>
        <v>0</v>
      </c>
      <c r="S16" s="63">
        <f>+'24-03-999 Ind. CONADI'!AD43</f>
        <v>0</v>
      </c>
      <c r="T16" s="63">
        <f>+'24-03-999 Ind. CONADI'!AE43</f>
        <v>0</v>
      </c>
      <c r="U16" s="63">
        <f>+'24-03-999 Ind. CONADI'!AF43</f>
        <v>0</v>
      </c>
      <c r="V16" s="63">
        <f>+'24-03-999 Ind. CONADI'!AG43</f>
        <v>0</v>
      </c>
      <c r="W16" s="63">
        <f>+'24-03-999 Ind. CONADI'!AH43</f>
        <v>0</v>
      </c>
      <c r="X16" s="86">
        <f>+'24-03-999 Ind. CONADI'!AI43</f>
        <v>0</v>
      </c>
      <c r="Y16" s="86">
        <f>+'24-03-999 Ind. CONADI'!AJ43</f>
        <v>0</v>
      </c>
    </row>
    <row r="17" spans="1:25" ht="24.75" customHeight="1" x14ac:dyDescent="0.25">
      <c r="A17" s="85" t="s">
        <v>64</v>
      </c>
      <c r="B17" s="63">
        <f>+'24-03-999 Ind. CONADI'!J47</f>
        <v>0</v>
      </c>
      <c r="C17" s="63">
        <f>+'24-03-999 Ind. CONADI'!K47</f>
        <v>0</v>
      </c>
      <c r="D17" s="63">
        <f>+'24-03-999 Ind. CONADI'!M47</f>
        <v>0</v>
      </c>
      <c r="E17" s="63">
        <f>+'24-03-999 Ind. CONADI'!N47</f>
        <v>0</v>
      </c>
      <c r="F17" s="63">
        <f>+'24-03-999 Ind. CONADI'!O47</f>
        <v>0</v>
      </c>
      <c r="G17" s="63">
        <f>+'24-03-999 Ind. CONADI'!R47</f>
        <v>0</v>
      </c>
      <c r="H17" s="63">
        <f>+'24-03-999 Ind. CONADI'!S47</f>
        <v>0</v>
      </c>
      <c r="I17" s="63">
        <f>+'24-03-999 Ind. CONADI'!T47</f>
        <v>0</v>
      </c>
      <c r="J17" s="63">
        <f>+'24-03-999 Ind. CONADI'!U47</f>
        <v>0</v>
      </c>
      <c r="K17" s="63">
        <f>+'24-03-999 Ind. CONADI'!V47</f>
        <v>0</v>
      </c>
      <c r="L17" s="63">
        <f>+'24-03-999 Ind. CONADI'!W47</f>
        <v>0</v>
      </c>
      <c r="M17" s="63">
        <f>+'24-03-999 Ind. CONADI'!X47</f>
        <v>0</v>
      </c>
      <c r="N17" s="63">
        <f>+'24-03-999 Ind. CONADI'!Y47</f>
        <v>0</v>
      </c>
      <c r="O17" s="63">
        <f>+'24-03-999 Ind. CONADI'!Z47</f>
        <v>0</v>
      </c>
      <c r="P17" s="63">
        <f>+'24-03-999 Ind. CONADI'!AA47</f>
        <v>0</v>
      </c>
      <c r="Q17" s="63">
        <f>+'24-03-999 Ind. CONADI'!AB47</f>
        <v>0</v>
      </c>
      <c r="R17" s="63">
        <f>+'24-03-999 Ind. CONADI'!AC47</f>
        <v>0</v>
      </c>
      <c r="S17" s="63">
        <f>+'24-03-999 Ind. CONADI'!AD47</f>
        <v>0</v>
      </c>
      <c r="T17" s="63">
        <f>+'24-03-999 Ind. CONADI'!AE47</f>
        <v>0</v>
      </c>
      <c r="U17" s="63">
        <f>+'24-03-999 Ind. CONADI'!AF47</f>
        <v>0</v>
      </c>
      <c r="V17" s="63">
        <f>+'24-03-999 Ind. CONADI'!AG47</f>
        <v>0</v>
      </c>
      <c r="W17" s="63">
        <f>+'24-03-999 Ind. CONADI'!AH47</f>
        <v>0</v>
      </c>
      <c r="X17" s="86">
        <f>+'24-03-999 Ind. CONADI'!AI47</f>
        <v>0</v>
      </c>
      <c r="Y17" s="86">
        <f>+'24-03-999 Ind. CONADI'!AJ44</f>
        <v>0</v>
      </c>
    </row>
    <row r="18" spans="1:25" ht="24.75" customHeight="1" x14ac:dyDescent="0.25">
      <c r="A18" s="85" t="s">
        <v>66</v>
      </c>
      <c r="B18" s="63">
        <f>+'24-03-999 Ind. CONADI'!J51</f>
        <v>0</v>
      </c>
      <c r="C18" s="63">
        <f>+'24-03-999 Ind. CONADI'!K51</f>
        <v>0</v>
      </c>
      <c r="D18" s="63">
        <f>+'24-03-999 Ind. CONADI'!M51</f>
        <v>0</v>
      </c>
      <c r="E18" s="63">
        <f>+'24-03-999 Ind. CONADI'!N51</f>
        <v>0</v>
      </c>
      <c r="F18" s="63">
        <f>+'24-03-999 Ind. CONADI'!O51</f>
        <v>0</v>
      </c>
      <c r="G18" s="63">
        <f>+'24-03-999 Ind. CONADI'!R51</f>
        <v>0</v>
      </c>
      <c r="H18" s="63">
        <f>+'24-03-999 Ind. CONADI'!S51</f>
        <v>0</v>
      </c>
      <c r="I18" s="63">
        <f>+'24-03-999 Ind. CONADI'!T51</f>
        <v>0</v>
      </c>
      <c r="J18" s="63">
        <f>+'24-03-999 Ind. CONADI'!U51</f>
        <v>0</v>
      </c>
      <c r="K18" s="63">
        <f>+'24-03-999 Ind. CONADI'!V51</f>
        <v>0</v>
      </c>
      <c r="L18" s="63">
        <f>+'24-03-999 Ind. CONADI'!W51</f>
        <v>0</v>
      </c>
      <c r="M18" s="63">
        <f>+'24-03-999 Ind. CONADI'!X51</f>
        <v>0</v>
      </c>
      <c r="N18" s="63">
        <f>+'24-03-999 Ind. CONADI'!Y51</f>
        <v>0</v>
      </c>
      <c r="O18" s="63">
        <f>+'24-03-999 Ind. CONADI'!Z51</f>
        <v>0</v>
      </c>
      <c r="P18" s="63">
        <f>+'24-03-999 Ind. CONADI'!AA51</f>
        <v>0</v>
      </c>
      <c r="Q18" s="63">
        <f>+'24-03-999 Ind. CONADI'!AB51</f>
        <v>0</v>
      </c>
      <c r="R18" s="63">
        <f>+'24-03-999 Ind. CONADI'!AC51</f>
        <v>0</v>
      </c>
      <c r="S18" s="63">
        <f>+'24-03-999 Ind. CONADI'!AD51</f>
        <v>0</v>
      </c>
      <c r="T18" s="63">
        <f>+'24-03-999 Ind. CONADI'!AE51</f>
        <v>0</v>
      </c>
      <c r="U18" s="63">
        <f>+'24-03-999 Ind. CONADI'!AF51</f>
        <v>0</v>
      </c>
      <c r="V18" s="63">
        <f>+'24-03-999 Ind. CONADI'!AG51</f>
        <v>0</v>
      </c>
      <c r="W18" s="63">
        <f>+'24-03-999 Ind. CONADI'!AH51</f>
        <v>0</v>
      </c>
      <c r="X18" s="86">
        <f>+'24-03-999 Ind. CONADI'!AI51</f>
        <v>0</v>
      </c>
      <c r="Y18" s="86">
        <f>+'24-03-999 Ind. CONADI'!AJ51</f>
        <v>0</v>
      </c>
    </row>
    <row r="19" spans="1:25" ht="24.75" customHeight="1" x14ac:dyDescent="0.25">
      <c r="A19" s="85" t="s">
        <v>68</v>
      </c>
      <c r="B19" s="63">
        <f>+'24-03-999 Ind. CONADI'!J55</f>
        <v>0</v>
      </c>
      <c r="C19" s="63">
        <f>+'24-03-999 Ind. CONADI'!K55</f>
        <v>0</v>
      </c>
      <c r="D19" s="63">
        <f>+'24-03-999 Ind. CONADI'!M55</f>
        <v>0</v>
      </c>
      <c r="E19" s="63">
        <f>+'24-03-999 Ind. CONADI'!N55</f>
        <v>0</v>
      </c>
      <c r="F19" s="63">
        <f>+'24-03-999 Ind. CONADI'!O55</f>
        <v>0</v>
      </c>
      <c r="G19" s="63">
        <f>+'24-03-999 Ind. CONADI'!R55</f>
        <v>0</v>
      </c>
      <c r="H19" s="63">
        <f>+'24-03-999 Ind. CONADI'!S55</f>
        <v>0</v>
      </c>
      <c r="I19" s="63">
        <f>+'24-03-999 Ind. CONADI'!T55</f>
        <v>0</v>
      </c>
      <c r="J19" s="63">
        <f>+'24-03-999 Ind. CONADI'!U55</f>
        <v>0</v>
      </c>
      <c r="K19" s="63">
        <f>+'24-03-999 Ind. CONADI'!V55</f>
        <v>0</v>
      </c>
      <c r="L19" s="63">
        <f>+'24-03-999 Ind. CONADI'!W55</f>
        <v>0</v>
      </c>
      <c r="M19" s="63">
        <f>+'24-03-999 Ind. CONADI'!X55</f>
        <v>0</v>
      </c>
      <c r="N19" s="63">
        <f>+'24-03-999 Ind. CONADI'!Y55</f>
        <v>0</v>
      </c>
      <c r="O19" s="63">
        <f>+'24-03-999 Ind. CONADI'!Z55</f>
        <v>0</v>
      </c>
      <c r="P19" s="63">
        <f>+'24-03-999 Ind. CONADI'!AA55</f>
        <v>0</v>
      </c>
      <c r="Q19" s="63">
        <f>+'24-03-999 Ind. CONADI'!AB55</f>
        <v>0</v>
      </c>
      <c r="R19" s="63">
        <f>+'24-03-999 Ind. CONADI'!AC55</f>
        <v>0</v>
      </c>
      <c r="S19" s="63">
        <f>+'24-03-999 Ind. CONADI'!AD55</f>
        <v>0</v>
      </c>
      <c r="T19" s="63">
        <f>+'24-03-999 Ind. CONADI'!AE55</f>
        <v>0</v>
      </c>
      <c r="U19" s="63">
        <f>+'24-03-999 Ind. CONADI'!AF55</f>
        <v>0</v>
      </c>
      <c r="V19" s="63">
        <f>+'24-03-999 Ind. CONADI'!AG55</f>
        <v>0</v>
      </c>
      <c r="W19" s="63">
        <f>+'24-03-999 Ind. CONADI'!AH55</f>
        <v>0</v>
      </c>
      <c r="X19" s="86">
        <f>+'24-03-999 Ind. CONADI'!AI55</f>
        <v>0</v>
      </c>
      <c r="Y19" s="86">
        <f>+'24-03-999 Ind. CONADI'!AJ55</f>
        <v>0</v>
      </c>
    </row>
    <row r="20" spans="1:25" ht="24.75" customHeight="1" x14ac:dyDescent="0.25">
      <c r="A20" s="87" t="s">
        <v>70</v>
      </c>
      <c r="B20" s="63">
        <f>+'24-03-999 Ind. CONADI'!J59</f>
        <v>0</v>
      </c>
      <c r="C20" s="63">
        <f>+'24-03-999 Ind. CONADI'!K59</f>
        <v>0</v>
      </c>
      <c r="D20" s="63">
        <f>+'24-03-999 Ind. CONADI'!M59</f>
        <v>0</v>
      </c>
      <c r="E20" s="63">
        <f>+'24-03-999 Ind. CONADI'!N59</f>
        <v>0</v>
      </c>
      <c r="F20" s="63">
        <f>+'24-03-999 Ind. CONADI'!O59</f>
        <v>0</v>
      </c>
      <c r="G20" s="63">
        <f>+'24-03-999 Ind. CONADI'!R59</f>
        <v>0</v>
      </c>
      <c r="H20" s="63">
        <f>+'24-03-999 Ind. CONADI'!S59</f>
        <v>0</v>
      </c>
      <c r="I20" s="63">
        <f>+'24-03-999 Ind. CONADI'!T59</f>
        <v>0</v>
      </c>
      <c r="J20" s="63">
        <f>+'24-03-999 Ind. CONADI'!U59</f>
        <v>0</v>
      </c>
      <c r="K20" s="63">
        <f>+'24-03-999 Ind. CONADI'!V59</f>
        <v>0</v>
      </c>
      <c r="L20" s="63">
        <f>+'24-03-999 Ind. CONADI'!W59</f>
        <v>0</v>
      </c>
      <c r="M20" s="63">
        <f>+'24-03-999 Ind. CONADI'!X59</f>
        <v>0</v>
      </c>
      <c r="N20" s="63">
        <f>+'24-03-999 Ind. CONADI'!Y59</f>
        <v>0</v>
      </c>
      <c r="O20" s="63">
        <f>+'24-03-999 Ind. CONADI'!Z59</f>
        <v>0</v>
      </c>
      <c r="P20" s="63">
        <f>+'24-03-999 Ind. CONADI'!AA59</f>
        <v>0</v>
      </c>
      <c r="Q20" s="63">
        <f>+'24-03-999 Ind. CONADI'!AB59</f>
        <v>0</v>
      </c>
      <c r="R20" s="63">
        <f>+'24-03-999 Ind. CONADI'!AC59</f>
        <v>0</v>
      </c>
      <c r="S20" s="63">
        <f>+'24-03-999 Ind. CONADI'!AD59</f>
        <v>0</v>
      </c>
      <c r="T20" s="63">
        <f>+'24-03-999 Ind. CONADI'!AE59</f>
        <v>0</v>
      </c>
      <c r="U20" s="63">
        <f>+'24-03-999 Ind. CONADI'!AF59</f>
        <v>0</v>
      </c>
      <c r="V20" s="63">
        <f>+'24-03-999 Ind. CONADI'!AG59</f>
        <v>0</v>
      </c>
      <c r="W20" s="63">
        <f>+'24-03-999 Ind. CONADI'!AH59</f>
        <v>0</v>
      </c>
      <c r="X20" s="86">
        <f>+'24-03-999 Ind. CONADI'!AI59</f>
        <v>0</v>
      </c>
      <c r="Y20" s="86">
        <f>+'24-03-999 Ind. CONADI'!AJ59</f>
        <v>0</v>
      </c>
    </row>
    <row r="21" spans="1:25" ht="24.75" customHeight="1" x14ac:dyDescent="0.25">
      <c r="A21" s="87" t="s">
        <v>72</v>
      </c>
      <c r="B21" s="63">
        <f>+'24-03-999 Ind. CONADI'!J63</f>
        <v>0</v>
      </c>
      <c r="C21" s="63">
        <f>+'24-03-999 Ind. CONADI'!K63</f>
        <v>0</v>
      </c>
      <c r="D21" s="63">
        <f>+'24-03-999 Ind. CONADI'!M63</f>
        <v>0</v>
      </c>
      <c r="E21" s="63">
        <f>+'24-03-999 Ind. CONADI'!N63</f>
        <v>0</v>
      </c>
      <c r="F21" s="63">
        <f>+'24-03-999 Ind. CONADI'!O63</f>
        <v>0</v>
      </c>
      <c r="G21" s="63">
        <f>+'24-03-999 Ind. CONADI'!R63</f>
        <v>0</v>
      </c>
      <c r="H21" s="63">
        <f>+'24-03-999 Ind. CONADI'!S63</f>
        <v>0</v>
      </c>
      <c r="I21" s="63">
        <f>+'24-03-999 Ind. CONADI'!T63</f>
        <v>0</v>
      </c>
      <c r="J21" s="63">
        <f>+'24-03-999 Ind. CONADI'!U63</f>
        <v>0</v>
      </c>
      <c r="K21" s="63">
        <f>+'24-03-999 Ind. CONADI'!V63</f>
        <v>0</v>
      </c>
      <c r="L21" s="63">
        <f>+'24-03-999 Ind. CONADI'!W63</f>
        <v>0</v>
      </c>
      <c r="M21" s="63">
        <f>+'24-03-999 Ind. CONADI'!X63</f>
        <v>0</v>
      </c>
      <c r="N21" s="63">
        <f>+'24-03-999 Ind. CONADI'!Y63</f>
        <v>0</v>
      </c>
      <c r="O21" s="63">
        <f>+'24-03-999 Ind. CONADI'!Z63</f>
        <v>0</v>
      </c>
      <c r="P21" s="63">
        <f>+'24-03-999 Ind. CONADI'!AA63</f>
        <v>0</v>
      </c>
      <c r="Q21" s="63">
        <f>+'24-03-999 Ind. CONADI'!AB63</f>
        <v>0</v>
      </c>
      <c r="R21" s="63">
        <f>+'24-03-999 Ind. CONADI'!AC63</f>
        <v>0</v>
      </c>
      <c r="S21" s="63">
        <f>+'24-03-999 Ind. CONADI'!AD63</f>
        <v>0</v>
      </c>
      <c r="T21" s="63">
        <f>+'24-03-999 Ind. CONADI'!AE63</f>
        <v>0</v>
      </c>
      <c r="U21" s="63">
        <f>+'24-03-999 Ind. CONADI'!AF63</f>
        <v>0</v>
      </c>
      <c r="V21" s="63">
        <f>+'24-03-999 Ind. CONADI'!AG63</f>
        <v>0</v>
      </c>
      <c r="W21" s="63">
        <f>+'24-03-999 Ind. CONADI'!AH63</f>
        <v>0</v>
      </c>
      <c r="X21" s="86">
        <f>+'24-03-999 Ind. CONADI'!AI63</f>
        <v>0</v>
      </c>
      <c r="Y21" s="86">
        <f>+'24-03-999 Ind. CONADI'!AJ63</f>
        <v>0</v>
      </c>
    </row>
    <row r="22" spans="1:25" ht="24.75" customHeight="1" x14ac:dyDescent="0.25">
      <c r="A22" s="87" t="s">
        <v>74</v>
      </c>
      <c r="B22" s="63">
        <f>+'24-03-999 Ind. CONADI'!J67</f>
        <v>0</v>
      </c>
      <c r="C22" s="63">
        <f>+'24-03-999 Ind. CONADI'!K67</f>
        <v>0</v>
      </c>
      <c r="D22" s="63">
        <f>+'24-03-999 Ind. CONADI'!M67</f>
        <v>0</v>
      </c>
      <c r="E22" s="63">
        <f>+'24-03-999 Ind. CONADI'!N67</f>
        <v>0</v>
      </c>
      <c r="F22" s="63">
        <f>+'24-03-999 Ind. CONADI'!O67</f>
        <v>0</v>
      </c>
      <c r="G22" s="63">
        <f>+'24-03-999 Ind. CONADI'!R67</f>
        <v>0</v>
      </c>
      <c r="H22" s="63">
        <f>+'24-03-999 Ind. CONADI'!S67</f>
        <v>0</v>
      </c>
      <c r="I22" s="63">
        <f>+'24-03-999 Ind. CONADI'!T67</f>
        <v>0</v>
      </c>
      <c r="J22" s="63">
        <f>+'24-03-999 Ind. CONADI'!U67</f>
        <v>0</v>
      </c>
      <c r="K22" s="63">
        <f>+'24-03-999 Ind. CONADI'!V67</f>
        <v>0</v>
      </c>
      <c r="L22" s="63">
        <f>+'24-03-999 Ind. CONADI'!W67</f>
        <v>0</v>
      </c>
      <c r="M22" s="63">
        <f>+'24-03-999 Ind. CONADI'!X67</f>
        <v>0</v>
      </c>
      <c r="N22" s="63">
        <f>+'24-03-999 Ind. CONADI'!Y67</f>
        <v>0</v>
      </c>
      <c r="O22" s="63">
        <f>+'24-03-999 Ind. CONADI'!Z67</f>
        <v>0</v>
      </c>
      <c r="P22" s="63">
        <f>+'24-03-999 Ind. CONADI'!AA67</f>
        <v>0</v>
      </c>
      <c r="Q22" s="63">
        <f>+'24-03-999 Ind. CONADI'!AB67</f>
        <v>0</v>
      </c>
      <c r="R22" s="63">
        <f>+'24-03-999 Ind. CONADI'!AC67</f>
        <v>0</v>
      </c>
      <c r="S22" s="63">
        <f>+'24-03-999 Ind. CONADI'!AD67</f>
        <v>0</v>
      </c>
      <c r="T22" s="63">
        <f>+'24-03-999 Ind. CONADI'!AE67</f>
        <v>0</v>
      </c>
      <c r="U22" s="63">
        <f>+'24-03-999 Ind. CONADI'!AF67</f>
        <v>0</v>
      </c>
      <c r="V22" s="63">
        <f>+'24-03-999 Ind. CONADI'!AG67</f>
        <v>0</v>
      </c>
      <c r="W22" s="63">
        <f>+'24-03-999 Ind. CONADI'!AH67</f>
        <v>0</v>
      </c>
      <c r="X22" s="86">
        <f>+'24-03-999 Ind. CONADI'!AI67</f>
        <v>0</v>
      </c>
      <c r="Y22" s="86">
        <f>+'24-03-999 Ind. CONADI'!AJ67</f>
        <v>0</v>
      </c>
    </row>
    <row r="23" spans="1:25" ht="24.75" customHeight="1" x14ac:dyDescent="0.25">
      <c r="A23" s="88" t="s">
        <v>76</v>
      </c>
      <c r="B23" s="63">
        <f>+'24-03-999 Ind. CONADI'!J70</f>
        <v>568292000</v>
      </c>
      <c r="C23" s="63">
        <f>+'24-03-999 Ind. CONADI'!K70</f>
        <v>568292000</v>
      </c>
      <c r="D23" s="63">
        <f>+'24-03-999 Ind. CONADI'!M70</f>
        <v>0</v>
      </c>
      <c r="E23" s="63">
        <f>+'24-03-999 Ind. CONADI'!N70</f>
        <v>0</v>
      </c>
      <c r="F23" s="63">
        <f>+'24-03-999 Ind. CONADI'!O70</f>
        <v>0</v>
      </c>
      <c r="G23" s="63">
        <f>+'24-03-999 Ind. CONADI'!R70</f>
        <v>0</v>
      </c>
      <c r="H23" s="63">
        <f>+'24-03-999 Ind. CONADI'!S70</f>
        <v>284146000</v>
      </c>
      <c r="I23" s="63">
        <f>+'24-03-999 Ind. CONADI'!T70</f>
        <v>0</v>
      </c>
      <c r="J23" s="63">
        <f>+'24-03-999 Ind. CONADI'!U70</f>
        <v>284146000</v>
      </c>
      <c r="K23" s="63">
        <f>+'24-03-999 Ind. CONADI'!V70</f>
        <v>0</v>
      </c>
      <c r="L23" s="63">
        <f>+'24-03-999 Ind. CONADI'!W70</f>
        <v>0</v>
      </c>
      <c r="M23" s="63">
        <f>+'24-03-999 Ind. CONADI'!X70</f>
        <v>0</v>
      </c>
      <c r="N23" s="63">
        <f>+'24-03-999 Ind. CONADI'!Y70</f>
        <v>0</v>
      </c>
      <c r="O23" s="63">
        <f>+'24-03-999 Ind. CONADI'!Z70</f>
        <v>0</v>
      </c>
      <c r="P23" s="63">
        <f>+'24-03-999 Ind. CONADI'!AA70</f>
        <v>0</v>
      </c>
      <c r="Q23" s="63">
        <f>+'24-03-999 Ind. CONADI'!AB70</f>
        <v>0</v>
      </c>
      <c r="R23" s="63">
        <f>+'24-03-999 Ind. CONADI'!AC70</f>
        <v>0</v>
      </c>
      <c r="S23" s="63">
        <f>+'24-03-999 Ind. CONADI'!AD70</f>
        <v>0</v>
      </c>
      <c r="T23" s="63">
        <f>+'24-03-999 Ind. CONADI'!AE70</f>
        <v>0</v>
      </c>
      <c r="U23" s="63">
        <f>+'24-03-999 Ind. CONADI'!AF70</f>
        <v>0</v>
      </c>
      <c r="V23" s="63">
        <f>+'24-03-999 Ind. CONADI'!AG70</f>
        <v>0</v>
      </c>
      <c r="W23" s="63">
        <f>+'24-03-999 Ind. CONADI'!AH70</f>
        <v>284146000</v>
      </c>
      <c r="X23" s="86">
        <f>+'24-03-999 Ind. CONADI'!AI70</f>
        <v>0.5</v>
      </c>
      <c r="Y23" s="86">
        <f>+'24-03-999 Ind. CONADI'!AJ70</f>
        <v>1</v>
      </c>
    </row>
    <row r="24" spans="1:25" ht="38.25" x14ac:dyDescent="0.25">
      <c r="A24" s="8" t="str">
        <f>"TOTAL ASIG."&amp;" "&amp;$A$5</f>
        <v>TOTAL ASIG. 24-03-999 "Programa de Generación de Microemprendimiento Indígena Urbano Chile Solidario - CONADI"</v>
      </c>
      <c r="B24" s="75">
        <f>SUM(B8:B23)</f>
        <v>568292000</v>
      </c>
      <c r="C24" s="75">
        <f t="shared" ref="C24:V24" si="0">SUM(C8:C23)</f>
        <v>568292000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284146000</v>
      </c>
      <c r="I24" s="75">
        <f t="shared" si="0"/>
        <v>0</v>
      </c>
      <c r="J24" s="75">
        <f t="shared" si="0"/>
        <v>284146000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284146000</v>
      </c>
      <c r="X24" s="89">
        <f>+'24-03-999 Ind. CONADI'!AI71</f>
        <v>0.5</v>
      </c>
      <c r="Y24" s="89">
        <f>'24-03-999 Ind. CONADI'!AJ71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AJ71"/>
  <sheetViews>
    <sheetView topLeftCell="N15" zoomScale="130" zoomScaleNormal="130" workbookViewId="0">
      <selection activeCell="AM71" sqref="AM71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83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IF(ISERROR(AH9/$AH$71),"-",AH9/$AH$71)</f>
        <v>-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IF(ISERROR(AH10/$AH$71),"-",AH10/$AH$71)</f>
        <v>-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IF(ISERROR(AH13/$AH$71),"-",AH13/$AH$71)</f>
        <v>-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IF(ISERROR(AH14/$AH$71),"-",AH14/$AH$71)</f>
        <v>-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IF(ISERROR(AH17/$AH$71),"-",AH17/$AH$71)</f>
        <v>-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IF(ISERROR(AH18/$AH$71),"-",AH18/$AH$71)</f>
        <v>-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IF(ISERROR(AH21/$AH$71),"-",AH21/$AH$71)</f>
        <v>-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IF(ISERROR(AH22/$AH$71),"-",AH22/$AH$71)</f>
        <v>-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IF(ISERROR(AH25/$AH$71),"-",AH25/$AH$71)</f>
        <v>-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IF(ISERROR(AH26/$AH$71),"-",AH26/$AH$71)</f>
        <v>-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IF(ISERROR(AH29/$AH$71),"-",AH29/$AH$71)</f>
        <v>-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IF(ISERROR(AH30/$AH$71),"-",AH30/$AH$71)</f>
        <v>-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IF(ISERROR(AH33/$AH$71),"-",AH33/$AH$71)</f>
        <v>-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IF(ISERROR(AH34/$AH$71),"-",AH34/$AH$71)</f>
        <v>-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IF(ISERROR(AH37/$AH$71),"-",AH37/$AH$71)</f>
        <v>-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IF(ISERROR(AH38/$AH$71),"-",AH38/$AH$71)</f>
        <v>-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IF(ISERROR(AH41/$AH$71),"-",AH41/$AH$71)</f>
        <v>-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IF(ISERROR(AH42/$AH$71),"-",AH42/$AH$71)</f>
        <v>-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IF(ISERROR(AH45/$AH$71),"-",AH45/$AH$71)</f>
        <v>-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IF(ISERROR(AH46/$AH$71),"-",AH46/$AH$71)</f>
        <v>-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IF(ISERROR(AH49/$AH$71),"-",AH49/$AH$71)</f>
        <v>-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IF(ISERROR(AH50/$AH$71),"-",AH50/$AH$71)</f>
        <v>-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IF(ISERROR(AH53/$AH$71),"-",AH53/$AH$71)</f>
        <v>-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IF(ISERROR(AH54/$AH$71),"-",AH54/$AH$71)</f>
        <v>-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IF(ISERROR(AH57/$AH$71),"-",AH57/$AH$71)</f>
        <v>-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IF(ISERROR(AH58/$AH$71),"-",AH58/$AH$71)</f>
        <v>-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IF(ISERROR(AH61/$AH$71),"-",AH61/$AH$71)</f>
        <v>-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IF(ISERROR(AH62/$AH$71),"-",AH62/$AH$71)</f>
        <v>-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IF(ISERROR(AH65/$AH$71),"-",AH65/$AH$71)</f>
        <v>-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IF(ISERROR(AH66/$AH$71),"-",AH66/$AH$71)</f>
        <v>-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20">
        <v>4568381000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20"/>
      <c r="K69" s="98">
        <v>4568381000</v>
      </c>
      <c r="L69" s="59" t="s">
        <v>77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IF(ISERROR(AH69/$AH$71),"-",AH69/$AH$71)</f>
        <v>-</v>
      </c>
    </row>
    <row r="70" spans="1:36" s="37" customFormat="1" ht="12.75" customHeight="1" x14ac:dyDescent="0.25">
      <c r="A70" s="143" t="s">
        <v>78</v>
      </c>
      <c r="B70" s="144"/>
      <c r="C70" s="144"/>
      <c r="D70" s="144"/>
      <c r="E70" s="145"/>
      <c r="F70" s="143"/>
      <c r="G70" s="144"/>
      <c r="H70" s="144"/>
      <c r="I70" s="144"/>
      <c r="J70" s="75">
        <f>J68</f>
        <v>4568381000</v>
      </c>
      <c r="K70" s="75">
        <f>SUM(K69:K69)</f>
        <v>4568381000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0</v>
      </c>
      <c r="AI70" s="78">
        <f>IF(ISERROR(AH70/J70),0,AH70/J70)</f>
        <v>0</v>
      </c>
      <c r="AJ70" s="78">
        <f>IF(ISERROR(AH70/$AH$71),0,AH70/$AH$71)</f>
        <v>0</v>
      </c>
    </row>
    <row r="71" spans="1:36" s="79" customFormat="1" ht="15" customHeight="1" x14ac:dyDescent="0.25">
      <c r="A71" s="151" t="str">
        <f>"TOTAL ASIG."&amp;" "&amp;$A$5</f>
        <v>TOTAL ASIG. 24-02-012 "Programa de Alimentación - JUNAEB"</v>
      </c>
      <c r="B71" s="152"/>
      <c r="C71" s="152"/>
      <c r="D71" s="152"/>
      <c r="E71" s="152"/>
      <c r="F71" s="152"/>
      <c r="G71" s="152"/>
      <c r="H71" s="152"/>
      <c r="I71" s="153"/>
      <c r="J71" s="33">
        <f>SUM(J11,J15,J19,J23,J27,J31,J35,J39,J43,J47,J51,J55,J59,J63,J67,J70)</f>
        <v>4568381000</v>
      </c>
      <c r="K71" s="33">
        <f>+K11+K15+K19+K23+K27+K31+K35+K39+K43+K47+K51+K55+K67+K59+K63+K70</f>
        <v>4568381000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0</v>
      </c>
      <c r="AI71" s="36">
        <f>IF(ISERROR(AH71/J71),0,AH71/J71)</f>
        <v>0</v>
      </c>
      <c r="AJ71" s="36">
        <f>IF(ISERROR(AH71/$AH$71),0,AH71/$AH$71)</f>
        <v>0</v>
      </c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24"/>
  <sheetViews>
    <sheetView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'24-02-012 Ind. JUNAEB Alimentac'!A5:U5</f>
        <v>24-02-012 "Programa de Alimentación - JUNAEB"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+'24-02-012 Ind. JUNAEB Alimentac'!J11</f>
        <v>0</v>
      </c>
      <c r="C8" s="63">
        <f>+'24-02-012 Ind. JUNAEB Alimentac'!K11</f>
        <v>0</v>
      </c>
      <c r="D8" s="63">
        <f>+'24-02-012 Ind. JUNAEB Alimentac'!M11</f>
        <v>0</v>
      </c>
      <c r="E8" s="63">
        <f>+'24-02-012 Ind. JUNAEB Alimentac'!N11</f>
        <v>0</v>
      </c>
      <c r="F8" s="63">
        <f>+'24-02-012 Ind. JUNAEB Alimentac'!O11</f>
        <v>0</v>
      </c>
      <c r="G8" s="63">
        <f>+'24-02-012 Ind. JUNAEB Alimentac'!R11</f>
        <v>0</v>
      </c>
      <c r="H8" s="63">
        <f>+'24-02-012 Ind. JUNAEB Alimentac'!S11</f>
        <v>0</v>
      </c>
      <c r="I8" s="63">
        <f>+'24-02-012 Ind. JUNAEB Alimentac'!T11</f>
        <v>0</v>
      </c>
      <c r="J8" s="63">
        <f>+'24-02-012 Ind. JUNAEB Alimentac'!U11</f>
        <v>0</v>
      </c>
      <c r="K8" s="63">
        <f>+'24-02-012 Ind. JUNAEB Alimentac'!V11</f>
        <v>0</v>
      </c>
      <c r="L8" s="63">
        <f>+'24-02-012 Ind. JUNAEB Alimentac'!W11</f>
        <v>0</v>
      </c>
      <c r="M8" s="63">
        <f>+'24-02-012 Ind. JUNAEB Alimentac'!X11</f>
        <v>0</v>
      </c>
      <c r="N8" s="63">
        <f>+'24-02-012 Ind. JUNAEB Alimentac'!Y11</f>
        <v>0</v>
      </c>
      <c r="O8" s="63">
        <f>+'24-02-012 Ind. JUNAEB Alimentac'!Z11</f>
        <v>0</v>
      </c>
      <c r="P8" s="63">
        <f>+'24-02-012 Ind. JUNAEB Alimentac'!AA11</f>
        <v>0</v>
      </c>
      <c r="Q8" s="63">
        <f>+'24-02-012 Ind. JUNAEB Alimentac'!AB11</f>
        <v>0</v>
      </c>
      <c r="R8" s="63">
        <f>+'24-02-012 Ind. JUNAEB Alimentac'!AC11</f>
        <v>0</v>
      </c>
      <c r="S8" s="63">
        <f>+'24-02-012 Ind. JUNAEB Alimentac'!AD11</f>
        <v>0</v>
      </c>
      <c r="T8" s="63">
        <f>+'24-02-012 Ind. JUNAEB Alimentac'!AE11</f>
        <v>0</v>
      </c>
      <c r="U8" s="63">
        <f>+'24-02-012 Ind. JUNAEB Alimentac'!AF11</f>
        <v>0</v>
      </c>
      <c r="V8" s="63">
        <f>+'24-02-012 Ind. JUNAEB Alimentac'!AG11</f>
        <v>0</v>
      </c>
      <c r="W8" s="63">
        <f>+'24-02-012 Ind. JUNAEB Alimentac'!AH11</f>
        <v>0</v>
      </c>
      <c r="X8" s="86">
        <f>+'24-02-012 Ind. JUNAEB Alimentac'!AI11</f>
        <v>0</v>
      </c>
      <c r="Y8" s="86">
        <f>+'24-02-012 Ind. JUNAEB Alimentac'!AJ11</f>
        <v>0</v>
      </c>
    </row>
    <row r="9" spans="1:25" ht="24.75" customHeight="1" x14ac:dyDescent="0.25">
      <c r="A9" s="85" t="s">
        <v>48</v>
      </c>
      <c r="B9" s="63">
        <f>+'24-02-012 Ind. JUNAEB Alimentac'!J15</f>
        <v>0</v>
      </c>
      <c r="C9" s="63">
        <f>+'24-02-012 Ind. JUNAEB Alimentac'!K15</f>
        <v>0</v>
      </c>
      <c r="D9" s="63">
        <f>+'24-02-012 Ind. JUNAEB Alimentac'!M15</f>
        <v>0</v>
      </c>
      <c r="E9" s="63">
        <f>+'24-02-012 Ind. JUNAEB Alimentac'!N15</f>
        <v>0</v>
      </c>
      <c r="F9" s="63">
        <f>+'24-02-012 Ind. JUNAEB Alimentac'!O15</f>
        <v>0</v>
      </c>
      <c r="G9" s="63">
        <f>+'24-02-012 Ind. JUNAEB Alimentac'!R15</f>
        <v>0</v>
      </c>
      <c r="H9" s="63">
        <f>+'24-02-012 Ind. JUNAEB Alimentac'!S15</f>
        <v>0</v>
      </c>
      <c r="I9" s="63">
        <f>+'24-02-012 Ind. JUNAEB Alimentac'!T15</f>
        <v>0</v>
      </c>
      <c r="J9" s="63">
        <f>+'24-02-012 Ind. JUNAEB Alimentac'!U15</f>
        <v>0</v>
      </c>
      <c r="K9" s="63">
        <f>+'24-02-012 Ind. JUNAEB Alimentac'!V15</f>
        <v>0</v>
      </c>
      <c r="L9" s="63">
        <f>+'24-02-012 Ind. JUNAEB Alimentac'!W15</f>
        <v>0</v>
      </c>
      <c r="M9" s="63">
        <f>+'24-02-012 Ind. JUNAEB Alimentac'!X15</f>
        <v>0</v>
      </c>
      <c r="N9" s="63">
        <f>+'24-02-012 Ind. JUNAEB Alimentac'!Y15</f>
        <v>0</v>
      </c>
      <c r="O9" s="63">
        <f>+'24-02-012 Ind. JUNAEB Alimentac'!Z15</f>
        <v>0</v>
      </c>
      <c r="P9" s="63">
        <f>+'24-02-012 Ind. JUNAEB Alimentac'!AA15</f>
        <v>0</v>
      </c>
      <c r="Q9" s="63">
        <f>+'24-02-012 Ind. JUNAEB Alimentac'!AB15</f>
        <v>0</v>
      </c>
      <c r="R9" s="63">
        <f>+'24-02-012 Ind. JUNAEB Alimentac'!AC15</f>
        <v>0</v>
      </c>
      <c r="S9" s="63">
        <f>+'24-02-012 Ind. JUNAEB Alimentac'!AD15</f>
        <v>0</v>
      </c>
      <c r="T9" s="63">
        <f>+'24-02-012 Ind. JUNAEB Alimentac'!AE15</f>
        <v>0</v>
      </c>
      <c r="U9" s="63">
        <f>+'24-02-012 Ind. JUNAEB Alimentac'!AF15</f>
        <v>0</v>
      </c>
      <c r="V9" s="63">
        <f>+'24-02-012 Ind. JUNAEB Alimentac'!AG15</f>
        <v>0</v>
      </c>
      <c r="W9" s="63">
        <f>+'24-02-012 Ind. JUNAEB Alimentac'!AH15</f>
        <v>0</v>
      </c>
      <c r="X9" s="86">
        <f>+'24-02-012 Ind. JUNAEB Alimentac'!AI15</f>
        <v>0</v>
      </c>
      <c r="Y9" s="86">
        <f>+'24-02-012 Ind. JUNAEB Alimentac'!AJ15</f>
        <v>0</v>
      </c>
    </row>
    <row r="10" spans="1:25" ht="24.75" customHeight="1" x14ac:dyDescent="0.25">
      <c r="A10" s="85" t="s">
        <v>50</v>
      </c>
      <c r="B10" s="63">
        <f>+'24-02-012 Ind. JUNAEB Alimentac'!J19</f>
        <v>0</v>
      </c>
      <c r="C10" s="63">
        <f>+'24-02-012 Ind. JUNAEB Alimentac'!K19</f>
        <v>0</v>
      </c>
      <c r="D10" s="63">
        <f>+'24-02-012 Ind. JUNAEB Alimentac'!M19</f>
        <v>0</v>
      </c>
      <c r="E10" s="63">
        <f>+'24-02-012 Ind. JUNAEB Alimentac'!N19</f>
        <v>0</v>
      </c>
      <c r="F10" s="63">
        <f>+'24-02-012 Ind. JUNAEB Alimentac'!O19</f>
        <v>0</v>
      </c>
      <c r="G10" s="63">
        <f>+'24-02-012 Ind. JUNAEB Alimentac'!R19</f>
        <v>0</v>
      </c>
      <c r="H10" s="63">
        <f>+'24-02-012 Ind. JUNAEB Alimentac'!S19</f>
        <v>0</v>
      </c>
      <c r="I10" s="63">
        <f>+'24-02-012 Ind. JUNAEB Alimentac'!T19</f>
        <v>0</v>
      </c>
      <c r="J10" s="63">
        <f>+'24-02-012 Ind. JUNAEB Alimentac'!U19</f>
        <v>0</v>
      </c>
      <c r="K10" s="63">
        <f>+'24-02-012 Ind. JUNAEB Alimentac'!V19</f>
        <v>0</v>
      </c>
      <c r="L10" s="63">
        <f>+'24-02-012 Ind. JUNAEB Alimentac'!W19</f>
        <v>0</v>
      </c>
      <c r="M10" s="63">
        <f>+'24-02-012 Ind. JUNAEB Alimentac'!X19</f>
        <v>0</v>
      </c>
      <c r="N10" s="63">
        <f>+'24-02-012 Ind. JUNAEB Alimentac'!Y19</f>
        <v>0</v>
      </c>
      <c r="O10" s="63">
        <f>+'24-02-012 Ind. JUNAEB Alimentac'!Z19</f>
        <v>0</v>
      </c>
      <c r="P10" s="63">
        <f>+'24-02-012 Ind. JUNAEB Alimentac'!AA19</f>
        <v>0</v>
      </c>
      <c r="Q10" s="63">
        <f>+'24-02-012 Ind. JUNAEB Alimentac'!AB19</f>
        <v>0</v>
      </c>
      <c r="R10" s="63">
        <f>+'24-02-012 Ind. JUNAEB Alimentac'!AC19</f>
        <v>0</v>
      </c>
      <c r="S10" s="63">
        <f>+'24-02-012 Ind. JUNAEB Alimentac'!AD19</f>
        <v>0</v>
      </c>
      <c r="T10" s="63">
        <f>+'24-02-012 Ind. JUNAEB Alimentac'!AE19</f>
        <v>0</v>
      </c>
      <c r="U10" s="63">
        <f>+'24-02-012 Ind. JUNAEB Alimentac'!AF19</f>
        <v>0</v>
      </c>
      <c r="V10" s="63">
        <f>+'24-02-012 Ind. JUNAEB Alimentac'!AG19</f>
        <v>0</v>
      </c>
      <c r="W10" s="63">
        <f>+'24-02-012 Ind. JUNAEB Alimentac'!AH19</f>
        <v>0</v>
      </c>
      <c r="X10" s="86">
        <f>+'24-02-012 Ind. JUNAEB Alimentac'!AI19</f>
        <v>0</v>
      </c>
      <c r="Y10" s="86">
        <f>+'24-02-012 Ind. JUNAEB Alimentac'!AJ19</f>
        <v>0</v>
      </c>
    </row>
    <row r="11" spans="1:25" ht="24.75" customHeight="1" x14ac:dyDescent="0.25">
      <c r="A11" s="85" t="s">
        <v>52</v>
      </c>
      <c r="B11" s="63">
        <f>+'24-02-012 Ind. JUNAEB Alimentac'!J23</f>
        <v>0</v>
      </c>
      <c r="C11" s="63">
        <f>+'24-02-012 Ind. JUNAEB Alimentac'!K23</f>
        <v>0</v>
      </c>
      <c r="D11" s="63">
        <f>+'24-02-012 Ind. JUNAEB Alimentac'!M23</f>
        <v>0</v>
      </c>
      <c r="E11" s="63">
        <f>+'24-02-012 Ind. JUNAEB Alimentac'!N23</f>
        <v>0</v>
      </c>
      <c r="F11" s="63">
        <f>+'24-02-012 Ind. JUNAEB Alimentac'!O23</f>
        <v>0</v>
      </c>
      <c r="G11" s="63">
        <f>+'24-02-012 Ind. JUNAEB Alimentac'!R23</f>
        <v>0</v>
      </c>
      <c r="H11" s="63">
        <f>+'24-02-012 Ind. JUNAEB Alimentac'!S23</f>
        <v>0</v>
      </c>
      <c r="I11" s="63">
        <f>+'24-02-012 Ind. JUNAEB Alimentac'!T23</f>
        <v>0</v>
      </c>
      <c r="J11" s="63">
        <f>+'24-02-012 Ind. JUNAEB Alimentac'!U23</f>
        <v>0</v>
      </c>
      <c r="K11" s="63">
        <f>+'24-02-012 Ind. JUNAEB Alimentac'!V23</f>
        <v>0</v>
      </c>
      <c r="L11" s="63">
        <f>+'24-02-012 Ind. JUNAEB Alimentac'!W23</f>
        <v>0</v>
      </c>
      <c r="M11" s="63">
        <f>+'24-02-012 Ind. JUNAEB Alimentac'!X23</f>
        <v>0</v>
      </c>
      <c r="N11" s="63">
        <f>+'24-02-012 Ind. JUNAEB Alimentac'!Y23</f>
        <v>0</v>
      </c>
      <c r="O11" s="63">
        <f>+'24-02-012 Ind. JUNAEB Alimentac'!Z23</f>
        <v>0</v>
      </c>
      <c r="P11" s="63">
        <f>+'24-02-012 Ind. JUNAEB Alimentac'!AA23</f>
        <v>0</v>
      </c>
      <c r="Q11" s="63">
        <f>+'24-02-012 Ind. JUNAEB Alimentac'!AB23</f>
        <v>0</v>
      </c>
      <c r="R11" s="63">
        <f>+'24-02-012 Ind. JUNAEB Alimentac'!AC23</f>
        <v>0</v>
      </c>
      <c r="S11" s="63">
        <f>+'24-02-012 Ind. JUNAEB Alimentac'!AD23</f>
        <v>0</v>
      </c>
      <c r="T11" s="63">
        <f>+'24-02-012 Ind. JUNAEB Alimentac'!AE23</f>
        <v>0</v>
      </c>
      <c r="U11" s="63">
        <f>+'24-02-012 Ind. JUNAEB Alimentac'!AF23</f>
        <v>0</v>
      </c>
      <c r="V11" s="63">
        <f>+'24-02-012 Ind. JUNAEB Alimentac'!AG23</f>
        <v>0</v>
      </c>
      <c r="W11" s="63">
        <f>+'24-02-012 Ind. JUNAEB Alimentac'!AH23</f>
        <v>0</v>
      </c>
      <c r="X11" s="86">
        <f>+'24-02-012 Ind. JUNAEB Alimentac'!AI23</f>
        <v>0</v>
      </c>
      <c r="Y11" s="86">
        <f>+'24-02-012 Ind. JUNAEB Alimentac'!AJ23</f>
        <v>0</v>
      </c>
    </row>
    <row r="12" spans="1:25" ht="24.75" customHeight="1" x14ac:dyDescent="0.25">
      <c r="A12" s="85" t="s">
        <v>54</v>
      </c>
      <c r="B12" s="63">
        <f>+'24-02-012 Ind. JUNAEB Alimentac'!J27</f>
        <v>0</v>
      </c>
      <c r="C12" s="63">
        <f>+'24-02-012 Ind. JUNAEB Alimentac'!K27</f>
        <v>0</v>
      </c>
      <c r="D12" s="63">
        <f>+'24-02-012 Ind. JUNAEB Alimentac'!M27</f>
        <v>0</v>
      </c>
      <c r="E12" s="63">
        <f>+'24-02-012 Ind. JUNAEB Alimentac'!N27</f>
        <v>0</v>
      </c>
      <c r="F12" s="63">
        <f>+'24-02-012 Ind. JUNAEB Alimentac'!O27</f>
        <v>0</v>
      </c>
      <c r="G12" s="63">
        <f>+'24-02-012 Ind. JUNAEB Alimentac'!R27</f>
        <v>0</v>
      </c>
      <c r="H12" s="63">
        <f>+'24-02-012 Ind. JUNAEB Alimentac'!S27</f>
        <v>0</v>
      </c>
      <c r="I12" s="63">
        <f>+'24-02-012 Ind. JUNAEB Alimentac'!T27</f>
        <v>0</v>
      </c>
      <c r="J12" s="63">
        <f>+'24-02-012 Ind. JUNAEB Alimentac'!U27</f>
        <v>0</v>
      </c>
      <c r="K12" s="63">
        <f>+'24-02-012 Ind. JUNAEB Alimentac'!V27</f>
        <v>0</v>
      </c>
      <c r="L12" s="63">
        <f>+'24-02-012 Ind. JUNAEB Alimentac'!W27</f>
        <v>0</v>
      </c>
      <c r="M12" s="63">
        <f>+'24-02-012 Ind. JUNAEB Alimentac'!X27</f>
        <v>0</v>
      </c>
      <c r="N12" s="63">
        <f>+'24-02-012 Ind. JUNAEB Alimentac'!Y27</f>
        <v>0</v>
      </c>
      <c r="O12" s="63">
        <f>+'24-02-012 Ind. JUNAEB Alimentac'!Z27</f>
        <v>0</v>
      </c>
      <c r="P12" s="63">
        <f>+'24-02-012 Ind. JUNAEB Alimentac'!AA27</f>
        <v>0</v>
      </c>
      <c r="Q12" s="63">
        <f>+'24-02-012 Ind. JUNAEB Alimentac'!AB27</f>
        <v>0</v>
      </c>
      <c r="R12" s="63">
        <f>+'24-02-012 Ind. JUNAEB Alimentac'!AC27</f>
        <v>0</v>
      </c>
      <c r="S12" s="63">
        <f>+'24-02-012 Ind. JUNAEB Alimentac'!AD27</f>
        <v>0</v>
      </c>
      <c r="T12" s="63">
        <f>+'24-02-012 Ind. JUNAEB Alimentac'!AE27</f>
        <v>0</v>
      </c>
      <c r="U12" s="63">
        <f>+'24-02-012 Ind. JUNAEB Alimentac'!AF27</f>
        <v>0</v>
      </c>
      <c r="V12" s="63">
        <f>+'24-02-012 Ind. JUNAEB Alimentac'!AG27</f>
        <v>0</v>
      </c>
      <c r="W12" s="63">
        <f>+'24-02-012 Ind. JUNAEB Alimentac'!AH27</f>
        <v>0</v>
      </c>
      <c r="X12" s="86">
        <f>+'24-02-012 Ind. JUNAEB Alimentac'!AI27</f>
        <v>0</v>
      </c>
      <c r="Y12" s="86">
        <f>+'24-02-012 Ind. JUNAEB Alimentac'!AJ27</f>
        <v>0</v>
      </c>
    </row>
    <row r="13" spans="1:25" ht="24.75" customHeight="1" x14ac:dyDescent="0.25">
      <c r="A13" s="85" t="s">
        <v>56</v>
      </c>
      <c r="B13" s="63">
        <f>+'24-02-012 Ind. JUNAEB Alimentac'!J31</f>
        <v>0</v>
      </c>
      <c r="C13" s="63">
        <f>+'24-02-012 Ind. JUNAEB Alimentac'!K31</f>
        <v>0</v>
      </c>
      <c r="D13" s="63">
        <f>+'24-02-012 Ind. JUNAEB Alimentac'!M31</f>
        <v>0</v>
      </c>
      <c r="E13" s="63">
        <f>+'24-02-012 Ind. JUNAEB Alimentac'!N31</f>
        <v>0</v>
      </c>
      <c r="F13" s="63">
        <f>+'24-02-012 Ind. JUNAEB Alimentac'!O31</f>
        <v>0</v>
      </c>
      <c r="G13" s="63">
        <f>+'24-02-012 Ind. JUNAEB Alimentac'!R31</f>
        <v>0</v>
      </c>
      <c r="H13" s="63">
        <f>+'24-02-012 Ind. JUNAEB Alimentac'!S31</f>
        <v>0</v>
      </c>
      <c r="I13" s="63">
        <f>+'24-02-012 Ind. JUNAEB Alimentac'!T31</f>
        <v>0</v>
      </c>
      <c r="J13" s="63">
        <f>+'24-02-012 Ind. JUNAEB Alimentac'!U31</f>
        <v>0</v>
      </c>
      <c r="K13" s="63">
        <f>+'24-02-012 Ind. JUNAEB Alimentac'!V31</f>
        <v>0</v>
      </c>
      <c r="L13" s="63">
        <f>+'24-02-012 Ind. JUNAEB Alimentac'!W31</f>
        <v>0</v>
      </c>
      <c r="M13" s="63">
        <f>+'24-02-012 Ind. JUNAEB Alimentac'!X31</f>
        <v>0</v>
      </c>
      <c r="N13" s="63">
        <f>+'24-02-012 Ind. JUNAEB Alimentac'!Y31</f>
        <v>0</v>
      </c>
      <c r="O13" s="63">
        <f>+'24-02-012 Ind. JUNAEB Alimentac'!Z31</f>
        <v>0</v>
      </c>
      <c r="P13" s="63">
        <f>+'24-02-012 Ind. JUNAEB Alimentac'!AA31</f>
        <v>0</v>
      </c>
      <c r="Q13" s="63">
        <f>+'24-02-012 Ind. JUNAEB Alimentac'!AB31</f>
        <v>0</v>
      </c>
      <c r="R13" s="63">
        <f>+'24-02-012 Ind. JUNAEB Alimentac'!AC31</f>
        <v>0</v>
      </c>
      <c r="S13" s="63">
        <f>+'24-02-012 Ind. JUNAEB Alimentac'!AD31</f>
        <v>0</v>
      </c>
      <c r="T13" s="63">
        <f>+'24-02-012 Ind. JUNAEB Alimentac'!AE31</f>
        <v>0</v>
      </c>
      <c r="U13" s="63">
        <f>+'24-02-012 Ind. JUNAEB Alimentac'!AF31</f>
        <v>0</v>
      </c>
      <c r="V13" s="63">
        <f>+'24-02-012 Ind. JUNAEB Alimentac'!AG31</f>
        <v>0</v>
      </c>
      <c r="W13" s="63">
        <f>+'24-02-012 Ind. JUNAEB Alimentac'!AH31</f>
        <v>0</v>
      </c>
      <c r="X13" s="86">
        <f>+'24-02-012 Ind. JUNAEB Alimentac'!AI31</f>
        <v>0</v>
      </c>
      <c r="Y13" s="86">
        <f>+'24-02-012 Ind. JUNAEB Alimentac'!AJ31</f>
        <v>0</v>
      </c>
    </row>
    <row r="14" spans="1:25" ht="24.75" customHeight="1" x14ac:dyDescent="0.25">
      <c r="A14" s="85" t="s">
        <v>58</v>
      </c>
      <c r="B14" s="63">
        <f>+'24-02-012 Ind. JUNAEB Alimentac'!J35</f>
        <v>0</v>
      </c>
      <c r="C14" s="63">
        <f>+'24-02-012 Ind. JUNAEB Alimentac'!K35</f>
        <v>0</v>
      </c>
      <c r="D14" s="63">
        <f>+'24-02-012 Ind. JUNAEB Alimentac'!M35</f>
        <v>0</v>
      </c>
      <c r="E14" s="63">
        <f>+'24-02-012 Ind. JUNAEB Alimentac'!N35</f>
        <v>0</v>
      </c>
      <c r="F14" s="63">
        <f>+'24-02-012 Ind. JUNAEB Alimentac'!O35</f>
        <v>0</v>
      </c>
      <c r="G14" s="63">
        <f>+'24-02-012 Ind. JUNAEB Alimentac'!R35</f>
        <v>0</v>
      </c>
      <c r="H14" s="63">
        <f>+'24-02-012 Ind. JUNAEB Alimentac'!S35</f>
        <v>0</v>
      </c>
      <c r="I14" s="63">
        <f>+'24-02-012 Ind. JUNAEB Alimentac'!T35</f>
        <v>0</v>
      </c>
      <c r="J14" s="63">
        <f>+'24-02-012 Ind. JUNAEB Alimentac'!U35</f>
        <v>0</v>
      </c>
      <c r="K14" s="63">
        <f>+'24-02-012 Ind. JUNAEB Alimentac'!V35</f>
        <v>0</v>
      </c>
      <c r="L14" s="63">
        <f>+'24-02-012 Ind. JUNAEB Alimentac'!W35</f>
        <v>0</v>
      </c>
      <c r="M14" s="63">
        <f>+'24-02-012 Ind. JUNAEB Alimentac'!X35</f>
        <v>0</v>
      </c>
      <c r="N14" s="63">
        <f>+'24-02-012 Ind. JUNAEB Alimentac'!Y35</f>
        <v>0</v>
      </c>
      <c r="O14" s="63">
        <f>+'24-02-012 Ind. JUNAEB Alimentac'!Z35</f>
        <v>0</v>
      </c>
      <c r="P14" s="63">
        <f>+'24-02-012 Ind. JUNAEB Alimentac'!AA35</f>
        <v>0</v>
      </c>
      <c r="Q14" s="63">
        <f>+'24-02-012 Ind. JUNAEB Alimentac'!AB35</f>
        <v>0</v>
      </c>
      <c r="R14" s="63">
        <f>+'24-02-012 Ind. JUNAEB Alimentac'!AC35</f>
        <v>0</v>
      </c>
      <c r="S14" s="63">
        <f>+'24-02-012 Ind. JUNAEB Alimentac'!AD35</f>
        <v>0</v>
      </c>
      <c r="T14" s="63">
        <f>+'24-02-012 Ind. JUNAEB Alimentac'!AE35</f>
        <v>0</v>
      </c>
      <c r="U14" s="63">
        <f>+'24-02-012 Ind. JUNAEB Alimentac'!AF35</f>
        <v>0</v>
      </c>
      <c r="V14" s="63">
        <f>+'24-02-012 Ind. JUNAEB Alimentac'!AG35</f>
        <v>0</v>
      </c>
      <c r="W14" s="63">
        <f>+'24-02-012 Ind. JUNAEB Alimentac'!AH35</f>
        <v>0</v>
      </c>
      <c r="X14" s="86">
        <f>+'24-02-012 Ind. JUNAEB Alimentac'!AI35</f>
        <v>0</v>
      </c>
      <c r="Y14" s="86">
        <f>+'24-02-012 Ind. JUNAEB Alimentac'!AJ35</f>
        <v>0</v>
      </c>
    </row>
    <row r="15" spans="1:25" ht="24.75" customHeight="1" x14ac:dyDescent="0.25">
      <c r="A15" s="85" t="s">
        <v>60</v>
      </c>
      <c r="B15" s="63">
        <f>+'24-02-012 Ind. JUNAEB Alimentac'!J39</f>
        <v>0</v>
      </c>
      <c r="C15" s="63">
        <f>+'24-02-012 Ind. JUNAEB Alimentac'!K39</f>
        <v>0</v>
      </c>
      <c r="D15" s="63">
        <f>+'24-02-012 Ind. JUNAEB Alimentac'!M39</f>
        <v>0</v>
      </c>
      <c r="E15" s="63">
        <f>+'24-02-012 Ind. JUNAEB Alimentac'!N39</f>
        <v>0</v>
      </c>
      <c r="F15" s="63">
        <f>+'24-02-012 Ind. JUNAEB Alimentac'!O39</f>
        <v>0</v>
      </c>
      <c r="G15" s="63">
        <f>+'24-02-012 Ind. JUNAEB Alimentac'!R39</f>
        <v>0</v>
      </c>
      <c r="H15" s="63">
        <f>+'24-02-012 Ind. JUNAEB Alimentac'!S39</f>
        <v>0</v>
      </c>
      <c r="I15" s="63">
        <f>+'24-02-012 Ind. JUNAEB Alimentac'!T39</f>
        <v>0</v>
      </c>
      <c r="J15" s="63">
        <f>+'24-02-012 Ind. JUNAEB Alimentac'!U39</f>
        <v>0</v>
      </c>
      <c r="K15" s="63">
        <f>+'24-02-012 Ind. JUNAEB Alimentac'!V39</f>
        <v>0</v>
      </c>
      <c r="L15" s="63">
        <f>+'24-02-012 Ind. JUNAEB Alimentac'!W39</f>
        <v>0</v>
      </c>
      <c r="M15" s="63">
        <f>+'24-02-012 Ind. JUNAEB Alimentac'!X39</f>
        <v>0</v>
      </c>
      <c r="N15" s="63">
        <f>+'24-02-012 Ind. JUNAEB Alimentac'!Y39</f>
        <v>0</v>
      </c>
      <c r="O15" s="63">
        <f>+'24-02-012 Ind. JUNAEB Alimentac'!Z39</f>
        <v>0</v>
      </c>
      <c r="P15" s="63">
        <f>+'24-02-012 Ind. JUNAEB Alimentac'!AA39</f>
        <v>0</v>
      </c>
      <c r="Q15" s="63">
        <f>+'24-02-012 Ind. JUNAEB Alimentac'!AB39</f>
        <v>0</v>
      </c>
      <c r="R15" s="63">
        <f>+'24-02-012 Ind. JUNAEB Alimentac'!AC39</f>
        <v>0</v>
      </c>
      <c r="S15" s="63">
        <f>+'24-02-012 Ind. JUNAEB Alimentac'!AD39</f>
        <v>0</v>
      </c>
      <c r="T15" s="63">
        <f>+'24-02-012 Ind. JUNAEB Alimentac'!AE39</f>
        <v>0</v>
      </c>
      <c r="U15" s="63">
        <f>+'24-02-012 Ind. JUNAEB Alimentac'!AF39</f>
        <v>0</v>
      </c>
      <c r="V15" s="63">
        <f>+'24-02-012 Ind. JUNAEB Alimentac'!AG39</f>
        <v>0</v>
      </c>
      <c r="W15" s="63">
        <f>+'24-02-012 Ind. JUNAEB Alimentac'!AH39</f>
        <v>0</v>
      </c>
      <c r="X15" s="86">
        <f>+'24-02-012 Ind. JUNAEB Alimentac'!AI39</f>
        <v>0</v>
      </c>
      <c r="Y15" s="86">
        <f>+'24-02-012 Ind. JUNAEB Alimentac'!AJ39</f>
        <v>0</v>
      </c>
    </row>
    <row r="16" spans="1:25" ht="24.75" customHeight="1" x14ac:dyDescent="0.25">
      <c r="A16" s="85" t="s">
        <v>62</v>
      </c>
      <c r="B16" s="63">
        <f>+'24-02-012 Ind. JUNAEB Alimentac'!J43</f>
        <v>0</v>
      </c>
      <c r="C16" s="63">
        <f>+'24-02-012 Ind. JUNAEB Alimentac'!K43</f>
        <v>0</v>
      </c>
      <c r="D16" s="63">
        <f>+'24-02-012 Ind. JUNAEB Alimentac'!M43</f>
        <v>0</v>
      </c>
      <c r="E16" s="63">
        <f>+'24-02-012 Ind. JUNAEB Alimentac'!N43</f>
        <v>0</v>
      </c>
      <c r="F16" s="63">
        <f>+'24-02-012 Ind. JUNAEB Alimentac'!O43</f>
        <v>0</v>
      </c>
      <c r="G16" s="63">
        <f>+'24-02-012 Ind. JUNAEB Alimentac'!R43</f>
        <v>0</v>
      </c>
      <c r="H16" s="63">
        <f>+'24-02-012 Ind. JUNAEB Alimentac'!S43</f>
        <v>0</v>
      </c>
      <c r="I16" s="63">
        <f>+'24-02-012 Ind. JUNAEB Alimentac'!T43</f>
        <v>0</v>
      </c>
      <c r="J16" s="63">
        <f>+'24-02-012 Ind. JUNAEB Alimentac'!U43</f>
        <v>0</v>
      </c>
      <c r="K16" s="63">
        <f>+'24-02-012 Ind. JUNAEB Alimentac'!V43</f>
        <v>0</v>
      </c>
      <c r="L16" s="63">
        <f>+'24-02-012 Ind. JUNAEB Alimentac'!W43</f>
        <v>0</v>
      </c>
      <c r="M16" s="63">
        <f>+'24-02-012 Ind. JUNAEB Alimentac'!X43</f>
        <v>0</v>
      </c>
      <c r="N16" s="63">
        <f>+'24-02-012 Ind. JUNAEB Alimentac'!Y43</f>
        <v>0</v>
      </c>
      <c r="O16" s="63">
        <f>+'24-02-012 Ind. JUNAEB Alimentac'!Z43</f>
        <v>0</v>
      </c>
      <c r="P16" s="63">
        <f>+'24-02-012 Ind. JUNAEB Alimentac'!AA43</f>
        <v>0</v>
      </c>
      <c r="Q16" s="63">
        <f>+'24-02-012 Ind. JUNAEB Alimentac'!AB43</f>
        <v>0</v>
      </c>
      <c r="R16" s="63">
        <f>+'24-02-012 Ind. JUNAEB Alimentac'!AC43</f>
        <v>0</v>
      </c>
      <c r="S16" s="63">
        <f>+'24-02-012 Ind. JUNAEB Alimentac'!AD43</f>
        <v>0</v>
      </c>
      <c r="T16" s="63">
        <f>+'24-02-012 Ind. JUNAEB Alimentac'!AE43</f>
        <v>0</v>
      </c>
      <c r="U16" s="63">
        <f>+'24-02-012 Ind. JUNAEB Alimentac'!AF43</f>
        <v>0</v>
      </c>
      <c r="V16" s="63">
        <f>+'24-02-012 Ind. JUNAEB Alimentac'!AG43</f>
        <v>0</v>
      </c>
      <c r="W16" s="63">
        <f>+'24-02-012 Ind. JUNAEB Alimentac'!AH43</f>
        <v>0</v>
      </c>
      <c r="X16" s="86">
        <f>+'24-02-012 Ind. JUNAEB Alimentac'!AI43</f>
        <v>0</v>
      </c>
      <c r="Y16" s="86">
        <f>+'24-02-012 Ind. JUNAEB Alimentac'!AJ43</f>
        <v>0</v>
      </c>
    </row>
    <row r="17" spans="1:25" ht="24.75" customHeight="1" x14ac:dyDescent="0.25">
      <c r="A17" s="85" t="s">
        <v>64</v>
      </c>
      <c r="B17" s="63">
        <f>+'24-02-012 Ind. JUNAEB Alimentac'!J47</f>
        <v>0</v>
      </c>
      <c r="C17" s="63">
        <f>+'24-02-012 Ind. JUNAEB Alimentac'!K47</f>
        <v>0</v>
      </c>
      <c r="D17" s="63">
        <f>+'24-02-012 Ind. JUNAEB Alimentac'!M47</f>
        <v>0</v>
      </c>
      <c r="E17" s="63">
        <f>+'24-02-012 Ind. JUNAEB Alimentac'!N47</f>
        <v>0</v>
      </c>
      <c r="F17" s="63">
        <f>+'24-02-012 Ind. JUNAEB Alimentac'!O47</f>
        <v>0</v>
      </c>
      <c r="G17" s="63">
        <f>+'24-02-012 Ind. JUNAEB Alimentac'!R47</f>
        <v>0</v>
      </c>
      <c r="H17" s="63">
        <f>+'24-02-012 Ind. JUNAEB Alimentac'!S47</f>
        <v>0</v>
      </c>
      <c r="I17" s="63">
        <f>+'24-02-012 Ind. JUNAEB Alimentac'!T47</f>
        <v>0</v>
      </c>
      <c r="J17" s="63">
        <f>+'24-02-012 Ind. JUNAEB Alimentac'!U47</f>
        <v>0</v>
      </c>
      <c r="K17" s="63">
        <f>+'24-02-012 Ind. JUNAEB Alimentac'!V47</f>
        <v>0</v>
      </c>
      <c r="L17" s="63">
        <f>+'24-02-012 Ind. JUNAEB Alimentac'!W47</f>
        <v>0</v>
      </c>
      <c r="M17" s="63">
        <f>+'24-02-012 Ind. JUNAEB Alimentac'!X47</f>
        <v>0</v>
      </c>
      <c r="N17" s="63">
        <f>+'24-02-012 Ind. JUNAEB Alimentac'!Y47</f>
        <v>0</v>
      </c>
      <c r="O17" s="63">
        <f>+'24-02-012 Ind. JUNAEB Alimentac'!Z47</f>
        <v>0</v>
      </c>
      <c r="P17" s="63">
        <f>+'24-02-012 Ind. JUNAEB Alimentac'!AA47</f>
        <v>0</v>
      </c>
      <c r="Q17" s="63">
        <f>+'24-02-012 Ind. JUNAEB Alimentac'!AB47</f>
        <v>0</v>
      </c>
      <c r="R17" s="63">
        <f>+'24-02-012 Ind. JUNAEB Alimentac'!AC47</f>
        <v>0</v>
      </c>
      <c r="S17" s="63">
        <f>+'24-02-012 Ind. JUNAEB Alimentac'!AD47</f>
        <v>0</v>
      </c>
      <c r="T17" s="63">
        <f>+'24-02-012 Ind. JUNAEB Alimentac'!AE47</f>
        <v>0</v>
      </c>
      <c r="U17" s="63">
        <f>+'24-02-012 Ind. JUNAEB Alimentac'!AF47</f>
        <v>0</v>
      </c>
      <c r="V17" s="63">
        <f>+'24-02-012 Ind. JUNAEB Alimentac'!AG47</f>
        <v>0</v>
      </c>
      <c r="W17" s="63">
        <f>+'24-02-012 Ind. JUNAEB Alimentac'!AH47</f>
        <v>0</v>
      </c>
      <c r="X17" s="86">
        <f>+'24-02-012 Ind. JUNAEB Alimentac'!AI47</f>
        <v>0</v>
      </c>
      <c r="Y17" s="86">
        <f>+'24-02-012 Ind. JUNAEB Alimentac'!AJ44</f>
        <v>0</v>
      </c>
    </row>
    <row r="18" spans="1:25" ht="24.75" customHeight="1" x14ac:dyDescent="0.25">
      <c r="A18" s="85" t="s">
        <v>66</v>
      </c>
      <c r="B18" s="63">
        <f>+'24-02-012 Ind. JUNAEB Alimentac'!J51</f>
        <v>0</v>
      </c>
      <c r="C18" s="63">
        <f>+'24-02-012 Ind. JUNAEB Alimentac'!K51</f>
        <v>0</v>
      </c>
      <c r="D18" s="63">
        <f>+'24-02-012 Ind. JUNAEB Alimentac'!M51</f>
        <v>0</v>
      </c>
      <c r="E18" s="63">
        <f>+'24-02-012 Ind. JUNAEB Alimentac'!N51</f>
        <v>0</v>
      </c>
      <c r="F18" s="63">
        <f>+'24-02-012 Ind. JUNAEB Alimentac'!O51</f>
        <v>0</v>
      </c>
      <c r="G18" s="63">
        <f>+'24-02-012 Ind. JUNAEB Alimentac'!R51</f>
        <v>0</v>
      </c>
      <c r="H18" s="63">
        <f>+'24-02-012 Ind. JUNAEB Alimentac'!S51</f>
        <v>0</v>
      </c>
      <c r="I18" s="63">
        <f>+'24-02-012 Ind. JUNAEB Alimentac'!T51</f>
        <v>0</v>
      </c>
      <c r="J18" s="63">
        <f>+'24-02-012 Ind. JUNAEB Alimentac'!U51</f>
        <v>0</v>
      </c>
      <c r="K18" s="63">
        <f>+'24-02-012 Ind. JUNAEB Alimentac'!V51</f>
        <v>0</v>
      </c>
      <c r="L18" s="63">
        <f>+'24-02-012 Ind. JUNAEB Alimentac'!W51</f>
        <v>0</v>
      </c>
      <c r="M18" s="63">
        <f>+'24-02-012 Ind. JUNAEB Alimentac'!X51</f>
        <v>0</v>
      </c>
      <c r="N18" s="63">
        <f>+'24-02-012 Ind. JUNAEB Alimentac'!Y51</f>
        <v>0</v>
      </c>
      <c r="O18" s="63">
        <f>+'24-02-012 Ind. JUNAEB Alimentac'!Z51</f>
        <v>0</v>
      </c>
      <c r="P18" s="63">
        <f>+'24-02-012 Ind. JUNAEB Alimentac'!AA51</f>
        <v>0</v>
      </c>
      <c r="Q18" s="63">
        <f>+'24-02-012 Ind. JUNAEB Alimentac'!AB51</f>
        <v>0</v>
      </c>
      <c r="R18" s="63">
        <f>+'24-02-012 Ind. JUNAEB Alimentac'!AC51</f>
        <v>0</v>
      </c>
      <c r="S18" s="63">
        <f>+'24-02-012 Ind. JUNAEB Alimentac'!AD51</f>
        <v>0</v>
      </c>
      <c r="T18" s="63">
        <f>+'24-02-012 Ind. JUNAEB Alimentac'!AE51</f>
        <v>0</v>
      </c>
      <c r="U18" s="63">
        <f>+'24-02-012 Ind. JUNAEB Alimentac'!AF51</f>
        <v>0</v>
      </c>
      <c r="V18" s="63">
        <f>+'24-02-012 Ind. JUNAEB Alimentac'!AG51</f>
        <v>0</v>
      </c>
      <c r="W18" s="63">
        <f>+'24-02-012 Ind. JUNAEB Alimentac'!AH51</f>
        <v>0</v>
      </c>
      <c r="X18" s="86">
        <f>+'24-02-012 Ind. JUNAEB Alimentac'!AI51</f>
        <v>0</v>
      </c>
      <c r="Y18" s="86">
        <f>+'24-02-012 Ind. JUNAEB Alimentac'!AJ51</f>
        <v>0</v>
      </c>
    </row>
    <row r="19" spans="1:25" ht="24.75" customHeight="1" x14ac:dyDescent="0.25">
      <c r="A19" s="85" t="s">
        <v>68</v>
      </c>
      <c r="B19" s="63">
        <f>+'24-02-012 Ind. JUNAEB Alimentac'!J55</f>
        <v>0</v>
      </c>
      <c r="C19" s="63">
        <f>+'24-02-012 Ind. JUNAEB Alimentac'!K55</f>
        <v>0</v>
      </c>
      <c r="D19" s="63">
        <f>+'24-02-012 Ind. JUNAEB Alimentac'!M55</f>
        <v>0</v>
      </c>
      <c r="E19" s="63">
        <f>+'24-02-012 Ind. JUNAEB Alimentac'!N55</f>
        <v>0</v>
      </c>
      <c r="F19" s="63">
        <f>+'24-02-012 Ind. JUNAEB Alimentac'!O55</f>
        <v>0</v>
      </c>
      <c r="G19" s="63">
        <f>+'24-02-012 Ind. JUNAEB Alimentac'!R55</f>
        <v>0</v>
      </c>
      <c r="H19" s="63">
        <f>+'24-02-012 Ind. JUNAEB Alimentac'!S55</f>
        <v>0</v>
      </c>
      <c r="I19" s="63">
        <f>+'24-02-012 Ind. JUNAEB Alimentac'!T55</f>
        <v>0</v>
      </c>
      <c r="J19" s="63">
        <f>+'24-02-012 Ind. JUNAEB Alimentac'!U55</f>
        <v>0</v>
      </c>
      <c r="K19" s="63">
        <f>+'24-02-012 Ind. JUNAEB Alimentac'!V55</f>
        <v>0</v>
      </c>
      <c r="L19" s="63">
        <f>+'24-02-012 Ind. JUNAEB Alimentac'!W55</f>
        <v>0</v>
      </c>
      <c r="M19" s="63">
        <f>+'24-02-012 Ind. JUNAEB Alimentac'!X55</f>
        <v>0</v>
      </c>
      <c r="N19" s="63">
        <f>+'24-02-012 Ind. JUNAEB Alimentac'!Y55</f>
        <v>0</v>
      </c>
      <c r="O19" s="63">
        <f>+'24-02-012 Ind. JUNAEB Alimentac'!Z55</f>
        <v>0</v>
      </c>
      <c r="P19" s="63">
        <f>+'24-02-012 Ind. JUNAEB Alimentac'!AA55</f>
        <v>0</v>
      </c>
      <c r="Q19" s="63">
        <f>+'24-02-012 Ind. JUNAEB Alimentac'!AB55</f>
        <v>0</v>
      </c>
      <c r="R19" s="63">
        <f>+'24-02-012 Ind. JUNAEB Alimentac'!AC55</f>
        <v>0</v>
      </c>
      <c r="S19" s="63">
        <f>+'24-02-012 Ind. JUNAEB Alimentac'!AD55</f>
        <v>0</v>
      </c>
      <c r="T19" s="63">
        <f>+'24-02-012 Ind. JUNAEB Alimentac'!AE55</f>
        <v>0</v>
      </c>
      <c r="U19" s="63">
        <f>+'24-02-012 Ind. JUNAEB Alimentac'!AF55</f>
        <v>0</v>
      </c>
      <c r="V19" s="63">
        <f>+'24-02-012 Ind. JUNAEB Alimentac'!AG55</f>
        <v>0</v>
      </c>
      <c r="W19" s="63">
        <f>+'24-02-012 Ind. JUNAEB Alimentac'!AH55</f>
        <v>0</v>
      </c>
      <c r="X19" s="86">
        <f>+'24-02-012 Ind. JUNAEB Alimentac'!AI55</f>
        <v>0</v>
      </c>
      <c r="Y19" s="86">
        <f>+'24-02-012 Ind. JUNAEB Alimentac'!AJ55</f>
        <v>0</v>
      </c>
    </row>
    <row r="20" spans="1:25" ht="24.75" customHeight="1" x14ac:dyDescent="0.25">
      <c r="A20" s="87" t="s">
        <v>70</v>
      </c>
      <c r="B20" s="63">
        <f>+'24-02-012 Ind. JUNAEB Alimentac'!J59</f>
        <v>0</v>
      </c>
      <c r="C20" s="63">
        <f>+'24-02-012 Ind. JUNAEB Alimentac'!K59</f>
        <v>0</v>
      </c>
      <c r="D20" s="63">
        <f>+'24-02-012 Ind. JUNAEB Alimentac'!M59</f>
        <v>0</v>
      </c>
      <c r="E20" s="63">
        <f>+'24-02-012 Ind. JUNAEB Alimentac'!N59</f>
        <v>0</v>
      </c>
      <c r="F20" s="63">
        <f>+'24-02-012 Ind. JUNAEB Alimentac'!O59</f>
        <v>0</v>
      </c>
      <c r="G20" s="63">
        <f>+'24-02-012 Ind. JUNAEB Alimentac'!R59</f>
        <v>0</v>
      </c>
      <c r="H20" s="63">
        <f>+'24-02-012 Ind. JUNAEB Alimentac'!S59</f>
        <v>0</v>
      </c>
      <c r="I20" s="63">
        <f>+'24-02-012 Ind. JUNAEB Alimentac'!T59</f>
        <v>0</v>
      </c>
      <c r="J20" s="63">
        <f>+'24-02-012 Ind. JUNAEB Alimentac'!U59</f>
        <v>0</v>
      </c>
      <c r="K20" s="63">
        <f>+'24-02-012 Ind. JUNAEB Alimentac'!V59</f>
        <v>0</v>
      </c>
      <c r="L20" s="63">
        <f>+'24-02-012 Ind. JUNAEB Alimentac'!W59</f>
        <v>0</v>
      </c>
      <c r="M20" s="63">
        <f>+'24-02-012 Ind. JUNAEB Alimentac'!X59</f>
        <v>0</v>
      </c>
      <c r="N20" s="63">
        <f>+'24-02-012 Ind. JUNAEB Alimentac'!Y59</f>
        <v>0</v>
      </c>
      <c r="O20" s="63">
        <f>+'24-02-012 Ind. JUNAEB Alimentac'!Z59</f>
        <v>0</v>
      </c>
      <c r="P20" s="63">
        <f>+'24-02-012 Ind. JUNAEB Alimentac'!AA59</f>
        <v>0</v>
      </c>
      <c r="Q20" s="63">
        <f>+'24-02-012 Ind. JUNAEB Alimentac'!AB59</f>
        <v>0</v>
      </c>
      <c r="R20" s="63">
        <f>+'24-02-012 Ind. JUNAEB Alimentac'!AC59</f>
        <v>0</v>
      </c>
      <c r="S20" s="63">
        <f>+'24-02-012 Ind. JUNAEB Alimentac'!AD59</f>
        <v>0</v>
      </c>
      <c r="T20" s="63">
        <f>+'24-02-012 Ind. JUNAEB Alimentac'!AE59</f>
        <v>0</v>
      </c>
      <c r="U20" s="63">
        <f>+'24-02-012 Ind. JUNAEB Alimentac'!AF59</f>
        <v>0</v>
      </c>
      <c r="V20" s="63">
        <f>+'24-02-012 Ind. JUNAEB Alimentac'!AG59</f>
        <v>0</v>
      </c>
      <c r="W20" s="63">
        <f>+'24-02-012 Ind. JUNAEB Alimentac'!AH59</f>
        <v>0</v>
      </c>
      <c r="X20" s="86">
        <f>+'24-02-012 Ind. JUNAEB Alimentac'!AI59</f>
        <v>0</v>
      </c>
      <c r="Y20" s="86">
        <f>+'24-02-012 Ind. JUNAEB Alimentac'!AJ59</f>
        <v>0</v>
      </c>
    </row>
    <row r="21" spans="1:25" ht="24.75" customHeight="1" x14ac:dyDescent="0.25">
      <c r="A21" s="87" t="s">
        <v>72</v>
      </c>
      <c r="B21" s="63">
        <f>+'24-02-012 Ind. JUNAEB Alimentac'!J63</f>
        <v>0</v>
      </c>
      <c r="C21" s="63">
        <f>+'24-02-012 Ind. JUNAEB Alimentac'!K63</f>
        <v>0</v>
      </c>
      <c r="D21" s="63">
        <f>+'24-02-012 Ind. JUNAEB Alimentac'!M63</f>
        <v>0</v>
      </c>
      <c r="E21" s="63">
        <f>+'24-02-012 Ind. JUNAEB Alimentac'!N63</f>
        <v>0</v>
      </c>
      <c r="F21" s="63">
        <f>+'24-02-012 Ind. JUNAEB Alimentac'!O63</f>
        <v>0</v>
      </c>
      <c r="G21" s="63">
        <f>+'24-02-012 Ind. JUNAEB Alimentac'!R63</f>
        <v>0</v>
      </c>
      <c r="H21" s="63">
        <f>+'24-02-012 Ind. JUNAEB Alimentac'!S63</f>
        <v>0</v>
      </c>
      <c r="I21" s="63">
        <f>+'24-02-012 Ind. JUNAEB Alimentac'!T63</f>
        <v>0</v>
      </c>
      <c r="J21" s="63">
        <f>+'24-02-012 Ind. JUNAEB Alimentac'!U63</f>
        <v>0</v>
      </c>
      <c r="K21" s="63">
        <f>+'24-02-012 Ind. JUNAEB Alimentac'!V63</f>
        <v>0</v>
      </c>
      <c r="L21" s="63">
        <f>+'24-02-012 Ind. JUNAEB Alimentac'!W63</f>
        <v>0</v>
      </c>
      <c r="M21" s="63">
        <f>+'24-02-012 Ind. JUNAEB Alimentac'!X63</f>
        <v>0</v>
      </c>
      <c r="N21" s="63">
        <f>+'24-02-012 Ind. JUNAEB Alimentac'!Y63</f>
        <v>0</v>
      </c>
      <c r="O21" s="63">
        <f>+'24-02-012 Ind. JUNAEB Alimentac'!Z63</f>
        <v>0</v>
      </c>
      <c r="P21" s="63">
        <f>+'24-02-012 Ind. JUNAEB Alimentac'!AA63</f>
        <v>0</v>
      </c>
      <c r="Q21" s="63">
        <f>+'24-02-012 Ind. JUNAEB Alimentac'!AB63</f>
        <v>0</v>
      </c>
      <c r="R21" s="63">
        <f>+'24-02-012 Ind. JUNAEB Alimentac'!AC63</f>
        <v>0</v>
      </c>
      <c r="S21" s="63">
        <f>+'24-02-012 Ind. JUNAEB Alimentac'!AD63</f>
        <v>0</v>
      </c>
      <c r="T21" s="63">
        <f>+'24-02-012 Ind. JUNAEB Alimentac'!AE63</f>
        <v>0</v>
      </c>
      <c r="U21" s="63">
        <f>+'24-02-012 Ind. JUNAEB Alimentac'!AF63</f>
        <v>0</v>
      </c>
      <c r="V21" s="63">
        <f>+'24-02-012 Ind. JUNAEB Alimentac'!AG63</f>
        <v>0</v>
      </c>
      <c r="W21" s="63">
        <f>+'24-02-012 Ind. JUNAEB Alimentac'!AH63</f>
        <v>0</v>
      </c>
      <c r="X21" s="86">
        <f>+'24-02-012 Ind. JUNAEB Alimentac'!AI63</f>
        <v>0</v>
      </c>
      <c r="Y21" s="86">
        <f>+'24-02-012 Ind. JUNAEB Alimentac'!AJ63</f>
        <v>0</v>
      </c>
    </row>
    <row r="22" spans="1:25" ht="24.75" customHeight="1" x14ac:dyDescent="0.25">
      <c r="A22" s="87" t="s">
        <v>74</v>
      </c>
      <c r="B22" s="63">
        <f>+'24-02-012 Ind. JUNAEB Alimentac'!J67</f>
        <v>0</v>
      </c>
      <c r="C22" s="63">
        <f>+'24-02-012 Ind. JUNAEB Alimentac'!K67</f>
        <v>0</v>
      </c>
      <c r="D22" s="63">
        <f>+'24-02-012 Ind. JUNAEB Alimentac'!M67</f>
        <v>0</v>
      </c>
      <c r="E22" s="63">
        <f>+'24-02-012 Ind. JUNAEB Alimentac'!N67</f>
        <v>0</v>
      </c>
      <c r="F22" s="63">
        <f>+'24-02-012 Ind. JUNAEB Alimentac'!O67</f>
        <v>0</v>
      </c>
      <c r="G22" s="63">
        <f>+'24-02-012 Ind. JUNAEB Alimentac'!R67</f>
        <v>0</v>
      </c>
      <c r="H22" s="63">
        <f>+'24-02-012 Ind. JUNAEB Alimentac'!S67</f>
        <v>0</v>
      </c>
      <c r="I22" s="63">
        <f>+'24-02-012 Ind. JUNAEB Alimentac'!T67</f>
        <v>0</v>
      </c>
      <c r="J22" s="63">
        <f>+'24-02-012 Ind. JUNAEB Alimentac'!U67</f>
        <v>0</v>
      </c>
      <c r="K22" s="63">
        <f>+'24-02-012 Ind. JUNAEB Alimentac'!V67</f>
        <v>0</v>
      </c>
      <c r="L22" s="63">
        <f>+'24-02-012 Ind. JUNAEB Alimentac'!W67</f>
        <v>0</v>
      </c>
      <c r="M22" s="63">
        <f>+'24-02-012 Ind. JUNAEB Alimentac'!X67</f>
        <v>0</v>
      </c>
      <c r="N22" s="63">
        <f>+'24-02-012 Ind. JUNAEB Alimentac'!Y67</f>
        <v>0</v>
      </c>
      <c r="O22" s="63">
        <f>+'24-02-012 Ind. JUNAEB Alimentac'!Z67</f>
        <v>0</v>
      </c>
      <c r="P22" s="63">
        <f>+'24-02-012 Ind. JUNAEB Alimentac'!AA67</f>
        <v>0</v>
      </c>
      <c r="Q22" s="63">
        <f>+'24-02-012 Ind. JUNAEB Alimentac'!AB67</f>
        <v>0</v>
      </c>
      <c r="R22" s="63">
        <f>+'24-02-012 Ind. JUNAEB Alimentac'!AC67</f>
        <v>0</v>
      </c>
      <c r="S22" s="63">
        <f>+'24-02-012 Ind. JUNAEB Alimentac'!AD67</f>
        <v>0</v>
      </c>
      <c r="T22" s="63">
        <f>+'24-02-012 Ind. JUNAEB Alimentac'!AE67</f>
        <v>0</v>
      </c>
      <c r="U22" s="63">
        <f>+'24-02-012 Ind. JUNAEB Alimentac'!AF67</f>
        <v>0</v>
      </c>
      <c r="V22" s="63">
        <f>+'24-02-012 Ind. JUNAEB Alimentac'!AG67</f>
        <v>0</v>
      </c>
      <c r="W22" s="63">
        <f>+'24-02-012 Ind. JUNAEB Alimentac'!AH67</f>
        <v>0</v>
      </c>
      <c r="X22" s="86">
        <f>+'24-02-012 Ind. JUNAEB Alimentac'!AI67</f>
        <v>0</v>
      </c>
      <c r="Y22" s="86">
        <f>+'24-02-012 Ind. JUNAEB Alimentac'!AJ67</f>
        <v>0</v>
      </c>
    </row>
    <row r="23" spans="1:25" ht="24.75" customHeight="1" x14ac:dyDescent="0.25">
      <c r="A23" s="88" t="s">
        <v>76</v>
      </c>
      <c r="B23" s="63">
        <f>+'24-02-012 Ind. JUNAEB Alimentac'!J70</f>
        <v>4568381000</v>
      </c>
      <c r="C23" s="63">
        <f>+'24-02-012 Ind. JUNAEB Alimentac'!K70</f>
        <v>4568381000</v>
      </c>
      <c r="D23" s="63">
        <f>+'24-02-012 Ind. JUNAEB Alimentac'!M70</f>
        <v>0</v>
      </c>
      <c r="E23" s="63">
        <f>+'24-02-012 Ind. JUNAEB Alimentac'!N70</f>
        <v>0</v>
      </c>
      <c r="F23" s="63">
        <f>+'24-02-012 Ind. JUNAEB Alimentac'!O70</f>
        <v>0</v>
      </c>
      <c r="G23" s="63">
        <f>+'24-02-012 Ind. JUNAEB Alimentac'!R70</f>
        <v>0</v>
      </c>
      <c r="H23" s="63">
        <f>+'24-02-012 Ind. JUNAEB Alimentac'!S70</f>
        <v>0</v>
      </c>
      <c r="I23" s="63">
        <f>+'24-02-012 Ind. JUNAEB Alimentac'!T70</f>
        <v>0</v>
      </c>
      <c r="J23" s="63">
        <f>+'24-02-012 Ind. JUNAEB Alimentac'!U70</f>
        <v>0</v>
      </c>
      <c r="K23" s="63">
        <f>+'24-02-012 Ind. JUNAEB Alimentac'!V70</f>
        <v>0</v>
      </c>
      <c r="L23" s="63">
        <f>+'24-02-012 Ind. JUNAEB Alimentac'!W70</f>
        <v>0</v>
      </c>
      <c r="M23" s="63">
        <f>+'24-02-012 Ind. JUNAEB Alimentac'!X70</f>
        <v>0</v>
      </c>
      <c r="N23" s="63">
        <f>+'24-02-012 Ind. JUNAEB Alimentac'!Y70</f>
        <v>0</v>
      </c>
      <c r="O23" s="63">
        <f>+'24-02-012 Ind. JUNAEB Alimentac'!Z70</f>
        <v>0</v>
      </c>
      <c r="P23" s="63">
        <f>+'24-02-012 Ind. JUNAEB Alimentac'!AA70</f>
        <v>0</v>
      </c>
      <c r="Q23" s="63">
        <f>+'24-02-012 Ind. JUNAEB Alimentac'!AB70</f>
        <v>0</v>
      </c>
      <c r="R23" s="63">
        <f>+'24-02-012 Ind. JUNAEB Alimentac'!AC70</f>
        <v>0</v>
      </c>
      <c r="S23" s="63">
        <f>+'24-02-012 Ind. JUNAEB Alimentac'!AD70</f>
        <v>0</v>
      </c>
      <c r="T23" s="63">
        <f>+'24-02-012 Ind. JUNAEB Alimentac'!AE70</f>
        <v>0</v>
      </c>
      <c r="U23" s="63">
        <f>+'24-02-012 Ind. JUNAEB Alimentac'!AF70</f>
        <v>0</v>
      </c>
      <c r="V23" s="63">
        <f>+'24-02-012 Ind. JUNAEB Alimentac'!AG70</f>
        <v>0</v>
      </c>
      <c r="W23" s="63">
        <f>+'24-02-012 Ind. JUNAEB Alimentac'!AH70</f>
        <v>0</v>
      </c>
      <c r="X23" s="86">
        <f>+'24-02-012 Ind. JUNAEB Alimentac'!AI70</f>
        <v>0</v>
      </c>
      <c r="Y23" s="86">
        <f>+'24-02-012 Ind. JUNAEB Alimentac'!AJ70</f>
        <v>0</v>
      </c>
    </row>
    <row r="24" spans="1:25" ht="25.5" x14ac:dyDescent="0.25">
      <c r="A24" s="8" t="str">
        <f>"TOTAL ASIG."&amp;" "&amp;$A$5</f>
        <v>TOTAL ASIG. 24-02-012 "Programa de Alimentación - JUNAEB"</v>
      </c>
      <c r="B24" s="75">
        <f>SUM(B8:B23)</f>
        <v>4568381000</v>
      </c>
      <c r="C24" s="75">
        <f t="shared" ref="C24:V24" si="0">SUM(C8:C23)</f>
        <v>4568381000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89">
        <f>+'24-02-012 Ind. JUNAEB Alimentac'!AI71</f>
        <v>0</v>
      </c>
      <c r="Y24" s="89">
        <f>'24-02-012 Ind. JUNAEB Alimentac'!AJ71</f>
        <v>0</v>
      </c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290B-5841-4E86-8AE9-EC2F34DCF616}">
  <sheetPr>
    <tabColor rgb="FF007DB5"/>
    <pageSetUpPr fitToPage="1"/>
  </sheetPr>
  <dimension ref="A1:AJ72"/>
  <sheetViews>
    <sheetView topLeftCell="L27" zoomScale="130" zoomScaleNormal="130" workbookViewId="0">
      <selection activeCell="AK72" sqref="AK72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84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20">
        <v>17708247000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20"/>
      <c r="K69" s="98">
        <v>17141900000</v>
      </c>
      <c r="L69" s="59" t="s">
        <v>77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</row>
    <row r="70" spans="1:36" ht="15.7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20"/>
      <c r="K70" s="98">
        <v>566347000</v>
      </c>
      <c r="L70" s="59" t="s">
        <v>77</v>
      </c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</row>
    <row r="71" spans="1:36" s="37" customFormat="1" ht="12.75" customHeight="1" x14ac:dyDescent="0.25">
      <c r="A71" s="143" t="s">
        <v>78</v>
      </c>
      <c r="B71" s="144"/>
      <c r="C71" s="144"/>
      <c r="D71" s="144"/>
      <c r="E71" s="145"/>
      <c r="F71" s="143"/>
      <c r="G71" s="144"/>
      <c r="H71" s="144"/>
      <c r="I71" s="144"/>
      <c r="J71" s="75">
        <f>J68</f>
        <v>17708247000</v>
      </c>
      <c r="K71" s="75">
        <f>SUM(K69:K70)</f>
        <v>17708247000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</row>
    <row r="72" spans="1:36" s="79" customFormat="1" ht="15" customHeight="1" x14ac:dyDescent="0.25">
      <c r="A72" s="151" t="str">
        <f>"TOTAL ASIG."&amp;" "&amp;$A$5</f>
        <v>TOTAL ASIG. 24-02-014 "Fondo de Solidaridad e Inversión Social"</v>
      </c>
      <c r="B72" s="152"/>
      <c r="C72" s="152"/>
      <c r="D72" s="152"/>
      <c r="E72" s="152"/>
      <c r="F72" s="152"/>
      <c r="G72" s="152"/>
      <c r="H72" s="152"/>
      <c r="I72" s="153"/>
      <c r="J72" s="33">
        <f>SUM(J11,J15,J19,J23,J27,J31,J35,J39,J43,J47,J51,J55,J59,J63,J67,J71)</f>
        <v>17708247000</v>
      </c>
      <c r="K72" s="33">
        <f>+K11+K15+K19+K23+K27+K31+K35+K39+K43+K47+K51+K55+K67+K59+K63+K71</f>
        <v>17708247000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981352DA-3BC3-4308-84CE-5DC4D1168A9A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4EA3C1F3-2AE9-467E-BFD8-7069CE5B0B1B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E75F1B57-DDF2-4FAE-8C64-B85D7BBF9A61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8D208D5E-9253-4321-AAEB-DD059DADBF83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21505B9E-4312-4C3C-9AAE-696EB74E82AA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72A6EB50-0734-4400-951F-1F0B16E5FBDD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9A4F6E6-2AF0-4E0E-B431-862478018DE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A2AB3CE-878F-476D-828C-555C42B5D8E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B933-7EF0-45D9-B644-B57C3FEB28C2}">
  <sheetPr>
    <tabColor rgb="FF33CCFF"/>
    <pageSetUpPr fitToPage="1"/>
  </sheetPr>
  <dimension ref="A1:Y24"/>
  <sheetViews>
    <sheetView zoomScaleNormal="100" workbookViewId="0">
      <selection activeCell="R10" sqref="R10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'24-02-014 Ind. FOSIS'!A5:U5</f>
        <v>24-02-014 "Fondo de Solidaridad e Inversión Social"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+'24-02-014 Ind. FOSIS'!J11</f>
        <v>0</v>
      </c>
      <c r="C8" s="63">
        <f>+'24-02-014 Ind. FOSIS'!K11</f>
        <v>0</v>
      </c>
      <c r="D8" s="63">
        <f>+'24-02-014 Ind. FOSIS'!M11</f>
        <v>0</v>
      </c>
      <c r="E8" s="63">
        <f>+'24-02-014 Ind. FOSIS'!N11</f>
        <v>0</v>
      </c>
      <c r="F8" s="63">
        <f>+'24-02-014 Ind. FOSIS'!O11</f>
        <v>0</v>
      </c>
      <c r="G8" s="63">
        <f>+'24-02-014 Ind. FOSIS'!R11</f>
        <v>0</v>
      </c>
      <c r="H8" s="63">
        <f>+'24-02-014 Ind. FOSIS'!S11</f>
        <v>0</v>
      </c>
      <c r="I8" s="63">
        <f>+'24-02-014 Ind. FOSIS'!T11</f>
        <v>0</v>
      </c>
      <c r="J8" s="63">
        <f>+'24-02-014 Ind. FOSIS'!U11</f>
        <v>0</v>
      </c>
      <c r="K8" s="63">
        <f>+'24-02-014 Ind. FOSIS'!V11</f>
        <v>0</v>
      </c>
      <c r="L8" s="63">
        <f>+'24-02-014 Ind. FOSIS'!W11</f>
        <v>0</v>
      </c>
      <c r="M8" s="63">
        <f>+'24-02-014 Ind. FOSIS'!X11</f>
        <v>0</v>
      </c>
      <c r="N8" s="63">
        <f>+'24-02-014 Ind. FOSIS'!Y11</f>
        <v>0</v>
      </c>
      <c r="O8" s="63">
        <f>+'24-02-014 Ind. FOSIS'!Z11</f>
        <v>0</v>
      </c>
      <c r="P8" s="63">
        <f>+'24-02-014 Ind. FOSIS'!AA11</f>
        <v>0</v>
      </c>
      <c r="Q8" s="63">
        <f>+'24-02-014 Ind. FOSIS'!AB11</f>
        <v>0</v>
      </c>
      <c r="R8" s="63">
        <f>+'24-02-014 Ind. FOSIS'!AC11</f>
        <v>0</v>
      </c>
      <c r="S8" s="63">
        <f>+'24-02-014 Ind. FOSIS'!AD11</f>
        <v>0</v>
      </c>
      <c r="T8" s="63">
        <f>+'24-02-014 Ind. FOSIS'!AE11</f>
        <v>0</v>
      </c>
      <c r="U8" s="63">
        <f>+'24-02-014 Ind. FOSIS'!AF11</f>
        <v>0</v>
      </c>
      <c r="V8" s="63">
        <f>+'24-02-014 Ind. FOSIS'!AG11</f>
        <v>0</v>
      </c>
      <c r="W8" s="63">
        <f>+'24-02-014 Ind. FOSIS'!AH11</f>
        <v>0</v>
      </c>
      <c r="X8" s="86">
        <f>+'24-02-014 Ind. FOSIS'!AI11</f>
        <v>0</v>
      </c>
      <c r="Y8" s="86">
        <f>+'24-02-014 Ind. FOSIS'!AJ11</f>
        <v>0</v>
      </c>
    </row>
    <row r="9" spans="1:25" ht="24.75" customHeight="1" x14ac:dyDescent="0.25">
      <c r="A9" s="85" t="s">
        <v>48</v>
      </c>
      <c r="B9" s="63">
        <f>+'24-02-014 Ind. FOSIS'!J15</f>
        <v>0</v>
      </c>
      <c r="C9" s="63">
        <f>+'24-02-014 Ind. FOSIS'!K15</f>
        <v>0</v>
      </c>
      <c r="D9" s="63">
        <f>+'24-02-014 Ind. FOSIS'!M15</f>
        <v>0</v>
      </c>
      <c r="E9" s="63">
        <f>+'24-02-014 Ind. FOSIS'!N15</f>
        <v>0</v>
      </c>
      <c r="F9" s="63">
        <f>+'24-02-014 Ind. FOSIS'!O15</f>
        <v>0</v>
      </c>
      <c r="G9" s="63">
        <f>+'24-02-014 Ind. FOSIS'!R15</f>
        <v>0</v>
      </c>
      <c r="H9" s="63">
        <f>+'24-02-014 Ind. FOSIS'!S15</f>
        <v>0</v>
      </c>
      <c r="I9" s="63">
        <f>+'24-02-014 Ind. FOSIS'!T15</f>
        <v>0</v>
      </c>
      <c r="J9" s="63">
        <f>+'24-02-014 Ind. FOSIS'!U15</f>
        <v>0</v>
      </c>
      <c r="K9" s="63">
        <f>+'24-02-014 Ind. FOSIS'!V15</f>
        <v>0</v>
      </c>
      <c r="L9" s="63">
        <f>+'24-02-014 Ind. FOSIS'!W15</f>
        <v>0</v>
      </c>
      <c r="M9" s="63">
        <f>+'24-02-014 Ind. FOSIS'!X15</f>
        <v>0</v>
      </c>
      <c r="N9" s="63">
        <f>+'24-02-014 Ind. FOSIS'!Y15</f>
        <v>0</v>
      </c>
      <c r="O9" s="63">
        <f>+'24-02-014 Ind. FOSIS'!Z15</f>
        <v>0</v>
      </c>
      <c r="P9" s="63">
        <f>+'24-02-014 Ind. FOSIS'!AA15</f>
        <v>0</v>
      </c>
      <c r="Q9" s="63">
        <f>+'24-02-014 Ind. FOSIS'!AB15</f>
        <v>0</v>
      </c>
      <c r="R9" s="63">
        <f>+'24-02-014 Ind. FOSIS'!AC15</f>
        <v>0</v>
      </c>
      <c r="S9" s="63">
        <f>+'24-02-014 Ind. FOSIS'!AD15</f>
        <v>0</v>
      </c>
      <c r="T9" s="63">
        <f>+'24-02-014 Ind. FOSIS'!AE15</f>
        <v>0</v>
      </c>
      <c r="U9" s="63">
        <f>+'24-02-014 Ind. FOSIS'!AF15</f>
        <v>0</v>
      </c>
      <c r="V9" s="63">
        <f>+'24-02-014 Ind. FOSIS'!AG15</f>
        <v>0</v>
      </c>
      <c r="W9" s="63">
        <f>+'24-02-014 Ind. FOSIS'!AH15</f>
        <v>0</v>
      </c>
      <c r="X9" s="86">
        <f>+'24-02-014 Ind. FOSIS'!AI15</f>
        <v>0</v>
      </c>
      <c r="Y9" s="86">
        <f>+'24-02-014 Ind. FOSIS'!AJ15</f>
        <v>0</v>
      </c>
    </row>
    <row r="10" spans="1:25" ht="24.75" customHeight="1" x14ac:dyDescent="0.25">
      <c r="A10" s="85" t="s">
        <v>50</v>
      </c>
      <c r="B10" s="63">
        <f>+'24-02-014 Ind. FOSIS'!J19</f>
        <v>0</v>
      </c>
      <c r="C10" s="63">
        <f>+'24-02-014 Ind. FOSIS'!K19</f>
        <v>0</v>
      </c>
      <c r="D10" s="63">
        <f>+'24-02-014 Ind. FOSIS'!M19</f>
        <v>0</v>
      </c>
      <c r="E10" s="63">
        <f>+'24-02-014 Ind. FOSIS'!N19</f>
        <v>0</v>
      </c>
      <c r="F10" s="63">
        <f>+'24-02-014 Ind. FOSIS'!O19</f>
        <v>0</v>
      </c>
      <c r="G10" s="63">
        <f>+'24-02-014 Ind. FOSIS'!R19</f>
        <v>0</v>
      </c>
      <c r="H10" s="63">
        <f>+'24-02-014 Ind. FOSIS'!S19</f>
        <v>0</v>
      </c>
      <c r="I10" s="63">
        <f>+'24-02-014 Ind. FOSIS'!T19</f>
        <v>0</v>
      </c>
      <c r="J10" s="63">
        <f>+'24-02-014 Ind. FOSIS'!U19</f>
        <v>0</v>
      </c>
      <c r="K10" s="63">
        <f>+'24-02-014 Ind. FOSIS'!V19</f>
        <v>0</v>
      </c>
      <c r="L10" s="63">
        <f>+'24-02-014 Ind. FOSIS'!W19</f>
        <v>0</v>
      </c>
      <c r="M10" s="63">
        <f>+'24-02-014 Ind. FOSIS'!X19</f>
        <v>0</v>
      </c>
      <c r="N10" s="63">
        <f>+'24-02-014 Ind. FOSIS'!Y19</f>
        <v>0</v>
      </c>
      <c r="O10" s="63">
        <f>+'24-02-014 Ind. FOSIS'!Z19</f>
        <v>0</v>
      </c>
      <c r="P10" s="63">
        <f>+'24-02-014 Ind. FOSIS'!AA19</f>
        <v>0</v>
      </c>
      <c r="Q10" s="63">
        <f>+'24-02-014 Ind. FOSIS'!AB19</f>
        <v>0</v>
      </c>
      <c r="R10" s="63">
        <f>+'24-02-014 Ind. FOSIS'!AC19</f>
        <v>0</v>
      </c>
      <c r="S10" s="63">
        <f>+'24-02-014 Ind. FOSIS'!AD19</f>
        <v>0</v>
      </c>
      <c r="T10" s="63">
        <f>+'24-02-014 Ind. FOSIS'!AE19</f>
        <v>0</v>
      </c>
      <c r="U10" s="63">
        <f>+'24-02-014 Ind. FOSIS'!AF19</f>
        <v>0</v>
      </c>
      <c r="V10" s="63">
        <f>+'24-02-014 Ind. FOSIS'!AG19</f>
        <v>0</v>
      </c>
      <c r="W10" s="63">
        <f>+'24-02-014 Ind. FOSIS'!AH19</f>
        <v>0</v>
      </c>
      <c r="X10" s="86">
        <f>+'24-02-014 Ind. FOSIS'!AI19</f>
        <v>0</v>
      </c>
      <c r="Y10" s="86">
        <f>+'24-02-014 Ind. FOSIS'!AJ19</f>
        <v>0</v>
      </c>
    </row>
    <row r="11" spans="1:25" ht="24.75" customHeight="1" x14ac:dyDescent="0.25">
      <c r="A11" s="85" t="s">
        <v>52</v>
      </c>
      <c r="B11" s="63">
        <f>+'24-02-014 Ind. FOSIS'!J23</f>
        <v>0</v>
      </c>
      <c r="C11" s="63">
        <f>+'24-02-014 Ind. FOSIS'!K23</f>
        <v>0</v>
      </c>
      <c r="D11" s="63">
        <f>+'24-02-014 Ind. FOSIS'!M23</f>
        <v>0</v>
      </c>
      <c r="E11" s="63">
        <f>+'24-02-014 Ind. FOSIS'!N23</f>
        <v>0</v>
      </c>
      <c r="F11" s="63">
        <f>+'24-02-014 Ind. FOSIS'!O23</f>
        <v>0</v>
      </c>
      <c r="G11" s="63">
        <f>+'24-02-014 Ind. FOSIS'!R23</f>
        <v>0</v>
      </c>
      <c r="H11" s="63">
        <f>+'24-02-014 Ind. FOSIS'!S23</f>
        <v>0</v>
      </c>
      <c r="I11" s="63">
        <f>+'24-02-014 Ind. FOSIS'!T23</f>
        <v>0</v>
      </c>
      <c r="J11" s="63">
        <f>+'24-02-014 Ind. FOSIS'!U23</f>
        <v>0</v>
      </c>
      <c r="K11" s="63">
        <f>+'24-02-014 Ind. FOSIS'!V23</f>
        <v>0</v>
      </c>
      <c r="L11" s="63">
        <f>+'24-02-014 Ind. FOSIS'!W23</f>
        <v>0</v>
      </c>
      <c r="M11" s="63">
        <f>+'24-02-014 Ind. FOSIS'!X23</f>
        <v>0</v>
      </c>
      <c r="N11" s="63">
        <f>+'24-02-014 Ind. FOSIS'!Y23</f>
        <v>0</v>
      </c>
      <c r="O11" s="63">
        <f>+'24-02-014 Ind. FOSIS'!Z23</f>
        <v>0</v>
      </c>
      <c r="P11" s="63">
        <f>+'24-02-014 Ind. FOSIS'!AA23</f>
        <v>0</v>
      </c>
      <c r="Q11" s="63">
        <f>+'24-02-014 Ind. FOSIS'!AB23</f>
        <v>0</v>
      </c>
      <c r="R11" s="63">
        <f>+'24-02-014 Ind. FOSIS'!AC23</f>
        <v>0</v>
      </c>
      <c r="S11" s="63">
        <f>+'24-02-014 Ind. FOSIS'!AD23</f>
        <v>0</v>
      </c>
      <c r="T11" s="63">
        <f>+'24-02-014 Ind. FOSIS'!AE23</f>
        <v>0</v>
      </c>
      <c r="U11" s="63">
        <f>+'24-02-014 Ind. FOSIS'!AF23</f>
        <v>0</v>
      </c>
      <c r="V11" s="63">
        <f>+'24-02-014 Ind. FOSIS'!AG23</f>
        <v>0</v>
      </c>
      <c r="W11" s="63">
        <f>+'24-02-014 Ind. FOSIS'!AH23</f>
        <v>0</v>
      </c>
      <c r="X11" s="86">
        <f>+'24-02-014 Ind. FOSIS'!AI23</f>
        <v>0</v>
      </c>
      <c r="Y11" s="86">
        <f>+'24-02-014 Ind. FOSIS'!AJ23</f>
        <v>0</v>
      </c>
    </row>
    <row r="12" spans="1:25" ht="24.75" customHeight="1" x14ac:dyDescent="0.25">
      <c r="A12" s="85" t="s">
        <v>54</v>
      </c>
      <c r="B12" s="63">
        <f>+'24-02-014 Ind. FOSIS'!J27</f>
        <v>0</v>
      </c>
      <c r="C12" s="63">
        <f>+'24-02-014 Ind. FOSIS'!K27</f>
        <v>0</v>
      </c>
      <c r="D12" s="63">
        <f>+'24-02-014 Ind. FOSIS'!M27</f>
        <v>0</v>
      </c>
      <c r="E12" s="63">
        <f>+'24-02-014 Ind. FOSIS'!N27</f>
        <v>0</v>
      </c>
      <c r="F12" s="63">
        <f>+'24-02-014 Ind. FOSIS'!O27</f>
        <v>0</v>
      </c>
      <c r="G12" s="63">
        <f>+'24-02-014 Ind. FOSIS'!R27</f>
        <v>0</v>
      </c>
      <c r="H12" s="63">
        <f>+'24-02-014 Ind. FOSIS'!S27</f>
        <v>0</v>
      </c>
      <c r="I12" s="63">
        <f>+'24-02-014 Ind. FOSIS'!T27</f>
        <v>0</v>
      </c>
      <c r="J12" s="63">
        <f>+'24-02-014 Ind. FOSIS'!U27</f>
        <v>0</v>
      </c>
      <c r="K12" s="63">
        <f>+'24-02-014 Ind. FOSIS'!V27</f>
        <v>0</v>
      </c>
      <c r="L12" s="63">
        <f>+'24-02-014 Ind. FOSIS'!W27</f>
        <v>0</v>
      </c>
      <c r="M12" s="63">
        <f>+'24-02-014 Ind. FOSIS'!X27</f>
        <v>0</v>
      </c>
      <c r="N12" s="63">
        <f>+'24-02-014 Ind. FOSIS'!Y27</f>
        <v>0</v>
      </c>
      <c r="O12" s="63">
        <f>+'24-02-014 Ind. FOSIS'!Z27</f>
        <v>0</v>
      </c>
      <c r="P12" s="63">
        <f>+'24-02-014 Ind. FOSIS'!AA27</f>
        <v>0</v>
      </c>
      <c r="Q12" s="63">
        <f>+'24-02-014 Ind. FOSIS'!AB27</f>
        <v>0</v>
      </c>
      <c r="R12" s="63">
        <f>+'24-02-014 Ind. FOSIS'!AC27</f>
        <v>0</v>
      </c>
      <c r="S12" s="63">
        <f>+'24-02-014 Ind. FOSIS'!AD27</f>
        <v>0</v>
      </c>
      <c r="T12" s="63">
        <f>+'24-02-014 Ind. FOSIS'!AE27</f>
        <v>0</v>
      </c>
      <c r="U12" s="63">
        <f>+'24-02-014 Ind. FOSIS'!AF27</f>
        <v>0</v>
      </c>
      <c r="V12" s="63">
        <f>+'24-02-014 Ind. FOSIS'!AG27</f>
        <v>0</v>
      </c>
      <c r="W12" s="63">
        <f>+'24-02-014 Ind. FOSIS'!AH27</f>
        <v>0</v>
      </c>
      <c r="X12" s="86">
        <f>+'24-02-014 Ind. FOSIS'!AI27</f>
        <v>0</v>
      </c>
      <c r="Y12" s="86">
        <f>+'24-02-014 Ind. FOSIS'!AJ27</f>
        <v>0</v>
      </c>
    </row>
    <row r="13" spans="1:25" ht="24.75" customHeight="1" x14ac:dyDescent="0.25">
      <c r="A13" s="85" t="s">
        <v>56</v>
      </c>
      <c r="B13" s="63">
        <f>+'24-02-014 Ind. FOSIS'!J31</f>
        <v>0</v>
      </c>
      <c r="C13" s="63">
        <f>+'24-02-014 Ind. FOSIS'!K31</f>
        <v>0</v>
      </c>
      <c r="D13" s="63">
        <f>+'24-02-014 Ind. FOSIS'!M31</f>
        <v>0</v>
      </c>
      <c r="E13" s="63">
        <f>+'24-02-014 Ind. FOSIS'!N31</f>
        <v>0</v>
      </c>
      <c r="F13" s="63">
        <f>+'24-02-014 Ind. FOSIS'!O31</f>
        <v>0</v>
      </c>
      <c r="G13" s="63">
        <f>+'24-02-014 Ind. FOSIS'!R31</f>
        <v>0</v>
      </c>
      <c r="H13" s="63">
        <f>+'24-02-014 Ind. FOSIS'!S31</f>
        <v>0</v>
      </c>
      <c r="I13" s="63">
        <f>+'24-02-014 Ind. FOSIS'!T31</f>
        <v>0</v>
      </c>
      <c r="J13" s="63">
        <f>+'24-02-014 Ind. FOSIS'!U31</f>
        <v>0</v>
      </c>
      <c r="K13" s="63">
        <f>+'24-02-014 Ind. FOSIS'!V31</f>
        <v>0</v>
      </c>
      <c r="L13" s="63">
        <f>+'24-02-014 Ind. FOSIS'!W31</f>
        <v>0</v>
      </c>
      <c r="M13" s="63">
        <f>+'24-02-014 Ind. FOSIS'!X31</f>
        <v>0</v>
      </c>
      <c r="N13" s="63">
        <f>+'24-02-014 Ind. FOSIS'!Y31</f>
        <v>0</v>
      </c>
      <c r="O13" s="63">
        <f>+'24-02-014 Ind. FOSIS'!Z31</f>
        <v>0</v>
      </c>
      <c r="P13" s="63">
        <f>+'24-02-014 Ind. FOSIS'!AA31</f>
        <v>0</v>
      </c>
      <c r="Q13" s="63">
        <f>+'24-02-014 Ind. FOSIS'!AB31</f>
        <v>0</v>
      </c>
      <c r="R13" s="63">
        <f>+'24-02-014 Ind. FOSIS'!AC31</f>
        <v>0</v>
      </c>
      <c r="S13" s="63">
        <f>+'24-02-014 Ind. FOSIS'!AD31</f>
        <v>0</v>
      </c>
      <c r="T13" s="63">
        <f>+'24-02-014 Ind. FOSIS'!AE31</f>
        <v>0</v>
      </c>
      <c r="U13" s="63">
        <f>+'24-02-014 Ind. FOSIS'!AF31</f>
        <v>0</v>
      </c>
      <c r="V13" s="63">
        <f>+'24-02-014 Ind. FOSIS'!AG31</f>
        <v>0</v>
      </c>
      <c r="W13" s="63">
        <f>+'24-02-014 Ind. FOSIS'!AH31</f>
        <v>0</v>
      </c>
      <c r="X13" s="86">
        <f>+'24-02-014 Ind. FOSIS'!AI31</f>
        <v>0</v>
      </c>
      <c r="Y13" s="86">
        <f>+'24-02-014 Ind. FOSIS'!AJ31</f>
        <v>0</v>
      </c>
    </row>
    <row r="14" spans="1:25" ht="24.75" customHeight="1" x14ac:dyDescent="0.25">
      <c r="A14" s="85" t="s">
        <v>58</v>
      </c>
      <c r="B14" s="63">
        <f>+'24-02-014 Ind. FOSIS'!J35</f>
        <v>0</v>
      </c>
      <c r="C14" s="63">
        <f>+'24-02-014 Ind. FOSIS'!K35</f>
        <v>0</v>
      </c>
      <c r="D14" s="63">
        <f>+'24-02-014 Ind. FOSIS'!M35</f>
        <v>0</v>
      </c>
      <c r="E14" s="63">
        <f>+'24-02-014 Ind. FOSIS'!N35</f>
        <v>0</v>
      </c>
      <c r="F14" s="63">
        <f>+'24-02-014 Ind. FOSIS'!O35</f>
        <v>0</v>
      </c>
      <c r="G14" s="63">
        <f>+'24-02-014 Ind. FOSIS'!R35</f>
        <v>0</v>
      </c>
      <c r="H14" s="63">
        <f>+'24-02-014 Ind. FOSIS'!S35</f>
        <v>0</v>
      </c>
      <c r="I14" s="63">
        <f>+'24-02-014 Ind. FOSIS'!T35</f>
        <v>0</v>
      </c>
      <c r="J14" s="63">
        <f>+'24-02-014 Ind. FOSIS'!U35</f>
        <v>0</v>
      </c>
      <c r="K14" s="63">
        <f>+'24-02-014 Ind. FOSIS'!V35</f>
        <v>0</v>
      </c>
      <c r="L14" s="63">
        <f>+'24-02-014 Ind. FOSIS'!W35</f>
        <v>0</v>
      </c>
      <c r="M14" s="63">
        <f>+'24-02-014 Ind. FOSIS'!X35</f>
        <v>0</v>
      </c>
      <c r="N14" s="63">
        <f>+'24-02-014 Ind. FOSIS'!Y35</f>
        <v>0</v>
      </c>
      <c r="O14" s="63">
        <f>+'24-02-014 Ind. FOSIS'!Z35</f>
        <v>0</v>
      </c>
      <c r="P14" s="63">
        <f>+'24-02-014 Ind. FOSIS'!AA35</f>
        <v>0</v>
      </c>
      <c r="Q14" s="63">
        <f>+'24-02-014 Ind. FOSIS'!AB35</f>
        <v>0</v>
      </c>
      <c r="R14" s="63">
        <f>+'24-02-014 Ind. FOSIS'!AC35</f>
        <v>0</v>
      </c>
      <c r="S14" s="63">
        <f>+'24-02-014 Ind. FOSIS'!AD35</f>
        <v>0</v>
      </c>
      <c r="T14" s="63">
        <f>+'24-02-014 Ind. FOSIS'!AE35</f>
        <v>0</v>
      </c>
      <c r="U14" s="63">
        <f>+'24-02-014 Ind. FOSIS'!AF35</f>
        <v>0</v>
      </c>
      <c r="V14" s="63">
        <f>+'24-02-014 Ind. FOSIS'!AG35</f>
        <v>0</v>
      </c>
      <c r="W14" s="63">
        <f>+'24-02-014 Ind. FOSIS'!AH35</f>
        <v>0</v>
      </c>
      <c r="X14" s="86">
        <f>+'24-02-014 Ind. FOSIS'!AI35</f>
        <v>0</v>
      </c>
      <c r="Y14" s="86">
        <f>+'24-02-014 Ind. FOSIS'!AJ35</f>
        <v>0</v>
      </c>
    </row>
    <row r="15" spans="1:25" ht="24.75" customHeight="1" x14ac:dyDescent="0.25">
      <c r="A15" s="85" t="s">
        <v>60</v>
      </c>
      <c r="B15" s="63">
        <f>+'24-02-014 Ind. FOSIS'!J39</f>
        <v>0</v>
      </c>
      <c r="C15" s="63">
        <f>+'24-02-014 Ind. FOSIS'!K39</f>
        <v>0</v>
      </c>
      <c r="D15" s="63">
        <f>+'24-02-014 Ind. FOSIS'!M39</f>
        <v>0</v>
      </c>
      <c r="E15" s="63">
        <f>+'24-02-014 Ind. FOSIS'!N39</f>
        <v>0</v>
      </c>
      <c r="F15" s="63">
        <f>+'24-02-014 Ind. FOSIS'!O39</f>
        <v>0</v>
      </c>
      <c r="G15" s="63">
        <f>+'24-02-014 Ind. FOSIS'!R39</f>
        <v>0</v>
      </c>
      <c r="H15" s="63">
        <f>+'24-02-014 Ind. FOSIS'!S39</f>
        <v>0</v>
      </c>
      <c r="I15" s="63">
        <f>+'24-02-014 Ind. FOSIS'!T39</f>
        <v>0</v>
      </c>
      <c r="J15" s="63">
        <f>+'24-02-014 Ind. FOSIS'!U39</f>
        <v>0</v>
      </c>
      <c r="K15" s="63">
        <f>+'24-02-014 Ind. FOSIS'!V39</f>
        <v>0</v>
      </c>
      <c r="L15" s="63">
        <f>+'24-02-014 Ind. FOSIS'!W39</f>
        <v>0</v>
      </c>
      <c r="M15" s="63">
        <f>+'24-02-014 Ind. FOSIS'!X39</f>
        <v>0</v>
      </c>
      <c r="N15" s="63">
        <f>+'24-02-014 Ind. FOSIS'!Y39</f>
        <v>0</v>
      </c>
      <c r="O15" s="63">
        <f>+'24-02-014 Ind. FOSIS'!Z39</f>
        <v>0</v>
      </c>
      <c r="P15" s="63">
        <f>+'24-02-014 Ind. FOSIS'!AA39</f>
        <v>0</v>
      </c>
      <c r="Q15" s="63">
        <f>+'24-02-014 Ind. FOSIS'!AB39</f>
        <v>0</v>
      </c>
      <c r="R15" s="63">
        <f>+'24-02-014 Ind. FOSIS'!AC39</f>
        <v>0</v>
      </c>
      <c r="S15" s="63">
        <f>+'24-02-014 Ind. FOSIS'!AD39</f>
        <v>0</v>
      </c>
      <c r="T15" s="63">
        <f>+'24-02-014 Ind. FOSIS'!AE39</f>
        <v>0</v>
      </c>
      <c r="U15" s="63">
        <f>+'24-02-014 Ind. FOSIS'!AF39</f>
        <v>0</v>
      </c>
      <c r="V15" s="63">
        <f>+'24-02-014 Ind. FOSIS'!AG39</f>
        <v>0</v>
      </c>
      <c r="W15" s="63">
        <f>+'24-02-014 Ind. FOSIS'!AH39</f>
        <v>0</v>
      </c>
      <c r="X15" s="86">
        <f>+'24-02-014 Ind. FOSIS'!AI39</f>
        <v>0</v>
      </c>
      <c r="Y15" s="86">
        <f>+'24-02-014 Ind. FOSIS'!AJ39</f>
        <v>0</v>
      </c>
    </row>
    <row r="16" spans="1:25" ht="24.75" customHeight="1" x14ac:dyDescent="0.25">
      <c r="A16" s="85" t="s">
        <v>62</v>
      </c>
      <c r="B16" s="63">
        <f>+'24-02-014 Ind. FOSIS'!J43</f>
        <v>0</v>
      </c>
      <c r="C16" s="63">
        <f>+'24-02-014 Ind. FOSIS'!K43</f>
        <v>0</v>
      </c>
      <c r="D16" s="63">
        <f>+'24-02-014 Ind. FOSIS'!M43</f>
        <v>0</v>
      </c>
      <c r="E16" s="63">
        <f>+'24-02-014 Ind. FOSIS'!N43</f>
        <v>0</v>
      </c>
      <c r="F16" s="63">
        <f>+'24-02-014 Ind. FOSIS'!O43</f>
        <v>0</v>
      </c>
      <c r="G16" s="63">
        <f>+'24-02-014 Ind. FOSIS'!R43</f>
        <v>0</v>
      </c>
      <c r="H16" s="63">
        <f>+'24-02-014 Ind. FOSIS'!S43</f>
        <v>0</v>
      </c>
      <c r="I16" s="63">
        <f>+'24-02-014 Ind. FOSIS'!T43</f>
        <v>0</v>
      </c>
      <c r="J16" s="63">
        <f>+'24-02-014 Ind. FOSIS'!U43</f>
        <v>0</v>
      </c>
      <c r="K16" s="63">
        <f>+'24-02-014 Ind. FOSIS'!V43</f>
        <v>0</v>
      </c>
      <c r="L16" s="63">
        <f>+'24-02-014 Ind. FOSIS'!W43</f>
        <v>0</v>
      </c>
      <c r="M16" s="63">
        <f>+'24-02-014 Ind. FOSIS'!X43</f>
        <v>0</v>
      </c>
      <c r="N16" s="63">
        <f>+'24-02-014 Ind. FOSIS'!Y43</f>
        <v>0</v>
      </c>
      <c r="O16" s="63">
        <f>+'24-02-014 Ind. FOSIS'!Z43</f>
        <v>0</v>
      </c>
      <c r="P16" s="63">
        <f>+'24-02-014 Ind. FOSIS'!AA43</f>
        <v>0</v>
      </c>
      <c r="Q16" s="63">
        <f>+'24-02-014 Ind. FOSIS'!AB43</f>
        <v>0</v>
      </c>
      <c r="R16" s="63">
        <f>+'24-02-014 Ind. FOSIS'!AC43</f>
        <v>0</v>
      </c>
      <c r="S16" s="63">
        <f>+'24-02-014 Ind. FOSIS'!AD43</f>
        <v>0</v>
      </c>
      <c r="T16" s="63">
        <f>+'24-02-014 Ind. FOSIS'!AE43</f>
        <v>0</v>
      </c>
      <c r="U16" s="63">
        <f>+'24-02-014 Ind. FOSIS'!AF43</f>
        <v>0</v>
      </c>
      <c r="V16" s="63">
        <f>+'24-02-014 Ind. FOSIS'!AG43</f>
        <v>0</v>
      </c>
      <c r="W16" s="63">
        <f>+'24-02-014 Ind. FOSIS'!AH43</f>
        <v>0</v>
      </c>
      <c r="X16" s="86">
        <f>+'24-02-014 Ind. FOSIS'!AI43</f>
        <v>0</v>
      </c>
      <c r="Y16" s="86">
        <f>+'24-02-014 Ind. FOSIS'!AJ43</f>
        <v>0</v>
      </c>
    </row>
    <row r="17" spans="1:25" ht="24.75" customHeight="1" x14ac:dyDescent="0.25">
      <c r="A17" s="85" t="s">
        <v>64</v>
      </c>
      <c r="B17" s="63">
        <f>+'24-02-014 Ind. FOSIS'!J47</f>
        <v>0</v>
      </c>
      <c r="C17" s="63">
        <f>+'24-02-014 Ind. FOSIS'!K47</f>
        <v>0</v>
      </c>
      <c r="D17" s="63">
        <f>+'24-02-014 Ind. FOSIS'!M47</f>
        <v>0</v>
      </c>
      <c r="E17" s="63">
        <f>+'24-02-014 Ind. FOSIS'!N47</f>
        <v>0</v>
      </c>
      <c r="F17" s="63">
        <f>+'24-02-014 Ind. FOSIS'!O47</f>
        <v>0</v>
      </c>
      <c r="G17" s="63">
        <f>+'24-02-014 Ind. FOSIS'!R47</f>
        <v>0</v>
      </c>
      <c r="H17" s="63">
        <f>+'24-02-014 Ind. FOSIS'!S47</f>
        <v>0</v>
      </c>
      <c r="I17" s="63">
        <f>+'24-02-014 Ind. FOSIS'!T47</f>
        <v>0</v>
      </c>
      <c r="J17" s="63">
        <f>+'24-02-014 Ind. FOSIS'!U47</f>
        <v>0</v>
      </c>
      <c r="K17" s="63">
        <f>+'24-02-014 Ind. FOSIS'!V47</f>
        <v>0</v>
      </c>
      <c r="L17" s="63">
        <f>+'24-02-014 Ind. FOSIS'!W47</f>
        <v>0</v>
      </c>
      <c r="M17" s="63">
        <f>+'24-02-014 Ind. FOSIS'!X47</f>
        <v>0</v>
      </c>
      <c r="N17" s="63">
        <f>+'24-02-014 Ind. FOSIS'!Y47</f>
        <v>0</v>
      </c>
      <c r="O17" s="63">
        <f>+'24-02-014 Ind. FOSIS'!Z47</f>
        <v>0</v>
      </c>
      <c r="P17" s="63">
        <f>+'24-02-014 Ind. FOSIS'!AA47</f>
        <v>0</v>
      </c>
      <c r="Q17" s="63">
        <f>+'24-02-014 Ind. FOSIS'!AB47</f>
        <v>0</v>
      </c>
      <c r="R17" s="63">
        <f>+'24-02-014 Ind. FOSIS'!AC47</f>
        <v>0</v>
      </c>
      <c r="S17" s="63">
        <f>+'24-02-014 Ind. FOSIS'!AD47</f>
        <v>0</v>
      </c>
      <c r="T17" s="63">
        <f>+'24-02-014 Ind. FOSIS'!AE47</f>
        <v>0</v>
      </c>
      <c r="U17" s="63">
        <f>+'24-02-014 Ind. FOSIS'!AF47</f>
        <v>0</v>
      </c>
      <c r="V17" s="63">
        <f>+'24-02-014 Ind. FOSIS'!AG47</f>
        <v>0</v>
      </c>
      <c r="W17" s="63">
        <f>+'24-02-014 Ind. FOSIS'!AH47</f>
        <v>0</v>
      </c>
      <c r="X17" s="86">
        <f>+'24-02-014 Ind. FOSIS'!AI47</f>
        <v>0</v>
      </c>
      <c r="Y17" s="86">
        <f>+'24-02-014 Ind. FOSIS'!AJ44</f>
        <v>0</v>
      </c>
    </row>
    <row r="18" spans="1:25" ht="24.75" customHeight="1" x14ac:dyDescent="0.25">
      <c r="A18" s="85" t="s">
        <v>66</v>
      </c>
      <c r="B18" s="63">
        <f>+'24-02-014 Ind. FOSIS'!J51</f>
        <v>0</v>
      </c>
      <c r="C18" s="63">
        <f>+'24-02-014 Ind. FOSIS'!K51</f>
        <v>0</v>
      </c>
      <c r="D18" s="63">
        <f>+'24-02-014 Ind. FOSIS'!M51</f>
        <v>0</v>
      </c>
      <c r="E18" s="63">
        <f>+'24-02-014 Ind. FOSIS'!N51</f>
        <v>0</v>
      </c>
      <c r="F18" s="63">
        <f>+'24-02-014 Ind. FOSIS'!O51</f>
        <v>0</v>
      </c>
      <c r="G18" s="63">
        <f>+'24-02-014 Ind. FOSIS'!R51</f>
        <v>0</v>
      </c>
      <c r="H18" s="63">
        <f>+'24-02-014 Ind. FOSIS'!S51</f>
        <v>0</v>
      </c>
      <c r="I18" s="63">
        <f>+'24-02-014 Ind. FOSIS'!T51</f>
        <v>0</v>
      </c>
      <c r="J18" s="63">
        <f>+'24-02-014 Ind. FOSIS'!U51</f>
        <v>0</v>
      </c>
      <c r="K18" s="63">
        <f>+'24-02-014 Ind. FOSIS'!V51</f>
        <v>0</v>
      </c>
      <c r="L18" s="63">
        <f>+'24-02-014 Ind. FOSIS'!W51</f>
        <v>0</v>
      </c>
      <c r="M18" s="63">
        <f>+'24-02-014 Ind. FOSIS'!X51</f>
        <v>0</v>
      </c>
      <c r="N18" s="63">
        <f>+'24-02-014 Ind. FOSIS'!Y51</f>
        <v>0</v>
      </c>
      <c r="O18" s="63">
        <f>+'24-02-014 Ind. FOSIS'!Z51</f>
        <v>0</v>
      </c>
      <c r="P18" s="63">
        <f>+'24-02-014 Ind. FOSIS'!AA51</f>
        <v>0</v>
      </c>
      <c r="Q18" s="63">
        <f>+'24-02-014 Ind. FOSIS'!AB51</f>
        <v>0</v>
      </c>
      <c r="R18" s="63">
        <f>+'24-02-014 Ind. FOSIS'!AC51</f>
        <v>0</v>
      </c>
      <c r="S18" s="63">
        <f>+'24-02-014 Ind. FOSIS'!AD51</f>
        <v>0</v>
      </c>
      <c r="T18" s="63">
        <f>+'24-02-014 Ind. FOSIS'!AE51</f>
        <v>0</v>
      </c>
      <c r="U18" s="63">
        <f>+'24-02-014 Ind. FOSIS'!AF51</f>
        <v>0</v>
      </c>
      <c r="V18" s="63">
        <f>+'24-02-014 Ind. FOSIS'!AG51</f>
        <v>0</v>
      </c>
      <c r="W18" s="63">
        <f>+'24-02-014 Ind. FOSIS'!AH51</f>
        <v>0</v>
      </c>
      <c r="X18" s="86">
        <f>+'24-02-014 Ind. FOSIS'!AI51</f>
        <v>0</v>
      </c>
      <c r="Y18" s="86">
        <f>+'24-02-014 Ind. FOSIS'!AJ51</f>
        <v>0</v>
      </c>
    </row>
    <row r="19" spans="1:25" ht="24.75" customHeight="1" x14ac:dyDescent="0.25">
      <c r="A19" s="85" t="s">
        <v>68</v>
      </c>
      <c r="B19" s="63">
        <f>+'24-02-014 Ind. FOSIS'!J55</f>
        <v>0</v>
      </c>
      <c r="C19" s="63">
        <f>+'24-02-014 Ind. FOSIS'!K55</f>
        <v>0</v>
      </c>
      <c r="D19" s="63">
        <f>+'24-02-014 Ind. FOSIS'!M55</f>
        <v>0</v>
      </c>
      <c r="E19" s="63">
        <f>+'24-02-014 Ind. FOSIS'!N55</f>
        <v>0</v>
      </c>
      <c r="F19" s="63">
        <f>+'24-02-014 Ind. FOSIS'!O55</f>
        <v>0</v>
      </c>
      <c r="G19" s="63">
        <f>+'24-02-014 Ind. FOSIS'!R55</f>
        <v>0</v>
      </c>
      <c r="H19" s="63">
        <f>+'24-02-014 Ind. FOSIS'!S55</f>
        <v>0</v>
      </c>
      <c r="I19" s="63">
        <f>+'24-02-014 Ind. FOSIS'!T55</f>
        <v>0</v>
      </c>
      <c r="J19" s="63">
        <f>+'24-02-014 Ind. FOSIS'!U55</f>
        <v>0</v>
      </c>
      <c r="K19" s="63">
        <f>+'24-02-014 Ind. FOSIS'!V55</f>
        <v>0</v>
      </c>
      <c r="L19" s="63">
        <f>+'24-02-014 Ind. FOSIS'!W55</f>
        <v>0</v>
      </c>
      <c r="M19" s="63">
        <f>+'24-02-014 Ind. FOSIS'!X55</f>
        <v>0</v>
      </c>
      <c r="N19" s="63">
        <f>+'24-02-014 Ind. FOSIS'!Y55</f>
        <v>0</v>
      </c>
      <c r="O19" s="63">
        <f>+'24-02-014 Ind. FOSIS'!Z55</f>
        <v>0</v>
      </c>
      <c r="P19" s="63">
        <f>+'24-02-014 Ind. FOSIS'!AA55</f>
        <v>0</v>
      </c>
      <c r="Q19" s="63">
        <f>+'24-02-014 Ind. FOSIS'!AB55</f>
        <v>0</v>
      </c>
      <c r="R19" s="63">
        <f>+'24-02-014 Ind. FOSIS'!AC55</f>
        <v>0</v>
      </c>
      <c r="S19" s="63">
        <f>+'24-02-014 Ind. FOSIS'!AD55</f>
        <v>0</v>
      </c>
      <c r="T19" s="63">
        <f>+'24-02-014 Ind. FOSIS'!AE55</f>
        <v>0</v>
      </c>
      <c r="U19" s="63">
        <f>+'24-02-014 Ind. FOSIS'!AF55</f>
        <v>0</v>
      </c>
      <c r="V19" s="63">
        <f>+'24-02-014 Ind. FOSIS'!AG55</f>
        <v>0</v>
      </c>
      <c r="W19" s="63">
        <f>+'24-02-014 Ind. FOSIS'!AH55</f>
        <v>0</v>
      </c>
      <c r="X19" s="86">
        <f>+'24-02-014 Ind. FOSIS'!AI55</f>
        <v>0</v>
      </c>
      <c r="Y19" s="86">
        <f>+'24-02-014 Ind. FOSIS'!AJ55</f>
        <v>0</v>
      </c>
    </row>
    <row r="20" spans="1:25" ht="24.75" customHeight="1" x14ac:dyDescent="0.25">
      <c r="A20" s="87" t="s">
        <v>70</v>
      </c>
      <c r="B20" s="63">
        <f>+'24-02-014 Ind. FOSIS'!J59</f>
        <v>0</v>
      </c>
      <c r="C20" s="63">
        <f>+'24-02-014 Ind. FOSIS'!K59</f>
        <v>0</v>
      </c>
      <c r="D20" s="63">
        <f>+'24-02-014 Ind. FOSIS'!M59</f>
        <v>0</v>
      </c>
      <c r="E20" s="63">
        <f>+'24-02-014 Ind. FOSIS'!N59</f>
        <v>0</v>
      </c>
      <c r="F20" s="63">
        <f>+'24-02-014 Ind. FOSIS'!O59</f>
        <v>0</v>
      </c>
      <c r="G20" s="63">
        <f>+'24-02-014 Ind. FOSIS'!R59</f>
        <v>0</v>
      </c>
      <c r="H20" s="63">
        <f>+'24-02-014 Ind. FOSIS'!S59</f>
        <v>0</v>
      </c>
      <c r="I20" s="63">
        <f>+'24-02-014 Ind. FOSIS'!T59</f>
        <v>0</v>
      </c>
      <c r="J20" s="63">
        <f>+'24-02-014 Ind. FOSIS'!U59</f>
        <v>0</v>
      </c>
      <c r="K20" s="63">
        <f>+'24-02-014 Ind. FOSIS'!V59</f>
        <v>0</v>
      </c>
      <c r="L20" s="63">
        <f>+'24-02-014 Ind. FOSIS'!W59</f>
        <v>0</v>
      </c>
      <c r="M20" s="63">
        <f>+'24-02-014 Ind. FOSIS'!X59</f>
        <v>0</v>
      </c>
      <c r="N20" s="63">
        <f>+'24-02-014 Ind. FOSIS'!Y59</f>
        <v>0</v>
      </c>
      <c r="O20" s="63">
        <f>+'24-02-014 Ind. FOSIS'!Z59</f>
        <v>0</v>
      </c>
      <c r="P20" s="63">
        <f>+'24-02-014 Ind. FOSIS'!AA59</f>
        <v>0</v>
      </c>
      <c r="Q20" s="63">
        <f>+'24-02-014 Ind. FOSIS'!AB59</f>
        <v>0</v>
      </c>
      <c r="R20" s="63">
        <f>+'24-02-014 Ind. FOSIS'!AC59</f>
        <v>0</v>
      </c>
      <c r="S20" s="63">
        <f>+'24-02-014 Ind. FOSIS'!AD59</f>
        <v>0</v>
      </c>
      <c r="T20" s="63">
        <f>+'24-02-014 Ind. FOSIS'!AE59</f>
        <v>0</v>
      </c>
      <c r="U20" s="63">
        <f>+'24-02-014 Ind. FOSIS'!AF59</f>
        <v>0</v>
      </c>
      <c r="V20" s="63">
        <f>+'24-02-014 Ind. FOSIS'!AG59</f>
        <v>0</v>
      </c>
      <c r="W20" s="63">
        <f>+'24-02-014 Ind. FOSIS'!AH59</f>
        <v>0</v>
      </c>
      <c r="X20" s="86">
        <f>+'24-02-014 Ind. FOSIS'!AI59</f>
        <v>0</v>
      </c>
      <c r="Y20" s="86">
        <f>+'24-02-014 Ind. FOSIS'!AJ59</f>
        <v>0</v>
      </c>
    </row>
    <row r="21" spans="1:25" ht="24.75" customHeight="1" x14ac:dyDescent="0.25">
      <c r="A21" s="87" t="s">
        <v>72</v>
      </c>
      <c r="B21" s="63">
        <f>+'24-02-014 Ind. FOSIS'!J63</f>
        <v>0</v>
      </c>
      <c r="C21" s="63">
        <f>+'24-02-014 Ind. FOSIS'!K63</f>
        <v>0</v>
      </c>
      <c r="D21" s="63">
        <f>+'24-02-014 Ind. FOSIS'!M63</f>
        <v>0</v>
      </c>
      <c r="E21" s="63">
        <f>+'24-02-014 Ind. FOSIS'!N63</f>
        <v>0</v>
      </c>
      <c r="F21" s="63">
        <f>+'24-02-014 Ind. FOSIS'!O63</f>
        <v>0</v>
      </c>
      <c r="G21" s="63">
        <f>+'24-02-014 Ind. FOSIS'!R63</f>
        <v>0</v>
      </c>
      <c r="H21" s="63">
        <f>+'24-02-014 Ind. FOSIS'!S63</f>
        <v>0</v>
      </c>
      <c r="I21" s="63">
        <f>+'24-02-014 Ind. FOSIS'!T63</f>
        <v>0</v>
      </c>
      <c r="J21" s="63">
        <f>+'24-02-014 Ind. FOSIS'!U63</f>
        <v>0</v>
      </c>
      <c r="K21" s="63">
        <f>+'24-02-014 Ind. FOSIS'!V63</f>
        <v>0</v>
      </c>
      <c r="L21" s="63">
        <f>+'24-02-014 Ind. FOSIS'!W63</f>
        <v>0</v>
      </c>
      <c r="M21" s="63">
        <f>+'24-02-014 Ind. FOSIS'!X63</f>
        <v>0</v>
      </c>
      <c r="N21" s="63">
        <f>+'24-02-014 Ind. FOSIS'!Y63</f>
        <v>0</v>
      </c>
      <c r="O21" s="63">
        <f>+'24-02-014 Ind. FOSIS'!Z63</f>
        <v>0</v>
      </c>
      <c r="P21" s="63">
        <f>+'24-02-014 Ind. FOSIS'!AA63</f>
        <v>0</v>
      </c>
      <c r="Q21" s="63">
        <f>+'24-02-014 Ind. FOSIS'!AB63</f>
        <v>0</v>
      </c>
      <c r="R21" s="63">
        <f>+'24-02-014 Ind. FOSIS'!AC63</f>
        <v>0</v>
      </c>
      <c r="S21" s="63">
        <f>+'24-02-014 Ind. FOSIS'!AD63</f>
        <v>0</v>
      </c>
      <c r="T21" s="63">
        <f>+'24-02-014 Ind. FOSIS'!AE63</f>
        <v>0</v>
      </c>
      <c r="U21" s="63">
        <f>+'24-02-014 Ind. FOSIS'!AF63</f>
        <v>0</v>
      </c>
      <c r="V21" s="63">
        <f>+'24-02-014 Ind. FOSIS'!AG63</f>
        <v>0</v>
      </c>
      <c r="W21" s="63">
        <f>+'24-02-014 Ind. FOSIS'!AH63</f>
        <v>0</v>
      </c>
      <c r="X21" s="86">
        <f>+'24-02-014 Ind. FOSIS'!AI63</f>
        <v>0</v>
      </c>
      <c r="Y21" s="86">
        <f>+'24-02-014 Ind. FOSIS'!AJ63</f>
        <v>0</v>
      </c>
    </row>
    <row r="22" spans="1:25" ht="24.75" customHeight="1" x14ac:dyDescent="0.25">
      <c r="A22" s="87" t="s">
        <v>74</v>
      </c>
      <c r="B22" s="63">
        <f>+'24-02-014 Ind. FOSIS'!J67</f>
        <v>0</v>
      </c>
      <c r="C22" s="63">
        <f>+'24-02-014 Ind. FOSIS'!K67</f>
        <v>0</v>
      </c>
      <c r="D22" s="63">
        <f>+'24-02-014 Ind. FOSIS'!M67</f>
        <v>0</v>
      </c>
      <c r="E22" s="63">
        <f>+'24-02-014 Ind. FOSIS'!N67</f>
        <v>0</v>
      </c>
      <c r="F22" s="63">
        <f>+'24-02-014 Ind. FOSIS'!O67</f>
        <v>0</v>
      </c>
      <c r="G22" s="63">
        <f>+'24-02-014 Ind. FOSIS'!R67</f>
        <v>0</v>
      </c>
      <c r="H22" s="63">
        <f>+'24-02-014 Ind. FOSIS'!S67</f>
        <v>0</v>
      </c>
      <c r="I22" s="63">
        <f>+'24-02-014 Ind. FOSIS'!T67</f>
        <v>0</v>
      </c>
      <c r="J22" s="63">
        <f>+'24-02-014 Ind. FOSIS'!U67</f>
        <v>0</v>
      </c>
      <c r="K22" s="63">
        <f>+'24-02-014 Ind. FOSIS'!V67</f>
        <v>0</v>
      </c>
      <c r="L22" s="63">
        <f>+'24-02-014 Ind. FOSIS'!W67</f>
        <v>0</v>
      </c>
      <c r="M22" s="63">
        <f>+'24-02-014 Ind. FOSIS'!X67</f>
        <v>0</v>
      </c>
      <c r="N22" s="63">
        <f>+'24-02-014 Ind. FOSIS'!Y67</f>
        <v>0</v>
      </c>
      <c r="O22" s="63">
        <f>+'24-02-014 Ind. FOSIS'!Z67</f>
        <v>0</v>
      </c>
      <c r="P22" s="63">
        <f>+'24-02-014 Ind. FOSIS'!AA67</f>
        <v>0</v>
      </c>
      <c r="Q22" s="63">
        <f>+'24-02-014 Ind. FOSIS'!AB67</f>
        <v>0</v>
      </c>
      <c r="R22" s="63">
        <f>+'24-02-014 Ind. FOSIS'!AC67</f>
        <v>0</v>
      </c>
      <c r="S22" s="63">
        <f>+'24-02-014 Ind. FOSIS'!AD67</f>
        <v>0</v>
      </c>
      <c r="T22" s="63">
        <f>+'24-02-014 Ind. FOSIS'!AE67</f>
        <v>0</v>
      </c>
      <c r="U22" s="63">
        <f>+'24-02-014 Ind. FOSIS'!AF67</f>
        <v>0</v>
      </c>
      <c r="V22" s="63">
        <f>+'24-02-014 Ind. FOSIS'!AG67</f>
        <v>0</v>
      </c>
      <c r="W22" s="63">
        <f>+'24-02-014 Ind. FOSIS'!AH67</f>
        <v>0</v>
      </c>
      <c r="X22" s="86">
        <f>+'24-02-014 Ind. FOSIS'!AI67</f>
        <v>0</v>
      </c>
      <c r="Y22" s="86">
        <f>+'24-02-014 Ind. FOSIS'!AJ67</f>
        <v>0</v>
      </c>
    </row>
    <row r="23" spans="1:25" ht="24.75" customHeight="1" x14ac:dyDescent="0.25">
      <c r="A23" s="88" t="s">
        <v>76</v>
      </c>
      <c r="B23" s="63">
        <f>+'24-02-014 Ind. FOSIS'!J71</f>
        <v>17708247000</v>
      </c>
      <c r="C23" s="63">
        <f>+'24-02-014 Ind. FOSIS'!K71</f>
        <v>17708247000</v>
      </c>
      <c r="D23" s="63">
        <f>+'24-02-014 Ind. FOSIS'!M71</f>
        <v>0</v>
      </c>
      <c r="E23" s="63">
        <f>+'24-02-014 Ind. FOSIS'!N71</f>
        <v>0</v>
      </c>
      <c r="F23" s="63">
        <f>+'24-02-014 Ind. FOSIS'!O71</f>
        <v>0</v>
      </c>
      <c r="G23" s="63">
        <f>+'24-02-014 Ind. FOSIS'!R71</f>
        <v>0</v>
      </c>
      <c r="H23" s="63">
        <f>+'24-02-014 Ind. FOSIS'!S71</f>
        <v>0</v>
      </c>
      <c r="I23" s="63">
        <f>+'24-02-014 Ind. FOSIS'!T71</f>
        <v>0</v>
      </c>
      <c r="J23" s="63">
        <f>+'24-02-014 Ind. FOSIS'!U71</f>
        <v>0</v>
      </c>
      <c r="K23" s="63">
        <f>+'24-02-014 Ind. FOSIS'!V71</f>
        <v>0</v>
      </c>
      <c r="L23" s="63">
        <f>+'24-02-014 Ind. FOSIS'!W71</f>
        <v>0</v>
      </c>
      <c r="M23" s="63">
        <f>+'24-02-014 Ind. FOSIS'!X71</f>
        <v>0</v>
      </c>
      <c r="N23" s="63">
        <f>+'24-02-014 Ind. FOSIS'!Y71</f>
        <v>0</v>
      </c>
      <c r="O23" s="63">
        <f>+'24-02-014 Ind. FOSIS'!Z71</f>
        <v>0</v>
      </c>
      <c r="P23" s="63">
        <f>+'24-02-014 Ind. FOSIS'!AA71</f>
        <v>0</v>
      </c>
      <c r="Q23" s="63">
        <f>+'24-02-014 Ind. FOSIS'!AB71</f>
        <v>0</v>
      </c>
      <c r="R23" s="63">
        <f>+'24-02-014 Ind. FOSIS'!AC71</f>
        <v>0</v>
      </c>
      <c r="S23" s="63">
        <f>+'24-02-014 Ind. FOSIS'!AD71</f>
        <v>0</v>
      </c>
      <c r="T23" s="63">
        <f>+'24-02-014 Ind. FOSIS'!AE71</f>
        <v>0</v>
      </c>
      <c r="U23" s="63">
        <f>+'24-02-014 Ind. FOSIS'!AF71</f>
        <v>0</v>
      </c>
      <c r="V23" s="63">
        <f>+'24-02-014 Ind. FOSIS'!AG71</f>
        <v>0</v>
      </c>
      <c r="W23" s="63">
        <f>+'24-02-014 Ind. FOSIS'!AH71</f>
        <v>0</v>
      </c>
      <c r="X23" s="86">
        <f>+'24-02-014 Ind. FOSIS'!AI71</f>
        <v>0</v>
      </c>
      <c r="Y23" s="86">
        <f>+'24-02-014 Ind. FOSIS'!AJ71</f>
        <v>0</v>
      </c>
    </row>
    <row r="24" spans="1:25" ht="25.5" x14ac:dyDescent="0.25">
      <c r="A24" s="8" t="str">
        <f>"TOTAL ASIG."&amp;" "&amp;$A$5</f>
        <v>TOTAL ASIG. 24-02-014 "Fondo de Solidaridad e Inversión Social"</v>
      </c>
      <c r="B24" s="75">
        <f>SUM(B8:B23)</f>
        <v>17708247000</v>
      </c>
      <c r="C24" s="75">
        <f t="shared" ref="C24:V24" si="0">SUM(C8:C23)</f>
        <v>17708247000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89">
        <f>+'24-02-014 Ind. FOSIS'!AI72</f>
        <v>0</v>
      </c>
      <c r="Y24" s="89">
        <f>'24-02-014 Ind. FOSIS'!AJ72</f>
        <v>0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B3E9B-487C-4416-9030-94CD8E45A663}">
  <sheetPr>
    <tabColor rgb="FF007DB5"/>
    <pageSetUpPr fitToPage="1"/>
  </sheetPr>
  <dimension ref="A1:AJ72"/>
  <sheetViews>
    <sheetView topLeftCell="D19" zoomScale="120" zoomScaleNormal="120" workbookViewId="0">
      <selection activeCell="L75" sqref="L75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85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20">
        <v>2289428000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20"/>
      <c r="K69" s="72"/>
      <c r="L69" s="59"/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</row>
    <row r="70" spans="1:36" ht="15.7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20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</row>
    <row r="71" spans="1:36" s="37" customFormat="1" ht="12.75" customHeight="1" x14ac:dyDescent="0.25">
      <c r="A71" s="143" t="s">
        <v>78</v>
      </c>
      <c r="B71" s="144"/>
      <c r="C71" s="144"/>
      <c r="D71" s="144"/>
      <c r="E71" s="145"/>
      <c r="F71" s="143"/>
      <c r="G71" s="144"/>
      <c r="H71" s="144"/>
      <c r="I71" s="144"/>
      <c r="J71" s="75">
        <f>J68</f>
        <v>2289428000</v>
      </c>
      <c r="K71" s="75">
        <f>SUM(K69:K69)</f>
        <v>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</row>
    <row r="72" spans="1:36" s="79" customFormat="1" ht="15" customHeight="1" x14ac:dyDescent="0.25">
      <c r="A72" s="151" t="str">
        <f>"TOTAL ASIG."&amp;" "&amp;$A$5</f>
        <v>TOTAL ASIG. 24-02-015 "INTEGRA - Subsecretaría de Educación Parvularia"</v>
      </c>
      <c r="B72" s="152"/>
      <c r="C72" s="152"/>
      <c r="D72" s="152"/>
      <c r="E72" s="152"/>
      <c r="F72" s="152"/>
      <c r="G72" s="152"/>
      <c r="H72" s="152"/>
      <c r="I72" s="153"/>
      <c r="J72" s="33">
        <f>SUM(J11,J15,J19,J23,J27,J31,J35,J39,J43,J47,J51,J55,J59,J63,J67,J71)</f>
        <v>2289428000</v>
      </c>
      <c r="K72" s="33">
        <f>+K11+K15+K19+K23+K27+K31+K35+K39+K43+K47+K51+K55+K67+K59+K63+K71</f>
        <v>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751883C2-CFD4-4D58-A71E-EAD8625263C8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A0DF0FB-651C-4887-A99F-2394C7770DDC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A0DCA1B7-B5FB-4017-A13C-D542466C1BDB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75B3545-6BE4-47BD-969A-CABEAC0B60A3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94C290FC-6A83-4959-AC7A-419D726590E1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DAF70965-323F-48B2-BD6D-9072AFE4FF2A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43CF33EB-62C8-4F2D-ACD2-DC796FA8353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803155FD-7F6B-4512-944C-413BE2A3415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FD06-8AE7-4617-AFF1-06D112A5F624}">
  <sheetPr>
    <tabColor rgb="FF33CCFF"/>
    <pageSetUpPr fitToPage="1"/>
  </sheetPr>
  <dimension ref="A1:Y24"/>
  <sheetViews>
    <sheetView zoomScaleNormal="100" workbookViewId="0">
      <selection activeCell="J9" sqref="J9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54" t="s">
        <v>86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s="1" customFormat="1" ht="1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s="1" customFormat="1" ht="15" customHeight="1" x14ac:dyDescent="0.2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" customFormat="1" ht="1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5" ht="18" customHeight="1" x14ac:dyDescent="0.25">
      <c r="A5" s="127" t="str">
        <f>'24-02-015 Ind. INTEGRA'!A5:U5</f>
        <v>24-02-015 "INTEGRA - Subsecretaría de Educación Parvularia"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9"/>
    </row>
    <row r="6" spans="1:25" s="80" customFormat="1" x14ac:dyDescent="0.25">
      <c r="A6" s="115" t="s">
        <v>7</v>
      </c>
      <c r="B6" s="122" t="s">
        <v>13</v>
      </c>
      <c r="C6" s="122" t="s">
        <v>79</v>
      </c>
      <c r="D6" s="124" t="s">
        <v>16</v>
      </c>
      <c r="E6" s="125"/>
      <c r="F6" s="126"/>
      <c r="G6" s="113" t="s">
        <v>19</v>
      </c>
      <c r="H6" s="113"/>
      <c r="I6" s="113"/>
      <c r="J6" s="122" t="s">
        <v>20</v>
      </c>
      <c r="K6" s="113" t="s">
        <v>19</v>
      </c>
      <c r="L6" s="113"/>
      <c r="M6" s="113"/>
      <c r="N6" s="122" t="s">
        <v>21</v>
      </c>
      <c r="O6" s="113" t="s">
        <v>19</v>
      </c>
      <c r="P6" s="113"/>
      <c r="Q6" s="113"/>
      <c r="R6" s="122" t="s">
        <v>22</v>
      </c>
      <c r="S6" s="113" t="s">
        <v>19</v>
      </c>
      <c r="T6" s="113"/>
      <c r="U6" s="113"/>
      <c r="V6" s="122" t="s">
        <v>23</v>
      </c>
      <c r="W6" s="122" t="s">
        <v>24</v>
      </c>
      <c r="X6" s="130" t="s">
        <v>80</v>
      </c>
      <c r="Y6" s="130"/>
    </row>
    <row r="7" spans="1:25" s="80" customFormat="1" ht="25.5" x14ac:dyDescent="0.25">
      <c r="A7" s="115"/>
      <c r="B7" s="123"/>
      <c r="C7" s="12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23"/>
      <c r="K7" s="5" t="s">
        <v>35</v>
      </c>
      <c r="L7" s="5" t="s">
        <v>36</v>
      </c>
      <c r="M7" s="5" t="s">
        <v>43</v>
      </c>
      <c r="N7" s="123"/>
      <c r="O7" s="5" t="s">
        <v>38</v>
      </c>
      <c r="P7" s="5" t="s">
        <v>39</v>
      </c>
      <c r="Q7" s="5" t="s">
        <v>40</v>
      </c>
      <c r="R7" s="123"/>
      <c r="S7" s="5" t="s">
        <v>41</v>
      </c>
      <c r="T7" s="5" t="s">
        <v>42</v>
      </c>
      <c r="U7" s="5" t="s">
        <v>81</v>
      </c>
      <c r="V7" s="123"/>
      <c r="W7" s="123"/>
      <c r="X7" s="7" t="s">
        <v>44</v>
      </c>
      <c r="Y7" s="7" t="s">
        <v>82</v>
      </c>
    </row>
    <row r="8" spans="1:25" ht="24.75" customHeight="1" x14ac:dyDescent="0.25">
      <c r="A8" s="85" t="s">
        <v>46</v>
      </c>
      <c r="B8" s="63">
        <f>+'24-02-015 Ind. INTEGRA'!J11</f>
        <v>0</v>
      </c>
      <c r="C8" s="63">
        <f>+'24-02-015 Ind. INTEGRA'!K11</f>
        <v>0</v>
      </c>
      <c r="D8" s="63">
        <f>+'24-02-015 Ind. INTEGRA'!M11</f>
        <v>0</v>
      </c>
      <c r="E8" s="63">
        <f>+'24-02-015 Ind. INTEGRA'!N11</f>
        <v>0</v>
      </c>
      <c r="F8" s="63">
        <f>+'24-02-015 Ind. INTEGRA'!O11</f>
        <v>0</v>
      </c>
      <c r="G8" s="63">
        <f>+'24-02-015 Ind. INTEGRA'!R11</f>
        <v>0</v>
      </c>
      <c r="H8" s="63">
        <f>+'24-02-015 Ind. INTEGRA'!S11</f>
        <v>0</v>
      </c>
      <c r="I8" s="63">
        <f>+'24-02-015 Ind. INTEGRA'!T11</f>
        <v>0</v>
      </c>
      <c r="J8" s="63">
        <f>+'24-02-015 Ind. INTEGRA'!U11</f>
        <v>0</v>
      </c>
      <c r="K8" s="63">
        <f>+'24-02-015 Ind. INTEGRA'!V11</f>
        <v>0</v>
      </c>
      <c r="L8" s="63">
        <f>+'24-02-015 Ind. INTEGRA'!W11</f>
        <v>0</v>
      </c>
      <c r="M8" s="63">
        <f>+'24-02-015 Ind. INTEGRA'!X11</f>
        <v>0</v>
      </c>
      <c r="N8" s="63">
        <f>+'24-02-015 Ind. INTEGRA'!Y11</f>
        <v>0</v>
      </c>
      <c r="O8" s="63">
        <f>+'24-02-015 Ind. INTEGRA'!Z11</f>
        <v>0</v>
      </c>
      <c r="P8" s="63">
        <f>+'24-02-015 Ind. INTEGRA'!AA11</f>
        <v>0</v>
      </c>
      <c r="Q8" s="63">
        <f>+'24-02-015 Ind. INTEGRA'!AB11</f>
        <v>0</v>
      </c>
      <c r="R8" s="63">
        <f>+'24-02-015 Ind. INTEGRA'!AC11</f>
        <v>0</v>
      </c>
      <c r="S8" s="63">
        <f>+'24-02-015 Ind. INTEGRA'!AD11</f>
        <v>0</v>
      </c>
      <c r="T8" s="63">
        <f>+'24-02-015 Ind. INTEGRA'!AE11</f>
        <v>0</v>
      </c>
      <c r="U8" s="63">
        <f>+'24-02-015 Ind. INTEGRA'!AF11</f>
        <v>0</v>
      </c>
      <c r="V8" s="63">
        <f>+'24-02-015 Ind. INTEGRA'!AG11</f>
        <v>0</v>
      </c>
      <c r="W8" s="63">
        <f>+'24-02-015 Ind. INTEGRA'!AH11</f>
        <v>0</v>
      </c>
      <c r="X8" s="86">
        <f>+'24-02-015 Ind. INTEGRA'!AI11</f>
        <v>0</v>
      </c>
      <c r="Y8" s="86">
        <f>+'24-02-015 Ind. INTEGRA'!AJ11</f>
        <v>0</v>
      </c>
    </row>
    <row r="9" spans="1:25" ht="24.75" customHeight="1" x14ac:dyDescent="0.25">
      <c r="A9" s="85" t="s">
        <v>48</v>
      </c>
      <c r="B9" s="63">
        <f>+'24-02-015 Ind. INTEGRA'!J15</f>
        <v>0</v>
      </c>
      <c r="C9" s="63">
        <f>+'24-02-015 Ind. INTEGRA'!K15</f>
        <v>0</v>
      </c>
      <c r="D9" s="63">
        <f>+'24-02-015 Ind. INTEGRA'!M15</f>
        <v>0</v>
      </c>
      <c r="E9" s="63">
        <f>+'24-02-015 Ind. INTEGRA'!N15</f>
        <v>0</v>
      </c>
      <c r="F9" s="63">
        <f>+'24-02-015 Ind. INTEGRA'!O15</f>
        <v>0</v>
      </c>
      <c r="G9" s="63">
        <f>+'24-02-015 Ind. INTEGRA'!R15</f>
        <v>0</v>
      </c>
      <c r="H9" s="63">
        <f>+'24-02-015 Ind. INTEGRA'!S15</f>
        <v>0</v>
      </c>
      <c r="I9" s="63">
        <f>+'24-02-015 Ind. INTEGRA'!T15</f>
        <v>0</v>
      </c>
      <c r="J9" s="63">
        <f>+'24-02-015 Ind. INTEGRA'!U15</f>
        <v>0</v>
      </c>
      <c r="K9" s="63">
        <f>+'24-02-015 Ind. INTEGRA'!V15</f>
        <v>0</v>
      </c>
      <c r="L9" s="63">
        <f>+'24-02-015 Ind. INTEGRA'!W15</f>
        <v>0</v>
      </c>
      <c r="M9" s="63">
        <f>+'24-02-015 Ind. INTEGRA'!X15</f>
        <v>0</v>
      </c>
      <c r="N9" s="63">
        <f>+'24-02-015 Ind. INTEGRA'!Y15</f>
        <v>0</v>
      </c>
      <c r="O9" s="63">
        <f>+'24-02-015 Ind. INTEGRA'!Z15</f>
        <v>0</v>
      </c>
      <c r="P9" s="63">
        <f>+'24-02-015 Ind. INTEGRA'!AA15</f>
        <v>0</v>
      </c>
      <c r="Q9" s="63">
        <f>+'24-02-015 Ind. INTEGRA'!AB15</f>
        <v>0</v>
      </c>
      <c r="R9" s="63">
        <f>+'24-02-015 Ind. INTEGRA'!AC15</f>
        <v>0</v>
      </c>
      <c r="S9" s="63">
        <f>+'24-02-015 Ind. INTEGRA'!AD15</f>
        <v>0</v>
      </c>
      <c r="T9" s="63">
        <f>+'24-02-015 Ind. INTEGRA'!AE15</f>
        <v>0</v>
      </c>
      <c r="U9" s="63">
        <f>+'24-02-015 Ind. INTEGRA'!AF15</f>
        <v>0</v>
      </c>
      <c r="V9" s="63">
        <f>+'24-02-015 Ind. INTEGRA'!AG15</f>
        <v>0</v>
      </c>
      <c r="W9" s="63">
        <f>+'24-02-015 Ind. INTEGRA'!AH15</f>
        <v>0</v>
      </c>
      <c r="X9" s="86">
        <f>+'24-02-015 Ind. INTEGRA'!AI15</f>
        <v>0</v>
      </c>
      <c r="Y9" s="86">
        <f>+'24-02-015 Ind. INTEGRA'!AJ15</f>
        <v>0</v>
      </c>
    </row>
    <row r="10" spans="1:25" ht="24.75" customHeight="1" x14ac:dyDescent="0.25">
      <c r="A10" s="85" t="s">
        <v>50</v>
      </c>
      <c r="B10" s="63">
        <f>+'24-02-015 Ind. INTEGRA'!J19</f>
        <v>0</v>
      </c>
      <c r="C10" s="63">
        <f>+'24-02-015 Ind. INTEGRA'!K19</f>
        <v>0</v>
      </c>
      <c r="D10" s="63">
        <f>+'24-02-015 Ind. INTEGRA'!M19</f>
        <v>0</v>
      </c>
      <c r="E10" s="63">
        <f>+'24-02-015 Ind. INTEGRA'!N19</f>
        <v>0</v>
      </c>
      <c r="F10" s="63">
        <f>+'24-02-015 Ind. INTEGRA'!O19</f>
        <v>0</v>
      </c>
      <c r="G10" s="63">
        <f>+'24-02-015 Ind. INTEGRA'!R19</f>
        <v>0</v>
      </c>
      <c r="H10" s="63">
        <f>+'24-02-015 Ind. INTEGRA'!S19</f>
        <v>0</v>
      </c>
      <c r="I10" s="63">
        <f>+'24-02-015 Ind. INTEGRA'!T19</f>
        <v>0</v>
      </c>
      <c r="J10" s="63">
        <f>+'24-02-015 Ind. INTEGRA'!U19</f>
        <v>0</v>
      </c>
      <c r="K10" s="63">
        <f>+'24-02-015 Ind. INTEGRA'!V19</f>
        <v>0</v>
      </c>
      <c r="L10" s="63">
        <f>+'24-02-015 Ind. INTEGRA'!W19</f>
        <v>0</v>
      </c>
      <c r="M10" s="63">
        <f>+'24-02-015 Ind. INTEGRA'!X19</f>
        <v>0</v>
      </c>
      <c r="N10" s="63">
        <f>+'24-02-015 Ind. INTEGRA'!Y19</f>
        <v>0</v>
      </c>
      <c r="O10" s="63">
        <f>+'24-02-015 Ind. INTEGRA'!Z19</f>
        <v>0</v>
      </c>
      <c r="P10" s="63">
        <f>+'24-02-015 Ind. INTEGRA'!AA19</f>
        <v>0</v>
      </c>
      <c r="Q10" s="63">
        <f>+'24-02-015 Ind. INTEGRA'!AB19</f>
        <v>0</v>
      </c>
      <c r="R10" s="63">
        <f>+'24-02-015 Ind. INTEGRA'!AC19</f>
        <v>0</v>
      </c>
      <c r="S10" s="63">
        <f>+'24-02-015 Ind. INTEGRA'!AD19</f>
        <v>0</v>
      </c>
      <c r="T10" s="63">
        <f>+'24-02-015 Ind. INTEGRA'!AE19</f>
        <v>0</v>
      </c>
      <c r="U10" s="63">
        <f>+'24-02-015 Ind. INTEGRA'!AF19</f>
        <v>0</v>
      </c>
      <c r="V10" s="63">
        <f>+'24-02-015 Ind. INTEGRA'!AG19</f>
        <v>0</v>
      </c>
      <c r="W10" s="63">
        <f>+'24-02-015 Ind. INTEGRA'!AH19</f>
        <v>0</v>
      </c>
      <c r="X10" s="86">
        <f>+'24-02-015 Ind. INTEGRA'!AI19</f>
        <v>0</v>
      </c>
      <c r="Y10" s="86">
        <f>+'24-02-015 Ind. INTEGRA'!AJ19</f>
        <v>0</v>
      </c>
    </row>
    <row r="11" spans="1:25" ht="24.75" customHeight="1" x14ac:dyDescent="0.25">
      <c r="A11" s="85" t="s">
        <v>52</v>
      </c>
      <c r="B11" s="63">
        <f>+'24-02-015 Ind. INTEGRA'!J23</f>
        <v>0</v>
      </c>
      <c r="C11" s="63">
        <f>+'24-02-015 Ind. INTEGRA'!K23</f>
        <v>0</v>
      </c>
      <c r="D11" s="63">
        <f>+'24-02-015 Ind. INTEGRA'!M23</f>
        <v>0</v>
      </c>
      <c r="E11" s="63">
        <f>+'24-02-015 Ind. INTEGRA'!N23</f>
        <v>0</v>
      </c>
      <c r="F11" s="63">
        <f>+'24-02-015 Ind. INTEGRA'!O23</f>
        <v>0</v>
      </c>
      <c r="G11" s="63">
        <f>+'24-02-015 Ind. INTEGRA'!R23</f>
        <v>0</v>
      </c>
      <c r="H11" s="63">
        <f>+'24-02-015 Ind. INTEGRA'!S23</f>
        <v>0</v>
      </c>
      <c r="I11" s="63">
        <f>+'24-02-015 Ind. INTEGRA'!T23</f>
        <v>0</v>
      </c>
      <c r="J11" s="63">
        <f>+'24-02-015 Ind. INTEGRA'!U23</f>
        <v>0</v>
      </c>
      <c r="K11" s="63">
        <f>+'24-02-015 Ind. INTEGRA'!V23</f>
        <v>0</v>
      </c>
      <c r="L11" s="63">
        <f>+'24-02-015 Ind. INTEGRA'!W23</f>
        <v>0</v>
      </c>
      <c r="M11" s="63">
        <f>+'24-02-015 Ind. INTEGRA'!X23</f>
        <v>0</v>
      </c>
      <c r="N11" s="63">
        <f>+'24-02-015 Ind. INTEGRA'!Y23</f>
        <v>0</v>
      </c>
      <c r="O11" s="63">
        <f>+'24-02-015 Ind. INTEGRA'!Z23</f>
        <v>0</v>
      </c>
      <c r="P11" s="63">
        <f>+'24-02-015 Ind. INTEGRA'!AA23</f>
        <v>0</v>
      </c>
      <c r="Q11" s="63">
        <f>+'24-02-015 Ind. INTEGRA'!AB23</f>
        <v>0</v>
      </c>
      <c r="R11" s="63">
        <f>+'24-02-015 Ind. INTEGRA'!AC23</f>
        <v>0</v>
      </c>
      <c r="S11" s="63">
        <f>+'24-02-015 Ind. INTEGRA'!AD23</f>
        <v>0</v>
      </c>
      <c r="T11" s="63">
        <f>+'24-02-015 Ind. INTEGRA'!AE23</f>
        <v>0</v>
      </c>
      <c r="U11" s="63">
        <f>+'24-02-015 Ind. INTEGRA'!AF23</f>
        <v>0</v>
      </c>
      <c r="V11" s="63">
        <f>+'24-02-015 Ind. INTEGRA'!AG23</f>
        <v>0</v>
      </c>
      <c r="W11" s="63">
        <f>+'24-02-015 Ind. INTEGRA'!AH23</f>
        <v>0</v>
      </c>
      <c r="X11" s="86">
        <f>+'24-02-015 Ind. INTEGRA'!AI23</f>
        <v>0</v>
      </c>
      <c r="Y11" s="86">
        <f>+'24-02-015 Ind. INTEGRA'!AJ23</f>
        <v>0</v>
      </c>
    </row>
    <row r="12" spans="1:25" ht="24.75" customHeight="1" x14ac:dyDescent="0.25">
      <c r="A12" s="85" t="s">
        <v>54</v>
      </c>
      <c r="B12" s="63">
        <f>+'24-02-015 Ind. INTEGRA'!J27</f>
        <v>0</v>
      </c>
      <c r="C12" s="63">
        <f>+'24-02-015 Ind. INTEGRA'!K27</f>
        <v>0</v>
      </c>
      <c r="D12" s="63">
        <f>+'24-02-015 Ind. INTEGRA'!M27</f>
        <v>0</v>
      </c>
      <c r="E12" s="63">
        <f>+'24-02-015 Ind. INTEGRA'!N27</f>
        <v>0</v>
      </c>
      <c r="F12" s="63">
        <f>+'24-02-015 Ind. INTEGRA'!O27</f>
        <v>0</v>
      </c>
      <c r="G12" s="63">
        <f>+'24-02-015 Ind. INTEGRA'!R27</f>
        <v>0</v>
      </c>
      <c r="H12" s="63">
        <f>+'24-02-015 Ind. INTEGRA'!S27</f>
        <v>0</v>
      </c>
      <c r="I12" s="63">
        <f>+'24-02-015 Ind. INTEGRA'!T27</f>
        <v>0</v>
      </c>
      <c r="J12" s="63">
        <f>+'24-02-015 Ind. INTEGRA'!U27</f>
        <v>0</v>
      </c>
      <c r="K12" s="63">
        <f>+'24-02-015 Ind. INTEGRA'!V27</f>
        <v>0</v>
      </c>
      <c r="L12" s="63">
        <f>+'24-02-015 Ind. INTEGRA'!W27</f>
        <v>0</v>
      </c>
      <c r="M12" s="63">
        <f>+'24-02-015 Ind. INTEGRA'!X27</f>
        <v>0</v>
      </c>
      <c r="N12" s="63">
        <f>+'24-02-015 Ind. INTEGRA'!Y27</f>
        <v>0</v>
      </c>
      <c r="O12" s="63">
        <f>+'24-02-015 Ind. INTEGRA'!Z27</f>
        <v>0</v>
      </c>
      <c r="P12" s="63">
        <f>+'24-02-015 Ind. INTEGRA'!AA27</f>
        <v>0</v>
      </c>
      <c r="Q12" s="63">
        <f>+'24-02-015 Ind. INTEGRA'!AB27</f>
        <v>0</v>
      </c>
      <c r="R12" s="63">
        <f>+'24-02-015 Ind. INTEGRA'!AC27</f>
        <v>0</v>
      </c>
      <c r="S12" s="63">
        <f>+'24-02-015 Ind. INTEGRA'!AD27</f>
        <v>0</v>
      </c>
      <c r="T12" s="63">
        <f>+'24-02-015 Ind. INTEGRA'!AE27</f>
        <v>0</v>
      </c>
      <c r="U12" s="63">
        <f>+'24-02-015 Ind. INTEGRA'!AF27</f>
        <v>0</v>
      </c>
      <c r="V12" s="63">
        <f>+'24-02-015 Ind. INTEGRA'!AG27</f>
        <v>0</v>
      </c>
      <c r="W12" s="63">
        <f>+'24-02-015 Ind. INTEGRA'!AH27</f>
        <v>0</v>
      </c>
      <c r="X12" s="86">
        <f>+'24-02-015 Ind. INTEGRA'!AI27</f>
        <v>0</v>
      </c>
      <c r="Y12" s="86">
        <f>+'24-02-015 Ind. INTEGRA'!AJ27</f>
        <v>0</v>
      </c>
    </row>
    <row r="13" spans="1:25" ht="24.75" customHeight="1" x14ac:dyDescent="0.25">
      <c r="A13" s="85" t="s">
        <v>56</v>
      </c>
      <c r="B13" s="63">
        <f>+'24-02-015 Ind. INTEGRA'!J31</f>
        <v>0</v>
      </c>
      <c r="C13" s="63">
        <f>+'24-02-015 Ind. INTEGRA'!K31</f>
        <v>0</v>
      </c>
      <c r="D13" s="63">
        <f>+'24-02-015 Ind. INTEGRA'!M31</f>
        <v>0</v>
      </c>
      <c r="E13" s="63">
        <f>+'24-02-015 Ind. INTEGRA'!N31</f>
        <v>0</v>
      </c>
      <c r="F13" s="63">
        <f>+'24-02-015 Ind. INTEGRA'!O31</f>
        <v>0</v>
      </c>
      <c r="G13" s="63">
        <f>+'24-02-015 Ind. INTEGRA'!R31</f>
        <v>0</v>
      </c>
      <c r="H13" s="63">
        <f>+'24-02-015 Ind. INTEGRA'!S31</f>
        <v>0</v>
      </c>
      <c r="I13" s="63">
        <f>+'24-02-015 Ind. INTEGRA'!T31</f>
        <v>0</v>
      </c>
      <c r="J13" s="63">
        <f>+'24-02-015 Ind. INTEGRA'!U31</f>
        <v>0</v>
      </c>
      <c r="K13" s="63">
        <f>+'24-02-015 Ind. INTEGRA'!V31</f>
        <v>0</v>
      </c>
      <c r="L13" s="63">
        <f>+'24-02-015 Ind. INTEGRA'!W31</f>
        <v>0</v>
      </c>
      <c r="M13" s="63">
        <f>+'24-02-015 Ind. INTEGRA'!X31</f>
        <v>0</v>
      </c>
      <c r="N13" s="63">
        <f>+'24-02-015 Ind. INTEGRA'!Y31</f>
        <v>0</v>
      </c>
      <c r="O13" s="63">
        <f>+'24-02-015 Ind. INTEGRA'!Z31</f>
        <v>0</v>
      </c>
      <c r="P13" s="63">
        <f>+'24-02-015 Ind. INTEGRA'!AA31</f>
        <v>0</v>
      </c>
      <c r="Q13" s="63">
        <f>+'24-02-015 Ind. INTEGRA'!AB31</f>
        <v>0</v>
      </c>
      <c r="R13" s="63">
        <f>+'24-02-015 Ind. INTEGRA'!AC31</f>
        <v>0</v>
      </c>
      <c r="S13" s="63">
        <f>+'24-02-015 Ind. INTEGRA'!AD31</f>
        <v>0</v>
      </c>
      <c r="T13" s="63">
        <f>+'24-02-015 Ind. INTEGRA'!AE31</f>
        <v>0</v>
      </c>
      <c r="U13" s="63">
        <f>+'24-02-015 Ind. INTEGRA'!AF31</f>
        <v>0</v>
      </c>
      <c r="V13" s="63">
        <f>+'24-02-015 Ind. INTEGRA'!AG31</f>
        <v>0</v>
      </c>
      <c r="W13" s="63">
        <f>+'24-02-015 Ind. INTEGRA'!AH31</f>
        <v>0</v>
      </c>
      <c r="X13" s="86">
        <f>+'24-02-015 Ind. INTEGRA'!AI31</f>
        <v>0</v>
      </c>
      <c r="Y13" s="86">
        <f>+'24-02-015 Ind. INTEGRA'!AJ31</f>
        <v>0</v>
      </c>
    </row>
    <row r="14" spans="1:25" ht="24.75" customHeight="1" x14ac:dyDescent="0.25">
      <c r="A14" s="85" t="s">
        <v>58</v>
      </c>
      <c r="B14" s="63">
        <f>+'24-02-015 Ind. INTEGRA'!J35</f>
        <v>0</v>
      </c>
      <c r="C14" s="63">
        <f>+'24-02-015 Ind. INTEGRA'!K35</f>
        <v>0</v>
      </c>
      <c r="D14" s="63">
        <f>+'24-02-015 Ind. INTEGRA'!M35</f>
        <v>0</v>
      </c>
      <c r="E14" s="63">
        <f>+'24-02-015 Ind. INTEGRA'!N35</f>
        <v>0</v>
      </c>
      <c r="F14" s="63">
        <f>+'24-02-015 Ind. INTEGRA'!O35</f>
        <v>0</v>
      </c>
      <c r="G14" s="63">
        <f>+'24-02-015 Ind. INTEGRA'!R35</f>
        <v>0</v>
      </c>
      <c r="H14" s="63">
        <f>+'24-02-015 Ind. INTEGRA'!S35</f>
        <v>0</v>
      </c>
      <c r="I14" s="63">
        <f>+'24-02-015 Ind. INTEGRA'!T35</f>
        <v>0</v>
      </c>
      <c r="J14" s="63">
        <f>+'24-02-015 Ind. INTEGRA'!U35</f>
        <v>0</v>
      </c>
      <c r="K14" s="63">
        <f>+'24-02-015 Ind. INTEGRA'!V35</f>
        <v>0</v>
      </c>
      <c r="L14" s="63">
        <f>+'24-02-015 Ind. INTEGRA'!W35</f>
        <v>0</v>
      </c>
      <c r="M14" s="63">
        <f>+'24-02-015 Ind. INTEGRA'!X35</f>
        <v>0</v>
      </c>
      <c r="N14" s="63">
        <f>+'24-02-015 Ind. INTEGRA'!Y35</f>
        <v>0</v>
      </c>
      <c r="O14" s="63">
        <f>+'24-02-015 Ind. INTEGRA'!Z35</f>
        <v>0</v>
      </c>
      <c r="P14" s="63">
        <f>+'24-02-015 Ind. INTEGRA'!AA35</f>
        <v>0</v>
      </c>
      <c r="Q14" s="63">
        <f>+'24-02-015 Ind. INTEGRA'!AB35</f>
        <v>0</v>
      </c>
      <c r="R14" s="63">
        <f>+'24-02-015 Ind. INTEGRA'!AC35</f>
        <v>0</v>
      </c>
      <c r="S14" s="63">
        <f>+'24-02-015 Ind. INTEGRA'!AD35</f>
        <v>0</v>
      </c>
      <c r="T14" s="63">
        <f>+'24-02-015 Ind. INTEGRA'!AE35</f>
        <v>0</v>
      </c>
      <c r="U14" s="63">
        <f>+'24-02-015 Ind. INTEGRA'!AF35</f>
        <v>0</v>
      </c>
      <c r="V14" s="63">
        <f>+'24-02-015 Ind. INTEGRA'!AG35</f>
        <v>0</v>
      </c>
      <c r="W14" s="63">
        <f>+'24-02-015 Ind. INTEGRA'!AH35</f>
        <v>0</v>
      </c>
      <c r="X14" s="86">
        <f>+'24-02-015 Ind. INTEGRA'!AI35</f>
        <v>0</v>
      </c>
      <c r="Y14" s="86">
        <f>+'24-02-015 Ind. INTEGRA'!AJ35</f>
        <v>0</v>
      </c>
    </row>
    <row r="15" spans="1:25" ht="24.75" customHeight="1" x14ac:dyDescent="0.25">
      <c r="A15" s="85" t="s">
        <v>60</v>
      </c>
      <c r="B15" s="63">
        <f>+'24-02-015 Ind. INTEGRA'!J39</f>
        <v>0</v>
      </c>
      <c r="C15" s="63">
        <f>+'24-02-015 Ind. INTEGRA'!K39</f>
        <v>0</v>
      </c>
      <c r="D15" s="63">
        <f>+'24-02-015 Ind. INTEGRA'!M39</f>
        <v>0</v>
      </c>
      <c r="E15" s="63">
        <f>+'24-02-015 Ind. INTEGRA'!N39</f>
        <v>0</v>
      </c>
      <c r="F15" s="63">
        <f>+'24-02-015 Ind. INTEGRA'!O39</f>
        <v>0</v>
      </c>
      <c r="G15" s="63">
        <f>+'24-02-015 Ind. INTEGRA'!R39</f>
        <v>0</v>
      </c>
      <c r="H15" s="63">
        <f>+'24-02-015 Ind. INTEGRA'!S39</f>
        <v>0</v>
      </c>
      <c r="I15" s="63">
        <f>+'24-02-015 Ind. INTEGRA'!T39</f>
        <v>0</v>
      </c>
      <c r="J15" s="63">
        <f>+'24-02-015 Ind. INTEGRA'!U39</f>
        <v>0</v>
      </c>
      <c r="K15" s="63">
        <f>+'24-02-015 Ind. INTEGRA'!V39</f>
        <v>0</v>
      </c>
      <c r="L15" s="63">
        <f>+'24-02-015 Ind. INTEGRA'!W39</f>
        <v>0</v>
      </c>
      <c r="M15" s="63">
        <f>+'24-02-015 Ind. INTEGRA'!X39</f>
        <v>0</v>
      </c>
      <c r="N15" s="63">
        <f>+'24-02-015 Ind. INTEGRA'!Y39</f>
        <v>0</v>
      </c>
      <c r="O15" s="63">
        <f>+'24-02-015 Ind. INTEGRA'!Z39</f>
        <v>0</v>
      </c>
      <c r="P15" s="63">
        <f>+'24-02-015 Ind. INTEGRA'!AA39</f>
        <v>0</v>
      </c>
      <c r="Q15" s="63">
        <f>+'24-02-015 Ind. INTEGRA'!AB39</f>
        <v>0</v>
      </c>
      <c r="R15" s="63">
        <f>+'24-02-015 Ind. INTEGRA'!AC39</f>
        <v>0</v>
      </c>
      <c r="S15" s="63">
        <f>+'24-02-015 Ind. INTEGRA'!AD39</f>
        <v>0</v>
      </c>
      <c r="T15" s="63">
        <f>+'24-02-015 Ind. INTEGRA'!AE39</f>
        <v>0</v>
      </c>
      <c r="U15" s="63">
        <f>+'24-02-015 Ind. INTEGRA'!AF39</f>
        <v>0</v>
      </c>
      <c r="V15" s="63">
        <f>+'24-02-015 Ind. INTEGRA'!AG39</f>
        <v>0</v>
      </c>
      <c r="W15" s="63">
        <f>+'24-02-015 Ind. INTEGRA'!AH39</f>
        <v>0</v>
      </c>
      <c r="X15" s="86">
        <f>+'24-02-015 Ind. INTEGRA'!AI39</f>
        <v>0</v>
      </c>
      <c r="Y15" s="86">
        <f>+'24-02-015 Ind. INTEGRA'!AJ39</f>
        <v>0</v>
      </c>
    </row>
    <row r="16" spans="1:25" ht="24.75" customHeight="1" x14ac:dyDescent="0.25">
      <c r="A16" s="85" t="s">
        <v>62</v>
      </c>
      <c r="B16" s="63">
        <f>+'24-02-015 Ind. INTEGRA'!J43</f>
        <v>0</v>
      </c>
      <c r="C16" s="63">
        <f>+'24-02-015 Ind. INTEGRA'!K43</f>
        <v>0</v>
      </c>
      <c r="D16" s="63">
        <f>+'24-02-015 Ind. INTEGRA'!M43</f>
        <v>0</v>
      </c>
      <c r="E16" s="63">
        <f>+'24-02-015 Ind. INTEGRA'!N43</f>
        <v>0</v>
      </c>
      <c r="F16" s="63">
        <f>+'24-02-015 Ind. INTEGRA'!O43</f>
        <v>0</v>
      </c>
      <c r="G16" s="63">
        <f>+'24-02-015 Ind. INTEGRA'!R43</f>
        <v>0</v>
      </c>
      <c r="H16" s="63">
        <f>+'24-02-015 Ind. INTEGRA'!S43</f>
        <v>0</v>
      </c>
      <c r="I16" s="63">
        <f>+'24-02-015 Ind. INTEGRA'!T43</f>
        <v>0</v>
      </c>
      <c r="J16" s="63">
        <f>+'24-02-015 Ind. INTEGRA'!U43</f>
        <v>0</v>
      </c>
      <c r="K16" s="63">
        <f>+'24-02-015 Ind. INTEGRA'!V43</f>
        <v>0</v>
      </c>
      <c r="L16" s="63">
        <f>+'24-02-015 Ind. INTEGRA'!W43</f>
        <v>0</v>
      </c>
      <c r="M16" s="63">
        <f>+'24-02-015 Ind. INTEGRA'!X43</f>
        <v>0</v>
      </c>
      <c r="N16" s="63">
        <f>+'24-02-015 Ind. INTEGRA'!Y43</f>
        <v>0</v>
      </c>
      <c r="O16" s="63">
        <f>+'24-02-015 Ind. INTEGRA'!Z43</f>
        <v>0</v>
      </c>
      <c r="P16" s="63">
        <f>+'24-02-015 Ind. INTEGRA'!AA43</f>
        <v>0</v>
      </c>
      <c r="Q16" s="63">
        <f>+'24-02-015 Ind. INTEGRA'!AB43</f>
        <v>0</v>
      </c>
      <c r="R16" s="63">
        <f>+'24-02-015 Ind. INTEGRA'!AC43</f>
        <v>0</v>
      </c>
      <c r="S16" s="63">
        <f>+'24-02-015 Ind. INTEGRA'!AD43</f>
        <v>0</v>
      </c>
      <c r="T16" s="63">
        <f>+'24-02-015 Ind. INTEGRA'!AE43</f>
        <v>0</v>
      </c>
      <c r="U16" s="63">
        <f>+'24-02-015 Ind. INTEGRA'!AF43</f>
        <v>0</v>
      </c>
      <c r="V16" s="63">
        <f>+'24-02-015 Ind. INTEGRA'!AG43</f>
        <v>0</v>
      </c>
      <c r="W16" s="63">
        <f>+'24-02-015 Ind. INTEGRA'!AH43</f>
        <v>0</v>
      </c>
      <c r="X16" s="86">
        <f>+'24-02-015 Ind. INTEGRA'!AI43</f>
        <v>0</v>
      </c>
      <c r="Y16" s="86">
        <f>+'24-02-015 Ind. INTEGRA'!AJ43</f>
        <v>0</v>
      </c>
    </row>
    <row r="17" spans="1:25" ht="24.75" customHeight="1" x14ac:dyDescent="0.25">
      <c r="A17" s="85" t="s">
        <v>64</v>
      </c>
      <c r="B17" s="63">
        <f>+'24-02-015 Ind. INTEGRA'!J47</f>
        <v>0</v>
      </c>
      <c r="C17" s="63">
        <f>+'24-02-015 Ind. INTEGRA'!K47</f>
        <v>0</v>
      </c>
      <c r="D17" s="63">
        <f>+'24-02-015 Ind. INTEGRA'!M47</f>
        <v>0</v>
      </c>
      <c r="E17" s="63">
        <f>+'24-02-015 Ind. INTEGRA'!N47</f>
        <v>0</v>
      </c>
      <c r="F17" s="63">
        <f>+'24-02-015 Ind. INTEGRA'!O47</f>
        <v>0</v>
      </c>
      <c r="G17" s="63">
        <f>+'24-02-015 Ind. INTEGRA'!R47</f>
        <v>0</v>
      </c>
      <c r="H17" s="63">
        <f>+'24-02-015 Ind. INTEGRA'!S47</f>
        <v>0</v>
      </c>
      <c r="I17" s="63">
        <f>+'24-02-015 Ind. INTEGRA'!T47</f>
        <v>0</v>
      </c>
      <c r="J17" s="63">
        <f>+'24-02-015 Ind. INTEGRA'!U47</f>
        <v>0</v>
      </c>
      <c r="K17" s="63">
        <f>+'24-02-015 Ind. INTEGRA'!V47</f>
        <v>0</v>
      </c>
      <c r="L17" s="63">
        <f>+'24-02-015 Ind. INTEGRA'!W47</f>
        <v>0</v>
      </c>
      <c r="M17" s="63">
        <f>+'24-02-015 Ind. INTEGRA'!X47</f>
        <v>0</v>
      </c>
      <c r="N17" s="63">
        <f>+'24-02-015 Ind. INTEGRA'!Y47</f>
        <v>0</v>
      </c>
      <c r="O17" s="63">
        <f>+'24-02-015 Ind. INTEGRA'!Z47</f>
        <v>0</v>
      </c>
      <c r="P17" s="63">
        <f>+'24-02-015 Ind. INTEGRA'!AA47</f>
        <v>0</v>
      </c>
      <c r="Q17" s="63">
        <f>+'24-02-015 Ind. INTEGRA'!AB47</f>
        <v>0</v>
      </c>
      <c r="R17" s="63">
        <f>+'24-02-015 Ind. INTEGRA'!AC47</f>
        <v>0</v>
      </c>
      <c r="S17" s="63">
        <f>+'24-02-015 Ind. INTEGRA'!AD47</f>
        <v>0</v>
      </c>
      <c r="T17" s="63">
        <f>+'24-02-015 Ind. INTEGRA'!AE47</f>
        <v>0</v>
      </c>
      <c r="U17" s="63">
        <f>+'24-02-015 Ind. INTEGRA'!AF47</f>
        <v>0</v>
      </c>
      <c r="V17" s="63">
        <f>+'24-02-015 Ind. INTEGRA'!AG47</f>
        <v>0</v>
      </c>
      <c r="W17" s="63">
        <f>+'24-02-015 Ind. INTEGRA'!AH47</f>
        <v>0</v>
      </c>
      <c r="X17" s="86">
        <f>+'24-02-015 Ind. INTEGRA'!AI47</f>
        <v>0</v>
      </c>
      <c r="Y17" s="86">
        <f>+'24-02-015 Ind. INTEGRA'!AJ44</f>
        <v>0</v>
      </c>
    </row>
    <row r="18" spans="1:25" ht="24.75" customHeight="1" x14ac:dyDescent="0.25">
      <c r="A18" s="85" t="s">
        <v>66</v>
      </c>
      <c r="B18" s="63">
        <f>+'24-02-015 Ind. INTEGRA'!J51</f>
        <v>0</v>
      </c>
      <c r="C18" s="63">
        <f>+'24-02-015 Ind. INTEGRA'!K51</f>
        <v>0</v>
      </c>
      <c r="D18" s="63">
        <f>+'24-02-015 Ind. INTEGRA'!M51</f>
        <v>0</v>
      </c>
      <c r="E18" s="63">
        <f>+'24-02-015 Ind. INTEGRA'!N51</f>
        <v>0</v>
      </c>
      <c r="F18" s="63">
        <f>+'24-02-015 Ind. INTEGRA'!O51</f>
        <v>0</v>
      </c>
      <c r="G18" s="63">
        <f>+'24-02-015 Ind. INTEGRA'!R51</f>
        <v>0</v>
      </c>
      <c r="H18" s="63">
        <f>+'24-02-015 Ind. INTEGRA'!S51</f>
        <v>0</v>
      </c>
      <c r="I18" s="63">
        <f>+'24-02-015 Ind. INTEGRA'!T51</f>
        <v>0</v>
      </c>
      <c r="J18" s="63">
        <f>+'24-02-015 Ind. INTEGRA'!U51</f>
        <v>0</v>
      </c>
      <c r="K18" s="63">
        <f>+'24-02-015 Ind. INTEGRA'!V51</f>
        <v>0</v>
      </c>
      <c r="L18" s="63">
        <f>+'24-02-015 Ind. INTEGRA'!W51</f>
        <v>0</v>
      </c>
      <c r="M18" s="63">
        <f>+'24-02-015 Ind. INTEGRA'!X51</f>
        <v>0</v>
      </c>
      <c r="N18" s="63">
        <f>+'24-02-015 Ind. INTEGRA'!Y51</f>
        <v>0</v>
      </c>
      <c r="O18" s="63">
        <f>+'24-02-015 Ind. INTEGRA'!Z51</f>
        <v>0</v>
      </c>
      <c r="P18" s="63">
        <f>+'24-02-015 Ind. INTEGRA'!AA51</f>
        <v>0</v>
      </c>
      <c r="Q18" s="63">
        <f>+'24-02-015 Ind. INTEGRA'!AB51</f>
        <v>0</v>
      </c>
      <c r="R18" s="63">
        <f>+'24-02-015 Ind. INTEGRA'!AC51</f>
        <v>0</v>
      </c>
      <c r="S18" s="63">
        <f>+'24-02-015 Ind. INTEGRA'!AD51</f>
        <v>0</v>
      </c>
      <c r="T18" s="63">
        <f>+'24-02-015 Ind. INTEGRA'!AE51</f>
        <v>0</v>
      </c>
      <c r="U18" s="63">
        <f>+'24-02-015 Ind. INTEGRA'!AF51</f>
        <v>0</v>
      </c>
      <c r="V18" s="63">
        <f>+'24-02-015 Ind. INTEGRA'!AG51</f>
        <v>0</v>
      </c>
      <c r="W18" s="63">
        <f>+'24-02-015 Ind. INTEGRA'!AH51</f>
        <v>0</v>
      </c>
      <c r="X18" s="86">
        <f>+'24-02-015 Ind. INTEGRA'!AI51</f>
        <v>0</v>
      </c>
      <c r="Y18" s="86">
        <f>+'24-02-015 Ind. INTEGRA'!AJ51</f>
        <v>0</v>
      </c>
    </row>
    <row r="19" spans="1:25" ht="24.75" customHeight="1" x14ac:dyDescent="0.25">
      <c r="A19" s="85" t="s">
        <v>68</v>
      </c>
      <c r="B19" s="63">
        <f>+'24-02-015 Ind. INTEGRA'!J55</f>
        <v>0</v>
      </c>
      <c r="C19" s="63">
        <f>+'24-02-015 Ind. INTEGRA'!K55</f>
        <v>0</v>
      </c>
      <c r="D19" s="63">
        <f>+'24-02-015 Ind. INTEGRA'!M55</f>
        <v>0</v>
      </c>
      <c r="E19" s="63">
        <f>+'24-02-015 Ind. INTEGRA'!N55</f>
        <v>0</v>
      </c>
      <c r="F19" s="63">
        <f>+'24-02-015 Ind. INTEGRA'!O55</f>
        <v>0</v>
      </c>
      <c r="G19" s="63">
        <f>+'24-02-015 Ind. INTEGRA'!R55</f>
        <v>0</v>
      </c>
      <c r="H19" s="63">
        <f>+'24-02-015 Ind. INTEGRA'!S55</f>
        <v>0</v>
      </c>
      <c r="I19" s="63">
        <f>+'24-02-015 Ind. INTEGRA'!T55</f>
        <v>0</v>
      </c>
      <c r="J19" s="63">
        <f>+'24-02-015 Ind. INTEGRA'!U55</f>
        <v>0</v>
      </c>
      <c r="K19" s="63">
        <f>+'24-02-015 Ind. INTEGRA'!V55</f>
        <v>0</v>
      </c>
      <c r="L19" s="63">
        <f>+'24-02-015 Ind. INTEGRA'!W55</f>
        <v>0</v>
      </c>
      <c r="M19" s="63">
        <f>+'24-02-015 Ind. INTEGRA'!X55</f>
        <v>0</v>
      </c>
      <c r="N19" s="63">
        <f>+'24-02-015 Ind. INTEGRA'!Y55</f>
        <v>0</v>
      </c>
      <c r="O19" s="63">
        <f>+'24-02-015 Ind. INTEGRA'!Z55</f>
        <v>0</v>
      </c>
      <c r="P19" s="63">
        <f>+'24-02-015 Ind. INTEGRA'!AA55</f>
        <v>0</v>
      </c>
      <c r="Q19" s="63">
        <f>+'24-02-015 Ind. INTEGRA'!AB55</f>
        <v>0</v>
      </c>
      <c r="R19" s="63">
        <f>+'24-02-015 Ind. INTEGRA'!AC55</f>
        <v>0</v>
      </c>
      <c r="S19" s="63">
        <f>+'24-02-015 Ind. INTEGRA'!AD55</f>
        <v>0</v>
      </c>
      <c r="T19" s="63">
        <f>+'24-02-015 Ind. INTEGRA'!AE55</f>
        <v>0</v>
      </c>
      <c r="U19" s="63">
        <f>+'24-02-015 Ind. INTEGRA'!AF55</f>
        <v>0</v>
      </c>
      <c r="V19" s="63">
        <f>+'24-02-015 Ind. INTEGRA'!AG55</f>
        <v>0</v>
      </c>
      <c r="W19" s="63">
        <f>+'24-02-015 Ind. INTEGRA'!AH55</f>
        <v>0</v>
      </c>
      <c r="X19" s="86">
        <f>+'24-02-015 Ind. INTEGRA'!AI55</f>
        <v>0</v>
      </c>
      <c r="Y19" s="86">
        <f>+'24-02-015 Ind. INTEGRA'!AJ55</f>
        <v>0</v>
      </c>
    </row>
    <row r="20" spans="1:25" ht="24.75" customHeight="1" x14ac:dyDescent="0.25">
      <c r="A20" s="87" t="s">
        <v>70</v>
      </c>
      <c r="B20" s="63">
        <f>+'24-02-015 Ind. INTEGRA'!J59</f>
        <v>0</v>
      </c>
      <c r="C20" s="63">
        <f>+'24-02-015 Ind. INTEGRA'!K59</f>
        <v>0</v>
      </c>
      <c r="D20" s="63">
        <f>+'24-02-015 Ind. INTEGRA'!M59</f>
        <v>0</v>
      </c>
      <c r="E20" s="63">
        <f>+'24-02-015 Ind. INTEGRA'!N59</f>
        <v>0</v>
      </c>
      <c r="F20" s="63">
        <f>+'24-02-015 Ind. INTEGRA'!O59</f>
        <v>0</v>
      </c>
      <c r="G20" s="63">
        <f>+'24-02-015 Ind. INTEGRA'!R59</f>
        <v>0</v>
      </c>
      <c r="H20" s="63">
        <f>+'24-02-015 Ind. INTEGRA'!S59</f>
        <v>0</v>
      </c>
      <c r="I20" s="63">
        <f>+'24-02-015 Ind. INTEGRA'!T59</f>
        <v>0</v>
      </c>
      <c r="J20" s="63">
        <f>+'24-02-015 Ind. INTEGRA'!U59</f>
        <v>0</v>
      </c>
      <c r="K20" s="63">
        <f>+'24-02-015 Ind. INTEGRA'!V59</f>
        <v>0</v>
      </c>
      <c r="L20" s="63">
        <f>+'24-02-015 Ind. INTEGRA'!W59</f>
        <v>0</v>
      </c>
      <c r="M20" s="63">
        <f>+'24-02-015 Ind. INTEGRA'!X59</f>
        <v>0</v>
      </c>
      <c r="N20" s="63">
        <f>+'24-02-015 Ind. INTEGRA'!Y59</f>
        <v>0</v>
      </c>
      <c r="O20" s="63">
        <f>+'24-02-015 Ind. INTEGRA'!Z59</f>
        <v>0</v>
      </c>
      <c r="P20" s="63">
        <f>+'24-02-015 Ind. INTEGRA'!AA59</f>
        <v>0</v>
      </c>
      <c r="Q20" s="63">
        <f>+'24-02-015 Ind. INTEGRA'!AB59</f>
        <v>0</v>
      </c>
      <c r="R20" s="63">
        <f>+'24-02-015 Ind. INTEGRA'!AC59</f>
        <v>0</v>
      </c>
      <c r="S20" s="63">
        <f>+'24-02-015 Ind. INTEGRA'!AD59</f>
        <v>0</v>
      </c>
      <c r="T20" s="63">
        <f>+'24-02-015 Ind. INTEGRA'!AE59</f>
        <v>0</v>
      </c>
      <c r="U20" s="63">
        <f>+'24-02-015 Ind. INTEGRA'!AF59</f>
        <v>0</v>
      </c>
      <c r="V20" s="63">
        <f>+'24-02-015 Ind. INTEGRA'!AG59</f>
        <v>0</v>
      </c>
      <c r="W20" s="63">
        <f>+'24-02-015 Ind. INTEGRA'!AH59</f>
        <v>0</v>
      </c>
      <c r="X20" s="86">
        <f>+'24-02-015 Ind. INTEGRA'!AI59</f>
        <v>0</v>
      </c>
      <c r="Y20" s="86">
        <f>+'24-02-015 Ind. INTEGRA'!AJ59</f>
        <v>0</v>
      </c>
    </row>
    <row r="21" spans="1:25" ht="24.75" customHeight="1" x14ac:dyDescent="0.25">
      <c r="A21" s="87" t="s">
        <v>72</v>
      </c>
      <c r="B21" s="63">
        <f>+'24-02-015 Ind. INTEGRA'!J63</f>
        <v>0</v>
      </c>
      <c r="C21" s="63">
        <f>+'24-02-015 Ind. INTEGRA'!K63</f>
        <v>0</v>
      </c>
      <c r="D21" s="63">
        <f>+'24-02-015 Ind. INTEGRA'!M63</f>
        <v>0</v>
      </c>
      <c r="E21" s="63">
        <f>+'24-02-015 Ind. INTEGRA'!N63</f>
        <v>0</v>
      </c>
      <c r="F21" s="63">
        <f>+'24-02-015 Ind. INTEGRA'!O63</f>
        <v>0</v>
      </c>
      <c r="G21" s="63">
        <f>+'24-02-015 Ind. INTEGRA'!R63</f>
        <v>0</v>
      </c>
      <c r="H21" s="63">
        <f>+'24-02-015 Ind. INTEGRA'!S63</f>
        <v>0</v>
      </c>
      <c r="I21" s="63">
        <f>+'24-02-015 Ind. INTEGRA'!T63</f>
        <v>0</v>
      </c>
      <c r="J21" s="63">
        <f>+'24-02-015 Ind. INTEGRA'!U63</f>
        <v>0</v>
      </c>
      <c r="K21" s="63">
        <f>+'24-02-015 Ind. INTEGRA'!V63</f>
        <v>0</v>
      </c>
      <c r="L21" s="63">
        <f>+'24-02-015 Ind. INTEGRA'!W63</f>
        <v>0</v>
      </c>
      <c r="M21" s="63">
        <f>+'24-02-015 Ind. INTEGRA'!X63</f>
        <v>0</v>
      </c>
      <c r="N21" s="63">
        <f>+'24-02-015 Ind. INTEGRA'!Y63</f>
        <v>0</v>
      </c>
      <c r="O21" s="63">
        <f>+'24-02-015 Ind. INTEGRA'!Z63</f>
        <v>0</v>
      </c>
      <c r="P21" s="63">
        <f>+'24-02-015 Ind. INTEGRA'!AA63</f>
        <v>0</v>
      </c>
      <c r="Q21" s="63">
        <f>+'24-02-015 Ind. INTEGRA'!AB63</f>
        <v>0</v>
      </c>
      <c r="R21" s="63">
        <f>+'24-02-015 Ind. INTEGRA'!AC63</f>
        <v>0</v>
      </c>
      <c r="S21" s="63">
        <f>+'24-02-015 Ind. INTEGRA'!AD63</f>
        <v>0</v>
      </c>
      <c r="T21" s="63">
        <f>+'24-02-015 Ind. INTEGRA'!AE63</f>
        <v>0</v>
      </c>
      <c r="U21" s="63">
        <f>+'24-02-015 Ind. INTEGRA'!AF63</f>
        <v>0</v>
      </c>
      <c r="V21" s="63">
        <f>+'24-02-015 Ind. INTEGRA'!AG63</f>
        <v>0</v>
      </c>
      <c r="W21" s="63">
        <f>+'24-02-015 Ind. INTEGRA'!AH63</f>
        <v>0</v>
      </c>
      <c r="X21" s="86">
        <f>+'24-02-015 Ind. INTEGRA'!AI63</f>
        <v>0</v>
      </c>
      <c r="Y21" s="86">
        <f>+'24-02-015 Ind. INTEGRA'!AJ63</f>
        <v>0</v>
      </c>
    </row>
    <row r="22" spans="1:25" ht="24.75" customHeight="1" x14ac:dyDescent="0.25">
      <c r="A22" s="87" t="s">
        <v>74</v>
      </c>
      <c r="B22" s="63">
        <f>+'24-02-015 Ind. INTEGRA'!J67</f>
        <v>0</v>
      </c>
      <c r="C22" s="63">
        <f>+'24-02-015 Ind. INTEGRA'!K67</f>
        <v>0</v>
      </c>
      <c r="D22" s="63">
        <f>+'24-02-015 Ind. INTEGRA'!M67</f>
        <v>0</v>
      </c>
      <c r="E22" s="63">
        <f>+'24-02-015 Ind. INTEGRA'!N67</f>
        <v>0</v>
      </c>
      <c r="F22" s="63">
        <f>+'24-02-015 Ind. INTEGRA'!O67</f>
        <v>0</v>
      </c>
      <c r="G22" s="63">
        <f>+'24-02-015 Ind. INTEGRA'!R67</f>
        <v>0</v>
      </c>
      <c r="H22" s="63">
        <f>+'24-02-015 Ind. INTEGRA'!S67</f>
        <v>0</v>
      </c>
      <c r="I22" s="63">
        <f>+'24-02-015 Ind. INTEGRA'!T67</f>
        <v>0</v>
      </c>
      <c r="J22" s="63">
        <f>+'24-02-015 Ind. INTEGRA'!U67</f>
        <v>0</v>
      </c>
      <c r="K22" s="63">
        <f>+'24-02-015 Ind. INTEGRA'!V67</f>
        <v>0</v>
      </c>
      <c r="L22" s="63">
        <f>+'24-02-015 Ind. INTEGRA'!W67</f>
        <v>0</v>
      </c>
      <c r="M22" s="63">
        <f>+'24-02-015 Ind. INTEGRA'!X67</f>
        <v>0</v>
      </c>
      <c r="N22" s="63">
        <f>+'24-02-015 Ind. INTEGRA'!Y67</f>
        <v>0</v>
      </c>
      <c r="O22" s="63">
        <f>+'24-02-015 Ind. INTEGRA'!Z67</f>
        <v>0</v>
      </c>
      <c r="P22" s="63">
        <f>+'24-02-015 Ind. INTEGRA'!AA67</f>
        <v>0</v>
      </c>
      <c r="Q22" s="63">
        <f>+'24-02-015 Ind. INTEGRA'!AB67</f>
        <v>0</v>
      </c>
      <c r="R22" s="63">
        <f>+'24-02-015 Ind. INTEGRA'!AC67</f>
        <v>0</v>
      </c>
      <c r="S22" s="63">
        <f>+'24-02-015 Ind. INTEGRA'!AD67</f>
        <v>0</v>
      </c>
      <c r="T22" s="63">
        <f>+'24-02-015 Ind. INTEGRA'!AE67</f>
        <v>0</v>
      </c>
      <c r="U22" s="63">
        <f>+'24-02-015 Ind. INTEGRA'!AF67</f>
        <v>0</v>
      </c>
      <c r="V22" s="63">
        <f>+'24-02-015 Ind. INTEGRA'!AG67</f>
        <v>0</v>
      </c>
      <c r="W22" s="63">
        <f>+'24-02-015 Ind. INTEGRA'!AH67</f>
        <v>0</v>
      </c>
      <c r="X22" s="86">
        <f>+'24-02-015 Ind. INTEGRA'!AI67</f>
        <v>0</v>
      </c>
      <c r="Y22" s="86">
        <f>+'24-02-015 Ind. INTEGRA'!AJ67</f>
        <v>0</v>
      </c>
    </row>
    <row r="23" spans="1:25" ht="24.75" customHeight="1" x14ac:dyDescent="0.25">
      <c r="A23" s="88" t="s">
        <v>76</v>
      </c>
      <c r="B23" s="63">
        <f>+'24-02-015 Ind. INTEGRA'!J71</f>
        <v>2289428000</v>
      </c>
      <c r="C23" s="63">
        <f>+'24-02-015 Ind. INTEGRA'!K71</f>
        <v>0</v>
      </c>
      <c r="D23" s="63">
        <f>+'24-02-015 Ind. INTEGRA'!M71</f>
        <v>0</v>
      </c>
      <c r="E23" s="63">
        <f>+'24-02-015 Ind. INTEGRA'!N71</f>
        <v>0</v>
      </c>
      <c r="F23" s="63">
        <f>+'24-02-015 Ind. INTEGRA'!O71</f>
        <v>0</v>
      </c>
      <c r="G23" s="63">
        <f>+'24-02-015 Ind. INTEGRA'!R71</f>
        <v>0</v>
      </c>
      <c r="H23" s="63">
        <f>+'24-02-015 Ind. INTEGRA'!S71</f>
        <v>0</v>
      </c>
      <c r="I23" s="63">
        <f>+'24-02-015 Ind. INTEGRA'!T71</f>
        <v>0</v>
      </c>
      <c r="J23" s="63">
        <f>+'24-02-015 Ind. INTEGRA'!U71</f>
        <v>0</v>
      </c>
      <c r="K23" s="63">
        <f>+'24-02-015 Ind. INTEGRA'!V71</f>
        <v>0</v>
      </c>
      <c r="L23" s="63">
        <f>+'24-02-015 Ind. INTEGRA'!W71</f>
        <v>0</v>
      </c>
      <c r="M23" s="63">
        <f>+'24-02-015 Ind. INTEGRA'!X71</f>
        <v>0</v>
      </c>
      <c r="N23" s="63">
        <f>+'24-02-015 Ind. INTEGRA'!Y71</f>
        <v>0</v>
      </c>
      <c r="O23" s="63">
        <f>+'24-02-015 Ind. INTEGRA'!Z71</f>
        <v>0</v>
      </c>
      <c r="P23" s="63">
        <f>+'24-02-015 Ind. INTEGRA'!AA71</f>
        <v>0</v>
      </c>
      <c r="Q23" s="63">
        <f>+'24-02-015 Ind. INTEGRA'!AB71</f>
        <v>0</v>
      </c>
      <c r="R23" s="63">
        <f>+'24-02-015 Ind. INTEGRA'!AC71</f>
        <v>0</v>
      </c>
      <c r="S23" s="63">
        <f>+'24-02-015 Ind. INTEGRA'!AD71</f>
        <v>0</v>
      </c>
      <c r="T23" s="63">
        <f>+'24-02-015 Ind. INTEGRA'!AE71</f>
        <v>0</v>
      </c>
      <c r="U23" s="63">
        <f>+'24-02-015 Ind. INTEGRA'!AF71</f>
        <v>0</v>
      </c>
      <c r="V23" s="63">
        <f>+'24-02-015 Ind. INTEGRA'!AG71</f>
        <v>0</v>
      </c>
      <c r="W23" s="63">
        <f>+'24-02-015 Ind. INTEGRA'!AH71</f>
        <v>0</v>
      </c>
      <c r="X23" s="86">
        <f>+'24-02-015 Ind. INTEGRA'!AI71</f>
        <v>0</v>
      </c>
      <c r="Y23" s="86">
        <f>+'24-02-015 Ind. INTEGRA'!AJ71</f>
        <v>0</v>
      </c>
    </row>
    <row r="24" spans="1:25" ht="25.5" x14ac:dyDescent="0.25">
      <c r="A24" s="8" t="str">
        <f>"TOTAL ASIG."&amp;" "&amp;$A$5</f>
        <v>TOTAL ASIG. 24-02-015 "INTEGRA - Subsecretaría de Educación Parvularia"</v>
      </c>
      <c r="B24" s="75">
        <f>SUM(B8:B23)</f>
        <v>2289428000</v>
      </c>
      <c r="C24" s="75">
        <f t="shared" ref="C24:V24" si="0">SUM(C8:C23)</f>
        <v>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89">
        <f>+'24-02-015 Ind. INTEGRA'!AI72</f>
        <v>0</v>
      </c>
      <c r="Y24" s="89">
        <f>'24-02-015 Ind. INTEGRA'!AJ72</f>
        <v>0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17736-FCEA-46E8-B3AD-BA449F566FBB}">
  <sheetPr>
    <tabColor rgb="FF007DB5"/>
    <pageSetUpPr fitToPage="1"/>
  </sheetPr>
  <dimension ref="A1:AJ71"/>
  <sheetViews>
    <sheetView topLeftCell="E19" zoomScale="130" zoomScaleNormal="130" workbookViewId="0">
      <selection activeCell="G73" sqref="G73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6" s="1" customFormat="1" ht="16.5" customHeight="1" x14ac:dyDescent="0.2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</row>
    <row r="3" spans="1:36" s="1" customFormat="1" ht="16.5" customHeight="1" x14ac:dyDescent="0.25">
      <c r="A3" s="110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</row>
    <row r="4" spans="1:36" s="1" customFormat="1" ht="16.5" customHeight="1" x14ac:dyDescent="0.25">
      <c r="A4" s="111" t="s">
        <v>3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</row>
    <row r="5" spans="1:36" ht="17.25" customHeight="1" x14ac:dyDescent="0.25">
      <c r="A5" s="131" t="s">
        <v>87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3"/>
    </row>
    <row r="6" spans="1:36" s="6" customFormat="1" x14ac:dyDescent="0.25">
      <c r="A6" s="115" t="s">
        <v>5</v>
      </c>
      <c r="B6" s="134" t="s">
        <v>6</v>
      </c>
      <c r="C6" s="4" t="s">
        <v>7</v>
      </c>
      <c r="D6" s="134" t="s">
        <v>8</v>
      </c>
      <c r="E6" s="115" t="s">
        <v>9</v>
      </c>
      <c r="F6" s="134" t="s">
        <v>10</v>
      </c>
      <c r="G6" s="115" t="s">
        <v>11</v>
      </c>
      <c r="H6" s="115" t="s">
        <v>12</v>
      </c>
      <c r="I6" s="115"/>
      <c r="J6" s="122" t="s">
        <v>13</v>
      </c>
      <c r="K6" s="122" t="s">
        <v>14</v>
      </c>
      <c r="L6" s="115" t="s">
        <v>15</v>
      </c>
      <c r="M6" s="124" t="s">
        <v>16</v>
      </c>
      <c r="N6" s="125"/>
      <c r="O6" s="126"/>
      <c r="P6" s="115" t="s">
        <v>17</v>
      </c>
      <c r="Q6" s="134" t="s">
        <v>18</v>
      </c>
      <c r="R6" s="113" t="s">
        <v>19</v>
      </c>
      <c r="S6" s="113"/>
      <c r="T6" s="113"/>
      <c r="U6" s="122" t="s">
        <v>20</v>
      </c>
      <c r="V6" s="113" t="s">
        <v>19</v>
      </c>
      <c r="W6" s="113"/>
      <c r="X6" s="113"/>
      <c r="Y6" s="122" t="s">
        <v>21</v>
      </c>
      <c r="Z6" s="113" t="s">
        <v>19</v>
      </c>
      <c r="AA6" s="113"/>
      <c r="AB6" s="113"/>
      <c r="AC6" s="122" t="s">
        <v>22</v>
      </c>
      <c r="AD6" s="113" t="s">
        <v>19</v>
      </c>
      <c r="AE6" s="113"/>
      <c r="AF6" s="113"/>
      <c r="AG6" s="122" t="s">
        <v>23</v>
      </c>
      <c r="AH6" s="122" t="s">
        <v>24</v>
      </c>
      <c r="AI6" s="130" t="s">
        <v>25</v>
      </c>
      <c r="AJ6" s="130"/>
    </row>
    <row r="7" spans="1:36" s="6" customFormat="1" ht="25.5" x14ac:dyDescent="0.25">
      <c r="A7" s="115"/>
      <c r="B7" s="135"/>
      <c r="C7" s="4" t="s">
        <v>26</v>
      </c>
      <c r="D7" s="135"/>
      <c r="E7" s="115"/>
      <c r="F7" s="135"/>
      <c r="G7" s="115"/>
      <c r="H7" s="3" t="s">
        <v>27</v>
      </c>
      <c r="I7" s="3" t="s">
        <v>28</v>
      </c>
      <c r="J7" s="123"/>
      <c r="K7" s="123"/>
      <c r="L7" s="115"/>
      <c r="M7" s="5" t="s">
        <v>29</v>
      </c>
      <c r="N7" s="5" t="s">
        <v>30</v>
      </c>
      <c r="O7" s="5" t="s">
        <v>31</v>
      </c>
      <c r="P7" s="115"/>
      <c r="Q7" s="135"/>
      <c r="R7" s="5" t="s">
        <v>32</v>
      </c>
      <c r="S7" s="5" t="s">
        <v>33</v>
      </c>
      <c r="T7" s="5" t="s">
        <v>34</v>
      </c>
      <c r="U7" s="123"/>
      <c r="V7" s="5" t="s">
        <v>35</v>
      </c>
      <c r="W7" s="5" t="s">
        <v>36</v>
      </c>
      <c r="X7" s="5" t="s">
        <v>37</v>
      </c>
      <c r="Y7" s="123"/>
      <c r="Z7" s="5" t="s">
        <v>38</v>
      </c>
      <c r="AA7" s="5" t="s">
        <v>39</v>
      </c>
      <c r="AB7" s="5" t="s">
        <v>40</v>
      </c>
      <c r="AC7" s="123"/>
      <c r="AD7" s="5" t="s">
        <v>41</v>
      </c>
      <c r="AE7" s="5" t="s">
        <v>42</v>
      </c>
      <c r="AF7" s="5" t="s">
        <v>43</v>
      </c>
      <c r="AG7" s="123"/>
      <c r="AH7" s="123"/>
      <c r="AI7" s="7" t="s">
        <v>44</v>
      </c>
      <c r="AJ7" s="7" t="s">
        <v>45</v>
      </c>
    </row>
    <row r="8" spans="1:36" ht="12.75" customHeight="1" x14ac:dyDescent="0.25">
      <c r="A8" s="140" t="s">
        <v>46</v>
      </c>
      <c r="B8" s="128"/>
      <c r="C8" s="128"/>
      <c r="D8" s="128"/>
      <c r="E8" s="12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4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IF(ISERROR(AH9/$AH$71),"-",AH9/$AH$71)</f>
        <v>-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4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IF(ISERROR(AH10/$AH$71),"-",AH10/$AH$71)</f>
        <v>-</v>
      </c>
    </row>
    <row r="11" spans="1:36" s="37" customFormat="1" ht="12.75" customHeight="1" collapsed="1" x14ac:dyDescent="0.25">
      <c r="A11" s="136" t="s">
        <v>47</v>
      </c>
      <c r="B11" s="137"/>
      <c r="C11" s="138"/>
      <c r="D11" s="138"/>
      <c r="E11" s="138"/>
      <c r="F11" s="138"/>
      <c r="G11" s="138"/>
      <c r="H11" s="138"/>
      <c r="I11" s="13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143" t="s">
        <v>48</v>
      </c>
      <c r="B12" s="144"/>
      <c r="C12" s="144"/>
      <c r="D12" s="144"/>
      <c r="E12" s="14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4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IF(ISERROR(AH13/$AH$71),"-",AH13/$AH$71)</f>
        <v>-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4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IF(ISERROR(AH14/$AH$71),"-",AH14/$AH$71)</f>
        <v>-</v>
      </c>
    </row>
    <row r="15" spans="1:36" s="37" customFormat="1" ht="12.75" customHeight="1" collapsed="1" x14ac:dyDescent="0.25">
      <c r="A15" s="136" t="s">
        <v>49</v>
      </c>
      <c r="B15" s="137"/>
      <c r="C15" s="138"/>
      <c r="D15" s="138"/>
      <c r="E15" s="138"/>
      <c r="F15" s="138"/>
      <c r="G15" s="138"/>
      <c r="H15" s="138"/>
      <c r="I15" s="13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143" t="s">
        <v>50</v>
      </c>
      <c r="B16" s="144"/>
      <c r="C16" s="144"/>
      <c r="D16" s="144"/>
      <c r="E16" s="14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4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IF(ISERROR(AH17/$AH$71),"-",AH17/$AH$71)</f>
        <v>-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4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IF(ISERROR(AH18/$AH$71),"-",AH18/$AH$71)</f>
        <v>-</v>
      </c>
    </row>
    <row r="19" spans="1:36" s="37" customFormat="1" ht="12.75" customHeight="1" collapsed="1" x14ac:dyDescent="0.25">
      <c r="A19" s="136" t="s">
        <v>51</v>
      </c>
      <c r="B19" s="137"/>
      <c r="C19" s="138"/>
      <c r="D19" s="138"/>
      <c r="E19" s="138"/>
      <c r="F19" s="138"/>
      <c r="G19" s="138"/>
      <c r="H19" s="138"/>
      <c r="I19" s="13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143" t="s">
        <v>52</v>
      </c>
      <c r="B20" s="144"/>
      <c r="C20" s="144"/>
      <c r="D20" s="144"/>
      <c r="E20" s="14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4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IF(ISERROR(AH21/$AH$71),"-",AH21/$AH$71)</f>
        <v>-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4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IF(ISERROR(AH22/$AH$71),"-",AH22/$AH$71)</f>
        <v>-</v>
      </c>
    </row>
    <row r="23" spans="1:36" s="37" customFormat="1" ht="12.75" customHeight="1" collapsed="1" x14ac:dyDescent="0.25">
      <c r="A23" s="136" t="s">
        <v>53</v>
      </c>
      <c r="B23" s="137"/>
      <c r="C23" s="138"/>
      <c r="D23" s="138"/>
      <c r="E23" s="138"/>
      <c r="F23" s="138"/>
      <c r="G23" s="138"/>
      <c r="H23" s="138"/>
      <c r="I23" s="13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143" t="s">
        <v>54</v>
      </c>
      <c r="B24" s="144"/>
      <c r="C24" s="144"/>
      <c r="D24" s="144"/>
      <c r="E24" s="14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4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IF(ISERROR(AH25/$AH$71),"-",AH25/$AH$71)</f>
        <v>-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4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IF(ISERROR(AH26/$AH$71),"-",AH26/$AH$71)</f>
        <v>-</v>
      </c>
    </row>
    <row r="27" spans="1:36" s="37" customFormat="1" ht="12.75" customHeight="1" collapsed="1" x14ac:dyDescent="0.25">
      <c r="A27" s="136" t="s">
        <v>55</v>
      </c>
      <c r="B27" s="137"/>
      <c r="C27" s="138"/>
      <c r="D27" s="138"/>
      <c r="E27" s="138"/>
      <c r="F27" s="138"/>
      <c r="G27" s="138"/>
      <c r="H27" s="138"/>
      <c r="I27" s="13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143" t="s">
        <v>56</v>
      </c>
      <c r="B28" s="144"/>
      <c r="C28" s="144"/>
      <c r="D28" s="144"/>
      <c r="E28" s="14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4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IF(ISERROR(AH29/$AH$71),"-",AH29/$AH$71)</f>
        <v>-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4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IF(ISERROR(AH30/$AH$71),"-",AH30/$AH$71)</f>
        <v>-</v>
      </c>
    </row>
    <row r="31" spans="1:36" s="37" customFormat="1" ht="12.75" customHeight="1" collapsed="1" x14ac:dyDescent="0.25">
      <c r="A31" s="136" t="s">
        <v>57</v>
      </c>
      <c r="B31" s="137"/>
      <c r="C31" s="138"/>
      <c r="D31" s="138"/>
      <c r="E31" s="138"/>
      <c r="F31" s="138"/>
      <c r="G31" s="138"/>
      <c r="H31" s="138"/>
      <c r="I31" s="13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143" t="s">
        <v>58</v>
      </c>
      <c r="B32" s="144"/>
      <c r="C32" s="144"/>
      <c r="D32" s="144"/>
      <c r="E32" s="14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4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IF(ISERROR(AH33/$AH$71),"-",AH33/$AH$71)</f>
        <v>-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4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IF(ISERROR(AH34/$AH$71),"-",AH34/$AH$71)</f>
        <v>-</v>
      </c>
    </row>
    <row r="35" spans="1:36" s="37" customFormat="1" ht="12.75" customHeight="1" collapsed="1" x14ac:dyDescent="0.25">
      <c r="A35" s="136" t="s">
        <v>59</v>
      </c>
      <c r="B35" s="137"/>
      <c r="C35" s="138"/>
      <c r="D35" s="138"/>
      <c r="E35" s="138"/>
      <c r="F35" s="138"/>
      <c r="G35" s="138"/>
      <c r="H35" s="138"/>
      <c r="I35" s="13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143" t="s">
        <v>60</v>
      </c>
      <c r="B36" s="144"/>
      <c r="C36" s="144"/>
      <c r="D36" s="144"/>
      <c r="E36" s="14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4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IF(ISERROR(AH37/$AH$71),"-",AH37/$AH$71)</f>
        <v>-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4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IF(ISERROR(AH38/$AH$71),"-",AH38/$AH$71)</f>
        <v>-</v>
      </c>
    </row>
    <row r="39" spans="1:36" s="37" customFormat="1" ht="12.75" customHeight="1" collapsed="1" x14ac:dyDescent="0.25">
      <c r="A39" s="136" t="s">
        <v>61</v>
      </c>
      <c r="B39" s="137"/>
      <c r="C39" s="138"/>
      <c r="D39" s="138"/>
      <c r="E39" s="138"/>
      <c r="F39" s="138"/>
      <c r="G39" s="138"/>
      <c r="H39" s="138"/>
      <c r="I39" s="13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143" t="s">
        <v>62</v>
      </c>
      <c r="B40" s="144"/>
      <c r="C40" s="144"/>
      <c r="D40" s="144"/>
      <c r="E40" s="14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4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IF(ISERROR(AH41/$AH$71),"-",AH41/$AH$71)</f>
        <v>-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4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IF(ISERROR(AH42/$AH$71),"-",AH42/$AH$71)</f>
        <v>-</v>
      </c>
    </row>
    <row r="43" spans="1:36" s="37" customFormat="1" ht="12.75" customHeight="1" collapsed="1" x14ac:dyDescent="0.25">
      <c r="A43" s="136" t="s">
        <v>63</v>
      </c>
      <c r="B43" s="137"/>
      <c r="C43" s="138"/>
      <c r="D43" s="138"/>
      <c r="E43" s="138"/>
      <c r="F43" s="138"/>
      <c r="G43" s="138"/>
      <c r="H43" s="138"/>
      <c r="I43" s="13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143" t="s">
        <v>64</v>
      </c>
      <c r="B44" s="144"/>
      <c r="C44" s="144"/>
      <c r="D44" s="144"/>
      <c r="E44" s="14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4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IF(ISERROR(AH45/$AH$71),"-",AH45/$AH$71)</f>
        <v>-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4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IF(ISERROR(AH46/$AH$71),"-",AH46/$AH$71)</f>
        <v>-</v>
      </c>
    </row>
    <row r="47" spans="1:36" s="37" customFormat="1" ht="12.75" customHeight="1" collapsed="1" x14ac:dyDescent="0.25">
      <c r="A47" s="136" t="s">
        <v>65</v>
      </c>
      <c r="B47" s="137"/>
      <c r="C47" s="138"/>
      <c r="D47" s="138"/>
      <c r="E47" s="138"/>
      <c r="F47" s="138"/>
      <c r="G47" s="138"/>
      <c r="H47" s="138"/>
      <c r="I47" s="13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143" t="s">
        <v>66</v>
      </c>
      <c r="B48" s="144"/>
      <c r="C48" s="144"/>
      <c r="D48" s="144"/>
      <c r="E48" s="14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4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IF(ISERROR(AH49/$AH$71),"-",AH49/$AH$71)</f>
        <v>-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4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IF(ISERROR(AH50/$AH$71),"-",AH50/$AH$71)</f>
        <v>-</v>
      </c>
    </row>
    <row r="51" spans="1:36" s="37" customFormat="1" ht="12.75" customHeight="1" collapsed="1" x14ac:dyDescent="0.25">
      <c r="A51" s="116" t="s">
        <v>67</v>
      </c>
      <c r="B51" s="116"/>
      <c r="C51" s="116"/>
      <c r="D51" s="116"/>
      <c r="E51" s="116"/>
      <c r="F51" s="116"/>
      <c r="G51" s="116"/>
      <c r="H51" s="116"/>
      <c r="I51" s="11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148" t="s">
        <v>68</v>
      </c>
      <c r="B52" s="149"/>
      <c r="C52" s="149"/>
      <c r="D52" s="149"/>
      <c r="E52" s="15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4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IF(ISERROR(AH53/$AH$71),"-",AH53/$AH$71)</f>
        <v>-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4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IF(ISERROR(AH54/$AH$71),"-",AH54/$AH$71)</f>
        <v>-</v>
      </c>
    </row>
    <row r="55" spans="1:36" s="37" customFormat="1" ht="12.75" customHeight="1" collapsed="1" x14ac:dyDescent="0.25">
      <c r="A55" s="136" t="s">
        <v>69</v>
      </c>
      <c r="B55" s="138"/>
      <c r="C55" s="138"/>
      <c r="D55" s="138"/>
      <c r="E55" s="138"/>
      <c r="F55" s="138"/>
      <c r="G55" s="138"/>
      <c r="H55" s="138"/>
      <c r="I55" s="13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143" t="s">
        <v>70</v>
      </c>
      <c r="B56" s="144"/>
      <c r="C56" s="144"/>
      <c r="D56" s="144"/>
      <c r="E56" s="14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4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IF(ISERROR(AH57/$AH$71),"-",AH57/$AH$71)</f>
        <v>-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4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IF(ISERROR(AH58/$AH$71),"-",AH58/$AH$71)</f>
        <v>-</v>
      </c>
    </row>
    <row r="59" spans="1:36" s="37" customFormat="1" ht="12.75" customHeight="1" collapsed="1" x14ac:dyDescent="0.25">
      <c r="A59" s="136" t="s">
        <v>71</v>
      </c>
      <c r="B59" s="138"/>
      <c r="C59" s="138"/>
      <c r="D59" s="138"/>
      <c r="E59" s="138"/>
      <c r="F59" s="138"/>
      <c r="G59" s="138"/>
      <c r="H59" s="138"/>
      <c r="I59" s="13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143" t="s">
        <v>72</v>
      </c>
      <c r="B60" s="144"/>
      <c r="C60" s="144"/>
      <c r="D60" s="144"/>
      <c r="E60" s="14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4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IF(ISERROR(AH61/$AH$71),"-",AH61/$AH$71)</f>
        <v>-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4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IF(ISERROR(AH62/$AH$71),"-",AH62/$AH$71)</f>
        <v>-</v>
      </c>
    </row>
    <row r="63" spans="1:36" s="37" customFormat="1" ht="12.75" customHeight="1" collapsed="1" x14ac:dyDescent="0.25">
      <c r="A63" s="136" t="s">
        <v>73</v>
      </c>
      <c r="B63" s="138"/>
      <c r="C63" s="138"/>
      <c r="D63" s="138"/>
      <c r="E63" s="138"/>
      <c r="F63" s="138"/>
      <c r="G63" s="138"/>
      <c r="H63" s="138"/>
      <c r="I63" s="13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143" t="s">
        <v>74</v>
      </c>
      <c r="B64" s="144"/>
      <c r="C64" s="144"/>
      <c r="D64" s="144"/>
      <c r="E64" s="14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4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IF(ISERROR(AH65/$AH$71),"-",AH65/$AH$71)</f>
        <v>-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4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IF(ISERROR(AH66/$AH$71),"-",AH66/$AH$71)</f>
        <v>-</v>
      </c>
    </row>
    <row r="67" spans="1:36" s="37" customFormat="1" ht="12.75" customHeight="1" collapsed="1" x14ac:dyDescent="0.25">
      <c r="A67" s="136" t="s">
        <v>75</v>
      </c>
      <c r="B67" s="138"/>
      <c r="C67" s="138"/>
      <c r="D67" s="138"/>
      <c r="E67" s="138"/>
      <c r="F67" s="138"/>
      <c r="G67" s="138"/>
      <c r="H67" s="138"/>
      <c r="I67" s="13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143" t="s">
        <v>76</v>
      </c>
      <c r="B68" s="144"/>
      <c r="C68" s="144"/>
      <c r="D68" s="144"/>
      <c r="E68" s="145"/>
      <c r="F68" s="9"/>
      <c r="G68" s="10"/>
      <c r="H68" s="11"/>
      <c r="I68" s="11"/>
      <c r="J68" s="141">
        <v>49780000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15.7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55"/>
      <c r="K69" s="98">
        <v>49780000</v>
      </c>
      <c r="L69" s="59" t="s">
        <v>88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IF(ISERROR(AH69/$AH$71),"-",AH69/$AH$71)</f>
        <v>-</v>
      </c>
    </row>
    <row r="70" spans="1:36" s="37" customFormat="1" ht="12.75" customHeight="1" x14ac:dyDescent="0.25">
      <c r="A70" s="143" t="s">
        <v>78</v>
      </c>
      <c r="B70" s="144"/>
      <c r="C70" s="144"/>
      <c r="D70" s="144"/>
      <c r="E70" s="145"/>
      <c r="F70" s="143"/>
      <c r="G70" s="144"/>
      <c r="H70" s="144"/>
      <c r="I70" s="144"/>
      <c r="J70" s="75">
        <f>J68</f>
        <v>49780000</v>
      </c>
      <c r="K70" s="75">
        <f>SUM(K69:K69)</f>
        <v>49780000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0</v>
      </c>
      <c r="AI70" s="78">
        <f>IF(ISERROR(AH70/J70),0,AH70/J70)</f>
        <v>0</v>
      </c>
      <c r="AJ70" s="78">
        <f>IF(ISERROR(AH70/$AH$71),0,AH70/$AH$71)</f>
        <v>0</v>
      </c>
    </row>
    <row r="71" spans="1:36" s="79" customFormat="1" ht="15" customHeight="1" x14ac:dyDescent="0.25">
      <c r="A71" s="151" t="str">
        <f>"TOTAL ASIG."&amp;" "&amp;$A$5</f>
        <v>TOTAL ASIG. 24-02-020 "Programa de Educación Media - JUNAEB"</v>
      </c>
      <c r="B71" s="152"/>
      <c r="C71" s="152"/>
      <c r="D71" s="152"/>
      <c r="E71" s="152"/>
      <c r="F71" s="152"/>
      <c r="G71" s="152"/>
      <c r="H71" s="152"/>
      <c r="I71" s="153"/>
      <c r="J71" s="33">
        <f>SUM(J11,J15,J19,J23,J27,J31,J35,J39,J43,J47,J51,J55,J59,J63,J67,J70)</f>
        <v>49780000</v>
      </c>
      <c r="K71" s="33">
        <f>+K11+K15+K19+K23+K27+K31+K35+K39+K43+K47+K51+K55+K67+K59+K63+K70</f>
        <v>49780000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0</v>
      </c>
      <c r="AI71" s="36">
        <f>IF(ISERROR(AH71/J71),0,AH71/J71)</f>
        <v>0</v>
      </c>
      <c r="AJ71" s="36">
        <f>IF(ISERROR(AH71/$AH$71),0,AH71/$AH$71)</f>
        <v>0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FA9FF591-FE5F-4B45-9FA0-41B3DAC5A422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24E71CB6-1710-45AF-A860-D8F8B194798A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A16E2FFF-8724-4C1C-8635-362BA5D26BB9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B19F9011-9602-46B8-82E2-A56721FE3F47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AD9408E6-CB01-4FCE-B5E3-2657FFAB762B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B57DA177-FD47-448C-BBFE-EAB71D26936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BFD75C6-3447-40B4-8CCB-9468BBD3E2D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58FC124-EADD-4380-A9DA-ADF9E83E734A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03A4FF-745F-48A4-B04B-24C3EFFA96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BB205C-235F-482D-B911-F3C8E1F2DB6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2FEF17F-3A47-4B4B-B7B5-8A51ED79D5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24-02-010 Ind. A Técnicas</vt:lpstr>
      <vt:lpstr>24-02-010 Res. A Técnicas</vt:lpstr>
      <vt:lpstr>24-02-012 Ind. JUNAEB Alimentac</vt:lpstr>
      <vt:lpstr>24-02-012 Res. JUNAEB Alimentac</vt:lpstr>
      <vt:lpstr>24-02-014 Ind. FOSIS</vt:lpstr>
      <vt:lpstr>24-02-014 Res. FOSIS</vt:lpstr>
      <vt:lpstr>24-02-015 Ind. INTEGRA</vt:lpstr>
      <vt:lpstr>24-02-015 Res. INTEGRA</vt:lpstr>
      <vt:lpstr>24-02-020 Ind. JUNAEB EM </vt:lpstr>
      <vt:lpstr>24-02-020 Res. JUNAEB EM</vt:lpstr>
      <vt:lpstr>24-03-010 Ind. Prog. Bonif. </vt:lpstr>
      <vt:lpstr>24-03-010 Res. Prog. Bonf.</vt:lpstr>
      <vt:lpstr>24-03-335 Ind. Habitabilidad</vt:lpstr>
      <vt:lpstr>24-03-335 Res. Habitabilidad</vt:lpstr>
      <vt:lpstr>24-03-337 Ind. Art.2</vt:lpstr>
      <vt:lpstr>24-03-337 Res. Art.2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Programa EJE</vt:lpstr>
      <vt:lpstr>24-03-345 Res. Programa EJE</vt:lpstr>
      <vt:lpstr>24-03-997 Ind. Cuidad. Temp.</vt:lpstr>
      <vt:lpstr>24-03-997 Res. Cuidad. Temp.</vt:lpstr>
      <vt:lpstr>24-03-999 Ind. CONADI</vt:lpstr>
      <vt:lpstr>24-03-999 Res. CONADI</vt:lpstr>
      <vt:lpstr>'24-02-010 Ind. A Técnicas'!Área_de_impresión</vt:lpstr>
      <vt:lpstr>'24-02-012 Ind. JUNAEB Alimentac'!Área_de_impresión</vt:lpstr>
      <vt:lpstr>'24-02-014 Ind. FOSIS'!Área_de_impresión</vt:lpstr>
      <vt:lpstr>'24-02-015 Ind. INTEGRA'!Área_de_impresión</vt:lpstr>
      <vt:lpstr>'24-02-020 Ind. JUNAEB EM '!Área_de_impresión</vt:lpstr>
      <vt:lpstr>'24-03-010 Ind. Prog. Bonif. '!Área_de_impresión</vt:lpstr>
      <vt:lpstr>'24-03-335 Ind. Habitabilidad'!Área_de_impresión</vt:lpstr>
      <vt:lpstr>'24-03-337 Ind. Art.2'!Área_de_impresión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Programa EJE'!Área_de_impresión</vt:lpstr>
      <vt:lpstr>'24-03-997 Ind. Cuidad. Temp.'!Área_de_impresión</vt:lpstr>
      <vt:lpstr>'24-03-999 Ind. CONADI'!Área_de_impresión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</cp:lastModifiedBy>
  <cp:revision/>
  <dcterms:created xsi:type="dcterms:W3CDTF">2023-03-10T19:32:45Z</dcterms:created>
  <dcterms:modified xsi:type="dcterms:W3CDTF">2024-04-25T13:46:07Z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