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Z:\Presupuesto\Presupuesto 2024\GLOSA 2024\LPSP\Art. 14\Inciso 2, A)\4to. Trimestre\"/>
    </mc:Choice>
  </mc:AlternateContent>
  <xr:revisionPtr revIDLastSave="0" documentId="8_{B3F7AF36-15B0-4267-8EE7-836F06CA19C3}" xr6:coauthVersionLast="47" xr6:coauthVersionMax="47" xr10:uidLastSave="{00000000-0000-0000-0000-000000000000}"/>
  <bookViews>
    <workbookView xWindow="22932" yWindow="-108" windowWidth="23256" windowHeight="12576" tabRatio="661" activeTab="5" xr2:uid="{00000000-000D-0000-FFFF-FFFF00000000}"/>
  </bookViews>
  <sheets>
    <sheet name="24-01-029" sheetId="10" r:id="rId1"/>
    <sheet name="24-01-029 res" sheetId="11" r:id="rId2"/>
    <sheet name="24-01-030" sheetId="83" r:id="rId3"/>
    <sheet name="24-01-030 res" sheetId="84" r:id="rId4"/>
    <sheet name="24-01-099" sheetId="94" r:id="rId5"/>
    <sheet name="24-01-099 res" sheetId="95" r:id="rId6"/>
    <sheet name="X4-0X-XXX (5)" sheetId="89" state="hidden" r:id="rId7"/>
    <sheet name="X4-0X-XXX res (5)" sheetId="90" state="hidden" r:id="rId8"/>
    <sheet name="X4-0X-XXX (6)" sheetId="91" state="hidden" r:id="rId9"/>
    <sheet name="X4-0X-XXX res (6)" sheetId="92" state="hidden" r:id="rId10"/>
  </sheets>
  <definedNames>
    <definedName name="_xlnm._FilterDatabase" localSheetId="0" hidden="1">'24-01-029'!$A$7:$AI$243</definedName>
    <definedName name="_xlnm.Print_Area" localSheetId="0">'24-01-029'!$A$1:$AI$243</definedName>
    <definedName name="_xlnm.Print_Area" localSheetId="1">'24-01-029 res'!$A$1:$Y$25</definedName>
    <definedName name="_xlnm.Print_Area" localSheetId="2">'24-01-030'!$A$1:$AI$191</definedName>
    <definedName name="_xlnm.Print_Area" localSheetId="3">'24-01-030 res'!$A$1:$Y$25</definedName>
    <definedName name="_xlnm.Print_Area" localSheetId="4">'24-01-099'!$A$1:$AI$191</definedName>
    <definedName name="_xlnm.Print_Area" localSheetId="6">'X4-0X-XXX (5)'!$A$1:$AI$200</definedName>
    <definedName name="_xlnm.Print_Area" localSheetId="8">'X4-0X-XXX (6)'!$A$1:$AI$200</definedName>
    <definedName name="_xlnm.Print_Area" localSheetId="7">'X4-0X-XXX res (5)'!$A$1:$Y$25</definedName>
    <definedName name="_xlnm.Print_Area" localSheetId="9">'X4-0X-XXX res (6)'!$A$1:$Y$25</definedName>
    <definedName name="_xlnm.Print_Titles" localSheetId="0">'24-01-029'!$1:$7</definedName>
    <definedName name="_xlnm.Print_Titles" localSheetId="1">'24-01-029 res'!$6:$7</definedName>
    <definedName name="_xlnm.Print_Titles" localSheetId="2">'24-01-030'!$1:$7</definedName>
    <definedName name="_xlnm.Print_Titles" localSheetId="3">'24-01-030 res'!$6:$7</definedName>
    <definedName name="_xlnm.Print_Titles" localSheetId="4">'24-01-099'!$1:$7</definedName>
    <definedName name="_xlnm.Print_Titles" localSheetId="6">'X4-0X-XXX (5)'!$1:$7</definedName>
    <definedName name="_xlnm.Print_Titles" localSheetId="8">'X4-0X-XXX (6)'!$1:$7</definedName>
    <definedName name="_xlnm.Print_Titles" localSheetId="7">'X4-0X-XXX res (5)'!$6:$7</definedName>
    <definedName name="_xlnm.Print_Titles" localSheetId="9">'X4-0X-XXX res (6)'!$6:$7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190" i="10" l="1"/>
  <c r="AG241" i="10"/>
  <c r="AG240" i="10"/>
  <c r="AH240" i="10" s="1"/>
  <c r="AF191" i="10"/>
  <c r="AF192" i="10"/>
  <c r="AG192" i="10" s="1"/>
  <c r="AH192" i="10" s="1"/>
  <c r="AF193" i="10"/>
  <c r="AG193" i="10" s="1"/>
  <c r="AH193" i="10" s="1"/>
  <c r="AF194" i="10"/>
  <c r="AG194" i="10" s="1"/>
  <c r="AH194" i="10" s="1"/>
  <c r="AF195" i="10"/>
  <c r="AG195" i="10" s="1"/>
  <c r="AH195" i="10" s="1"/>
  <c r="AF196" i="10"/>
  <c r="AG196" i="10" s="1"/>
  <c r="AH196" i="10" s="1"/>
  <c r="AF197" i="10"/>
  <c r="AF198" i="10"/>
  <c r="AF199" i="10"/>
  <c r="AF200" i="10"/>
  <c r="AF201" i="10"/>
  <c r="AF202" i="10"/>
  <c r="AG202" i="10" s="1"/>
  <c r="AH202" i="10" s="1"/>
  <c r="AF203" i="10"/>
  <c r="AG203" i="10" s="1"/>
  <c r="AH203" i="10" s="1"/>
  <c r="AF204" i="10"/>
  <c r="AG204" i="10" s="1"/>
  <c r="AH204" i="10" s="1"/>
  <c r="AF205" i="10"/>
  <c r="AF206" i="10"/>
  <c r="AG206" i="10" s="1"/>
  <c r="AH206" i="10" s="1"/>
  <c r="AF207" i="10"/>
  <c r="AF208" i="10"/>
  <c r="AG208" i="10" s="1"/>
  <c r="AH208" i="10" s="1"/>
  <c r="AF209" i="10"/>
  <c r="AG209" i="10" s="1"/>
  <c r="AH209" i="10" s="1"/>
  <c r="AF210" i="10"/>
  <c r="AG210" i="10" s="1"/>
  <c r="AH210" i="10" s="1"/>
  <c r="AF211" i="10"/>
  <c r="AG211" i="10" s="1"/>
  <c r="AH211" i="10" s="1"/>
  <c r="AF212" i="10"/>
  <c r="AG212" i="10" s="1"/>
  <c r="AH212" i="10" s="1"/>
  <c r="AF213" i="10"/>
  <c r="AF214" i="10"/>
  <c r="AG214" i="10" s="1"/>
  <c r="AH214" i="10" s="1"/>
  <c r="AF215" i="10"/>
  <c r="AF216" i="10"/>
  <c r="AF217" i="10"/>
  <c r="AG217" i="10" s="1"/>
  <c r="AH217" i="10" s="1"/>
  <c r="AF218" i="10"/>
  <c r="AG218" i="10" s="1"/>
  <c r="AH218" i="10" s="1"/>
  <c r="AF219" i="10"/>
  <c r="AG219" i="10" s="1"/>
  <c r="AH219" i="10" s="1"/>
  <c r="AF220" i="10"/>
  <c r="AG220" i="10" s="1"/>
  <c r="AH220" i="10" s="1"/>
  <c r="AF221" i="10"/>
  <c r="AF222" i="10"/>
  <c r="AG222" i="10" s="1"/>
  <c r="AH222" i="10" s="1"/>
  <c r="AF223" i="10"/>
  <c r="AF224" i="10"/>
  <c r="AF225" i="10"/>
  <c r="AF226" i="10"/>
  <c r="AG226" i="10" s="1"/>
  <c r="AH226" i="10" s="1"/>
  <c r="AF227" i="10"/>
  <c r="AG227" i="10" s="1"/>
  <c r="AH227" i="10" s="1"/>
  <c r="AF228" i="10"/>
  <c r="AG228" i="10" s="1"/>
  <c r="AH228" i="10" s="1"/>
  <c r="AF229" i="10"/>
  <c r="AF230" i="10"/>
  <c r="AG230" i="10" s="1"/>
  <c r="AH230" i="10" s="1"/>
  <c r="AF231" i="10"/>
  <c r="AF232" i="10"/>
  <c r="AG232" i="10" s="1"/>
  <c r="AH232" i="10" s="1"/>
  <c r="AF233" i="10"/>
  <c r="AG233" i="10" s="1"/>
  <c r="AH233" i="10" s="1"/>
  <c r="AF234" i="10"/>
  <c r="AG234" i="10" s="1"/>
  <c r="AH234" i="10" s="1"/>
  <c r="AF235" i="10"/>
  <c r="AG235" i="10" s="1"/>
  <c r="AH235" i="10" s="1"/>
  <c r="AF236" i="10"/>
  <c r="AG236" i="10" s="1"/>
  <c r="AH236" i="10" s="1"/>
  <c r="AF237" i="10"/>
  <c r="AF238" i="10"/>
  <c r="AG238" i="10" s="1"/>
  <c r="AH238" i="10" s="1"/>
  <c r="AF239" i="10"/>
  <c r="AB189" i="10"/>
  <c r="AB242" i="10" s="1"/>
  <c r="AG239" i="10"/>
  <c r="J242" i="10"/>
  <c r="L242" i="10"/>
  <c r="W23" i="95"/>
  <c r="A5" i="95"/>
  <c r="A1" i="95"/>
  <c r="U24" i="95"/>
  <c r="R24" i="95"/>
  <c r="M24" i="95"/>
  <c r="J24" i="95"/>
  <c r="E24" i="95"/>
  <c r="B24" i="95"/>
  <c r="Y23" i="95"/>
  <c r="Q23" i="95"/>
  <c r="P23" i="95"/>
  <c r="O23" i="95"/>
  <c r="N23" i="95"/>
  <c r="M23" i="95"/>
  <c r="L23" i="95"/>
  <c r="K23" i="95"/>
  <c r="J23" i="95"/>
  <c r="I23" i="95"/>
  <c r="H23" i="95"/>
  <c r="G23" i="95"/>
  <c r="F23" i="95"/>
  <c r="E23" i="95"/>
  <c r="Y22" i="95"/>
  <c r="X22" i="95"/>
  <c r="W22" i="95"/>
  <c r="V22" i="95"/>
  <c r="U22" i="95"/>
  <c r="T22" i="95"/>
  <c r="S22" i="95"/>
  <c r="R22" i="95"/>
  <c r="Q22" i="95"/>
  <c r="P22" i="95"/>
  <c r="O22" i="95"/>
  <c r="N22" i="95"/>
  <c r="M22" i="95"/>
  <c r="L22" i="95"/>
  <c r="K22" i="95"/>
  <c r="J22" i="95"/>
  <c r="I22" i="95"/>
  <c r="H22" i="95"/>
  <c r="G22" i="95"/>
  <c r="F22" i="95"/>
  <c r="E22" i="95"/>
  <c r="D22" i="95"/>
  <c r="C22" i="95"/>
  <c r="B22" i="95"/>
  <c r="Y21" i="95"/>
  <c r="X21" i="95"/>
  <c r="W21" i="95"/>
  <c r="V21" i="95"/>
  <c r="U21" i="95"/>
  <c r="T21" i="95"/>
  <c r="S21" i="95"/>
  <c r="R21" i="95"/>
  <c r="Q21" i="95"/>
  <c r="P21" i="95"/>
  <c r="O21" i="95"/>
  <c r="N21" i="95"/>
  <c r="M21" i="95"/>
  <c r="L21" i="95"/>
  <c r="K21" i="95"/>
  <c r="J21" i="95"/>
  <c r="I21" i="95"/>
  <c r="H21" i="95"/>
  <c r="G21" i="95"/>
  <c r="F21" i="95"/>
  <c r="E21" i="95"/>
  <c r="D21" i="95"/>
  <c r="C21" i="95"/>
  <c r="B21" i="95"/>
  <c r="Y20" i="95"/>
  <c r="X20" i="95"/>
  <c r="W20" i="95"/>
  <c r="V20" i="95"/>
  <c r="U20" i="95"/>
  <c r="T20" i="95"/>
  <c r="S20" i="95"/>
  <c r="R20" i="95"/>
  <c r="Q20" i="95"/>
  <c r="P20" i="95"/>
  <c r="O20" i="95"/>
  <c r="N20" i="95"/>
  <c r="M20" i="95"/>
  <c r="L20" i="95"/>
  <c r="K20" i="95"/>
  <c r="J20" i="95"/>
  <c r="I20" i="95"/>
  <c r="H20" i="95"/>
  <c r="G20" i="95"/>
  <c r="F20" i="95"/>
  <c r="E20" i="95"/>
  <c r="D20" i="95"/>
  <c r="C20" i="95"/>
  <c r="B20" i="95"/>
  <c r="Y19" i="95"/>
  <c r="X19" i="95"/>
  <c r="W19" i="95"/>
  <c r="V19" i="95"/>
  <c r="U19" i="95"/>
  <c r="T19" i="95"/>
  <c r="S19" i="95"/>
  <c r="R19" i="95"/>
  <c r="Q19" i="95"/>
  <c r="P19" i="95"/>
  <c r="O19" i="95"/>
  <c r="N19" i="95"/>
  <c r="M19" i="95"/>
  <c r="L19" i="95"/>
  <c r="K19" i="95"/>
  <c r="J19" i="95"/>
  <c r="I19" i="95"/>
  <c r="H19" i="95"/>
  <c r="G19" i="95"/>
  <c r="F19" i="95"/>
  <c r="E19" i="95"/>
  <c r="D19" i="95"/>
  <c r="C19" i="95"/>
  <c r="B19" i="95"/>
  <c r="Y18" i="95"/>
  <c r="X18" i="95"/>
  <c r="W18" i="95"/>
  <c r="V18" i="95"/>
  <c r="U18" i="95"/>
  <c r="T18" i="95"/>
  <c r="S18" i="95"/>
  <c r="R18" i="95"/>
  <c r="Q18" i="95"/>
  <c r="P18" i="95"/>
  <c r="O18" i="95"/>
  <c r="N18" i="95"/>
  <c r="M18" i="95"/>
  <c r="L18" i="95"/>
  <c r="K18" i="95"/>
  <c r="J18" i="95"/>
  <c r="I18" i="95"/>
  <c r="H18" i="95"/>
  <c r="G18" i="95"/>
  <c r="F18" i="95"/>
  <c r="E18" i="95"/>
  <c r="D18" i="95"/>
  <c r="C18" i="95"/>
  <c r="B18" i="95"/>
  <c r="Y17" i="95"/>
  <c r="X17" i="95"/>
  <c r="W17" i="95"/>
  <c r="V17" i="95"/>
  <c r="U17" i="95"/>
  <c r="T17" i="95"/>
  <c r="S17" i="95"/>
  <c r="R17" i="95"/>
  <c r="Q17" i="95"/>
  <c r="P17" i="95"/>
  <c r="O17" i="95"/>
  <c r="N17" i="95"/>
  <c r="M17" i="95"/>
  <c r="L17" i="95"/>
  <c r="K17" i="95"/>
  <c r="J17" i="95"/>
  <c r="I17" i="95"/>
  <c r="H17" i="95"/>
  <c r="G17" i="95"/>
  <c r="F17" i="95"/>
  <c r="E17" i="95"/>
  <c r="D17" i="95"/>
  <c r="C17" i="95"/>
  <c r="B17" i="95"/>
  <c r="Y16" i="95"/>
  <c r="X16" i="95"/>
  <c r="W16" i="95"/>
  <c r="V16" i="95"/>
  <c r="U16" i="95"/>
  <c r="T16" i="95"/>
  <c r="S16" i="95"/>
  <c r="R16" i="95"/>
  <c r="Q16" i="95"/>
  <c r="P16" i="95"/>
  <c r="O16" i="95"/>
  <c r="N16" i="95"/>
  <c r="M16" i="95"/>
  <c r="L16" i="95"/>
  <c r="K16" i="95"/>
  <c r="J16" i="95"/>
  <c r="I16" i="95"/>
  <c r="H16" i="95"/>
  <c r="G16" i="95"/>
  <c r="F16" i="95"/>
  <c r="E16" i="95"/>
  <c r="D16" i="95"/>
  <c r="C16" i="95"/>
  <c r="B16" i="95"/>
  <c r="Y15" i="95"/>
  <c r="X15" i="95"/>
  <c r="W15" i="95"/>
  <c r="V15" i="95"/>
  <c r="U15" i="95"/>
  <c r="T15" i="95"/>
  <c r="S15" i="95"/>
  <c r="R15" i="95"/>
  <c r="Q15" i="95"/>
  <c r="P15" i="95"/>
  <c r="O15" i="95"/>
  <c r="N15" i="95"/>
  <c r="M15" i="95"/>
  <c r="L15" i="95"/>
  <c r="K15" i="95"/>
  <c r="J15" i="95"/>
  <c r="I15" i="95"/>
  <c r="H15" i="95"/>
  <c r="G15" i="95"/>
  <c r="F15" i="95"/>
  <c r="E15" i="95"/>
  <c r="D15" i="95"/>
  <c r="C15" i="95"/>
  <c r="B15" i="95"/>
  <c r="Y14" i="95"/>
  <c r="X14" i="95"/>
  <c r="W14" i="95"/>
  <c r="V14" i="95"/>
  <c r="U14" i="95"/>
  <c r="T14" i="95"/>
  <c r="S14" i="95"/>
  <c r="R14" i="95"/>
  <c r="Q14" i="95"/>
  <c r="P14" i="95"/>
  <c r="O14" i="95"/>
  <c r="N14" i="95"/>
  <c r="M14" i="95"/>
  <c r="L14" i="95"/>
  <c r="K14" i="95"/>
  <c r="J14" i="95"/>
  <c r="I14" i="95"/>
  <c r="H14" i="95"/>
  <c r="G14" i="95"/>
  <c r="F14" i="95"/>
  <c r="E14" i="95"/>
  <c r="D14" i="95"/>
  <c r="C14" i="95"/>
  <c r="B14" i="95"/>
  <c r="Y13" i="95"/>
  <c r="X13" i="95"/>
  <c r="W13" i="95"/>
  <c r="V13" i="95"/>
  <c r="U13" i="95"/>
  <c r="T13" i="95"/>
  <c r="S13" i="95"/>
  <c r="R13" i="95"/>
  <c r="Q13" i="95"/>
  <c r="P13" i="95"/>
  <c r="O13" i="95"/>
  <c r="N13" i="95"/>
  <c r="M13" i="95"/>
  <c r="L13" i="95"/>
  <c r="K13" i="95"/>
  <c r="J13" i="95"/>
  <c r="I13" i="95"/>
  <c r="H13" i="95"/>
  <c r="G13" i="95"/>
  <c r="F13" i="95"/>
  <c r="E13" i="95"/>
  <c r="D13" i="95"/>
  <c r="C13" i="95"/>
  <c r="B13" i="95"/>
  <c r="Y12" i="95"/>
  <c r="X12" i="95"/>
  <c r="W12" i="95"/>
  <c r="V12" i="95"/>
  <c r="U12" i="95"/>
  <c r="T12" i="95"/>
  <c r="S12" i="95"/>
  <c r="R12" i="95"/>
  <c r="Q12" i="95"/>
  <c r="P12" i="95"/>
  <c r="O12" i="95"/>
  <c r="N12" i="95"/>
  <c r="M12" i="95"/>
  <c r="L12" i="95"/>
  <c r="K12" i="95"/>
  <c r="J12" i="95"/>
  <c r="I12" i="95"/>
  <c r="H12" i="95"/>
  <c r="G12" i="95"/>
  <c r="F12" i="95"/>
  <c r="E12" i="95"/>
  <c r="D12" i="95"/>
  <c r="C12" i="95"/>
  <c r="B12" i="95"/>
  <c r="Y11" i="95"/>
  <c r="X11" i="95"/>
  <c r="W11" i="95"/>
  <c r="V11" i="95"/>
  <c r="U11" i="95"/>
  <c r="T11" i="95"/>
  <c r="S11" i="95"/>
  <c r="R11" i="95"/>
  <c r="Q11" i="95"/>
  <c r="P11" i="95"/>
  <c r="O11" i="95"/>
  <c r="N11" i="95"/>
  <c r="M11" i="95"/>
  <c r="L11" i="95"/>
  <c r="K11" i="95"/>
  <c r="J11" i="95"/>
  <c r="I11" i="95"/>
  <c r="H11" i="95"/>
  <c r="G11" i="95"/>
  <c r="F11" i="95"/>
  <c r="E11" i="95"/>
  <c r="D11" i="95"/>
  <c r="C11" i="95"/>
  <c r="B11" i="95"/>
  <c r="Y10" i="95"/>
  <c r="X10" i="95"/>
  <c r="W10" i="95"/>
  <c r="V10" i="95"/>
  <c r="U10" i="95"/>
  <c r="T10" i="95"/>
  <c r="S10" i="95"/>
  <c r="R10" i="95"/>
  <c r="Q10" i="95"/>
  <c r="P10" i="95"/>
  <c r="O10" i="95"/>
  <c r="N10" i="95"/>
  <c r="M10" i="95"/>
  <c r="L10" i="95"/>
  <c r="K10" i="95"/>
  <c r="J10" i="95"/>
  <c r="I10" i="95"/>
  <c r="H10" i="95"/>
  <c r="G10" i="95"/>
  <c r="F10" i="95"/>
  <c r="E10" i="95"/>
  <c r="D10" i="95"/>
  <c r="C10" i="95"/>
  <c r="B10" i="95"/>
  <c r="Y9" i="95"/>
  <c r="X9" i="95"/>
  <c r="W9" i="95"/>
  <c r="V9" i="95"/>
  <c r="U9" i="95"/>
  <c r="T9" i="95"/>
  <c r="S9" i="95"/>
  <c r="R9" i="95"/>
  <c r="Q9" i="95"/>
  <c r="P9" i="95"/>
  <c r="O9" i="95"/>
  <c r="N9" i="95"/>
  <c r="M9" i="95"/>
  <c r="L9" i="95"/>
  <c r="K9" i="95"/>
  <c r="J9" i="95"/>
  <c r="I9" i="95"/>
  <c r="H9" i="95"/>
  <c r="G9" i="95"/>
  <c r="F9" i="95"/>
  <c r="E9" i="95"/>
  <c r="D9" i="95"/>
  <c r="C9" i="95"/>
  <c r="B9" i="95"/>
  <c r="Y8" i="95"/>
  <c r="X8" i="95"/>
  <c r="W8" i="95"/>
  <c r="V8" i="95"/>
  <c r="V24" i="95" s="1"/>
  <c r="U8" i="95"/>
  <c r="T8" i="95"/>
  <c r="T24" i="95" s="1"/>
  <c r="S8" i="95"/>
  <c r="S24" i="95" s="1"/>
  <c r="R8" i="95"/>
  <c r="Q8" i="95"/>
  <c r="Q24" i="95" s="1"/>
  <c r="P8" i="95"/>
  <c r="P24" i="95" s="1"/>
  <c r="O8" i="95"/>
  <c r="O24" i="95" s="1"/>
  <c r="N8" i="95"/>
  <c r="N24" i="95" s="1"/>
  <c r="M8" i="95"/>
  <c r="L8" i="95"/>
  <c r="L24" i="95" s="1"/>
  <c r="K8" i="95"/>
  <c r="K24" i="95" s="1"/>
  <c r="J8" i="95"/>
  <c r="I8" i="95"/>
  <c r="I24" i="95" s="1"/>
  <c r="H8" i="95"/>
  <c r="H24" i="95" s="1"/>
  <c r="G8" i="95"/>
  <c r="G24" i="95" s="1"/>
  <c r="F8" i="95"/>
  <c r="F24" i="95" s="1"/>
  <c r="E8" i="95"/>
  <c r="D8" i="95"/>
  <c r="D24" i="95" s="1"/>
  <c r="C8" i="95"/>
  <c r="C24" i="95" s="1"/>
  <c r="B8" i="95"/>
  <c r="A24" i="95"/>
  <c r="A3" i="95"/>
  <c r="U190" i="94"/>
  <c r="V190" i="94"/>
  <c r="A191" i="94"/>
  <c r="AF190" i="94"/>
  <c r="AE190" i="94"/>
  <c r="AD190" i="94"/>
  <c r="AC190" i="94"/>
  <c r="AA190" i="94"/>
  <c r="Z190" i="94"/>
  <c r="Y190" i="94"/>
  <c r="T190" i="94"/>
  <c r="S190" i="94"/>
  <c r="R190" i="94"/>
  <c r="Q190" i="94"/>
  <c r="N190" i="94"/>
  <c r="M190" i="94"/>
  <c r="L190" i="94"/>
  <c r="J190" i="94"/>
  <c r="I190" i="94"/>
  <c r="AB190" i="94"/>
  <c r="T189" i="94"/>
  <c r="W190" i="94" s="1"/>
  <c r="AE187" i="94"/>
  <c r="AD187" i="94"/>
  <c r="AC187" i="94"/>
  <c r="AA187" i="94"/>
  <c r="Z187" i="94"/>
  <c r="Y187" i="94"/>
  <c r="W187" i="94"/>
  <c r="V187" i="94"/>
  <c r="U187" i="94"/>
  <c r="S187" i="94"/>
  <c r="R187" i="94"/>
  <c r="Q187" i="94"/>
  <c r="N187" i="94"/>
  <c r="M187" i="94"/>
  <c r="L187" i="94"/>
  <c r="J187" i="94"/>
  <c r="I187" i="94"/>
  <c r="AF186" i="94"/>
  <c r="AB186" i="94"/>
  <c r="X186" i="94"/>
  <c r="T186" i="94"/>
  <c r="AG186" i="94" s="1"/>
  <c r="AF185" i="94"/>
  <c r="AB185" i="94"/>
  <c r="X185" i="94"/>
  <c r="T185" i="94"/>
  <c r="AF184" i="94"/>
  <c r="AB184" i="94"/>
  <c r="X184" i="94"/>
  <c r="T184" i="94"/>
  <c r="AG183" i="94"/>
  <c r="AF183" i="94"/>
  <c r="AB183" i="94"/>
  <c r="X183" i="94"/>
  <c r="T183" i="94"/>
  <c r="AF182" i="94"/>
  <c r="AB182" i="94"/>
  <c r="X182" i="94"/>
  <c r="T182" i="94"/>
  <c r="AF181" i="94"/>
  <c r="AB181" i="94"/>
  <c r="X181" i="94"/>
  <c r="T181" i="94"/>
  <c r="AF180" i="94"/>
  <c r="AB180" i="94"/>
  <c r="X180" i="94"/>
  <c r="T180" i="94"/>
  <c r="AG180" i="94" s="1"/>
  <c r="AF179" i="94"/>
  <c r="AB179" i="94"/>
  <c r="X179" i="94"/>
  <c r="T179" i="94"/>
  <c r="AF178" i="94"/>
  <c r="AB178" i="94"/>
  <c r="X178" i="94"/>
  <c r="T178" i="94"/>
  <c r="AG178" i="94" s="1"/>
  <c r="AF177" i="94"/>
  <c r="AB177" i="94"/>
  <c r="X177" i="94"/>
  <c r="T177" i="94"/>
  <c r="AE175" i="94"/>
  <c r="AD175" i="94"/>
  <c r="AC175" i="94"/>
  <c r="AA175" i="94"/>
  <c r="Z175" i="94"/>
  <c r="Y175" i="94"/>
  <c r="W175" i="94"/>
  <c r="V175" i="94"/>
  <c r="U175" i="94"/>
  <c r="S175" i="94"/>
  <c r="R175" i="94"/>
  <c r="Q175" i="94"/>
  <c r="N175" i="94"/>
  <c r="M175" i="94"/>
  <c r="L175" i="94"/>
  <c r="J175" i="94"/>
  <c r="I175" i="94"/>
  <c r="AF174" i="94"/>
  <c r="AB174" i="94"/>
  <c r="X174" i="94"/>
  <c r="T174" i="94"/>
  <c r="AF173" i="94"/>
  <c r="AB173" i="94"/>
  <c r="X173" i="94"/>
  <c r="T173" i="94"/>
  <c r="AG173" i="94" s="1"/>
  <c r="AF172" i="94"/>
  <c r="AG172" i="94" s="1"/>
  <c r="AB172" i="94"/>
  <c r="X172" i="94"/>
  <c r="T172" i="94"/>
  <c r="AF171" i="94"/>
  <c r="AB171" i="94"/>
  <c r="X171" i="94"/>
  <c r="T171" i="94"/>
  <c r="AF170" i="94"/>
  <c r="AB170" i="94"/>
  <c r="X170" i="94"/>
  <c r="T170" i="94"/>
  <c r="AF169" i="94"/>
  <c r="AB169" i="94"/>
  <c r="X169" i="94"/>
  <c r="T169" i="94"/>
  <c r="AG169" i="94" s="1"/>
  <c r="AF168" i="94"/>
  <c r="AB168" i="94"/>
  <c r="X168" i="94"/>
  <c r="T168" i="94"/>
  <c r="AF167" i="94"/>
  <c r="AB167" i="94"/>
  <c r="X167" i="94"/>
  <c r="T167" i="94"/>
  <c r="AG167" i="94" s="1"/>
  <c r="AH167" i="94" s="1"/>
  <c r="AF166" i="94"/>
  <c r="AB166" i="94"/>
  <c r="X166" i="94"/>
  <c r="T166" i="94"/>
  <c r="AF165" i="94"/>
  <c r="AB165" i="94"/>
  <c r="X165" i="94"/>
  <c r="T165" i="94"/>
  <c r="AG165" i="94" s="1"/>
  <c r="AE163" i="94"/>
  <c r="AD163" i="94"/>
  <c r="AC163" i="94"/>
  <c r="AA163" i="94"/>
  <c r="Z163" i="94"/>
  <c r="Y163" i="94"/>
  <c r="W163" i="94"/>
  <c r="V163" i="94"/>
  <c r="U163" i="94"/>
  <c r="S163" i="94"/>
  <c r="R163" i="94"/>
  <c r="Q163" i="94"/>
  <c r="N163" i="94"/>
  <c r="M163" i="94"/>
  <c r="L163" i="94"/>
  <c r="J163" i="94"/>
  <c r="I163" i="94"/>
  <c r="AF162" i="94"/>
  <c r="AB162" i="94"/>
  <c r="X162" i="94"/>
  <c r="T162" i="94"/>
  <c r="AF161" i="94"/>
  <c r="AB161" i="94"/>
  <c r="X161" i="94"/>
  <c r="T161" i="94"/>
  <c r="AF160" i="94"/>
  <c r="AB160" i="94"/>
  <c r="X160" i="94"/>
  <c r="T160" i="94"/>
  <c r="AF159" i="94"/>
  <c r="AB159" i="94"/>
  <c r="X159" i="94"/>
  <c r="T159" i="94"/>
  <c r="AF158" i="94"/>
  <c r="AB158" i="94"/>
  <c r="X158" i="94"/>
  <c r="T158" i="94"/>
  <c r="AG158" i="94" s="1"/>
  <c r="AF157" i="94"/>
  <c r="AB157" i="94"/>
  <c r="X157" i="94"/>
  <c r="T157" i="94"/>
  <c r="AF156" i="94"/>
  <c r="AB156" i="94"/>
  <c r="X156" i="94"/>
  <c r="T156" i="94"/>
  <c r="AF155" i="94"/>
  <c r="AG155" i="94" s="1"/>
  <c r="AB155" i="94"/>
  <c r="X155" i="94"/>
  <c r="T155" i="94"/>
  <c r="AF154" i="94"/>
  <c r="AB154" i="94"/>
  <c r="X154" i="94"/>
  <c r="T154" i="94"/>
  <c r="AF153" i="94"/>
  <c r="AB153" i="94"/>
  <c r="X153" i="94"/>
  <c r="T153" i="94"/>
  <c r="AE151" i="94"/>
  <c r="AD151" i="94"/>
  <c r="AC151" i="94"/>
  <c r="AA151" i="94"/>
  <c r="Z151" i="94"/>
  <c r="Y151" i="94"/>
  <c r="W151" i="94"/>
  <c r="V151" i="94"/>
  <c r="U151" i="94"/>
  <c r="S151" i="94"/>
  <c r="R151" i="94"/>
  <c r="Q151" i="94"/>
  <c r="N151" i="94"/>
  <c r="M151" i="94"/>
  <c r="L151" i="94"/>
  <c r="J151" i="94"/>
  <c r="I151" i="94"/>
  <c r="AF150" i="94"/>
  <c r="AB150" i="94"/>
  <c r="X150" i="94"/>
  <c r="T150" i="94"/>
  <c r="AF149" i="94"/>
  <c r="AB149" i="94"/>
  <c r="X149" i="94"/>
  <c r="T149" i="94"/>
  <c r="AG149" i="94" s="1"/>
  <c r="AF148" i="94"/>
  <c r="AB148" i="94"/>
  <c r="X148" i="94"/>
  <c r="T148" i="94"/>
  <c r="AG148" i="94" s="1"/>
  <c r="AF147" i="94"/>
  <c r="AB147" i="94"/>
  <c r="X147" i="94"/>
  <c r="T147" i="94"/>
  <c r="AG147" i="94" s="1"/>
  <c r="AH147" i="94" s="1"/>
  <c r="AF146" i="94"/>
  <c r="AB146" i="94"/>
  <c r="X146" i="94"/>
  <c r="T146" i="94"/>
  <c r="AG146" i="94" s="1"/>
  <c r="AF145" i="94"/>
  <c r="AB145" i="94"/>
  <c r="X145" i="94"/>
  <c r="T145" i="94"/>
  <c r="AG145" i="94" s="1"/>
  <c r="AF144" i="94"/>
  <c r="AB144" i="94"/>
  <c r="X144" i="94"/>
  <c r="T144" i="94"/>
  <c r="AF143" i="94"/>
  <c r="AB143" i="94"/>
  <c r="X143" i="94"/>
  <c r="T143" i="94"/>
  <c r="AF142" i="94"/>
  <c r="AB142" i="94"/>
  <c r="X142" i="94"/>
  <c r="T142" i="94"/>
  <c r="AF141" i="94"/>
  <c r="AB141" i="94"/>
  <c r="X141" i="94"/>
  <c r="T141" i="94"/>
  <c r="AE139" i="94"/>
  <c r="AD139" i="94"/>
  <c r="AC139" i="94"/>
  <c r="AA139" i="94"/>
  <c r="Z139" i="94"/>
  <c r="Y139" i="94"/>
  <c r="W139" i="94"/>
  <c r="V139" i="94"/>
  <c r="U139" i="94"/>
  <c r="S139" i="94"/>
  <c r="R139" i="94"/>
  <c r="Q139" i="94"/>
  <c r="N139" i="94"/>
  <c r="M139" i="94"/>
  <c r="L139" i="94"/>
  <c r="J139" i="94"/>
  <c r="I139" i="94"/>
  <c r="AF138" i="94"/>
  <c r="AB138" i="94"/>
  <c r="X138" i="94"/>
  <c r="T138" i="94"/>
  <c r="AF137" i="94"/>
  <c r="AB137" i="94"/>
  <c r="X137" i="94"/>
  <c r="T137" i="94"/>
  <c r="AG137" i="94" s="1"/>
  <c r="AH137" i="94" s="1"/>
  <c r="AF136" i="94"/>
  <c r="AB136" i="94"/>
  <c r="X136" i="94"/>
  <c r="T136" i="94"/>
  <c r="AF135" i="94"/>
  <c r="AB135" i="94"/>
  <c r="X135" i="94"/>
  <c r="T135" i="94"/>
  <c r="AG135" i="94" s="1"/>
  <c r="AF134" i="94"/>
  <c r="AB134" i="94"/>
  <c r="X134" i="94"/>
  <c r="T134" i="94"/>
  <c r="AF133" i="94"/>
  <c r="AB133" i="94"/>
  <c r="X133" i="94"/>
  <c r="T133" i="94"/>
  <c r="AF132" i="94"/>
  <c r="AB132" i="94"/>
  <c r="X132" i="94"/>
  <c r="T132" i="94"/>
  <c r="AF131" i="94"/>
  <c r="AB131" i="94"/>
  <c r="X131" i="94"/>
  <c r="T131" i="94"/>
  <c r="AG131" i="94" s="1"/>
  <c r="AF130" i="94"/>
  <c r="AB130" i="94"/>
  <c r="X130" i="94"/>
  <c r="T130" i="94"/>
  <c r="AG130" i="94" s="1"/>
  <c r="AF129" i="94"/>
  <c r="AB129" i="94"/>
  <c r="X129" i="94"/>
  <c r="T129" i="94"/>
  <c r="AG129" i="94" s="1"/>
  <c r="AE127" i="94"/>
  <c r="AD127" i="94"/>
  <c r="AC127" i="94"/>
  <c r="AA127" i="94"/>
  <c r="Z127" i="94"/>
  <c r="Y127" i="94"/>
  <c r="W127" i="94"/>
  <c r="V127" i="94"/>
  <c r="U127" i="94"/>
  <c r="S127" i="94"/>
  <c r="R127" i="94"/>
  <c r="Q127" i="94"/>
  <c r="N127" i="94"/>
  <c r="M127" i="94"/>
  <c r="L127" i="94"/>
  <c r="J127" i="94"/>
  <c r="I127" i="94"/>
  <c r="AF126" i="94"/>
  <c r="AB126" i="94"/>
  <c r="X126" i="94"/>
  <c r="T126" i="94"/>
  <c r="AF125" i="94"/>
  <c r="AG125" i="94" s="1"/>
  <c r="AB125" i="94"/>
  <c r="X125" i="94"/>
  <c r="T125" i="94"/>
  <c r="AF124" i="94"/>
  <c r="AB124" i="94"/>
  <c r="X124" i="94"/>
  <c r="T124" i="94"/>
  <c r="AF123" i="94"/>
  <c r="AB123" i="94"/>
  <c r="X123" i="94"/>
  <c r="T123" i="94"/>
  <c r="AF122" i="94"/>
  <c r="AB122" i="94"/>
  <c r="X122" i="94"/>
  <c r="T122" i="94"/>
  <c r="AF121" i="94"/>
  <c r="AB121" i="94"/>
  <c r="X121" i="94"/>
  <c r="T121" i="94"/>
  <c r="AF120" i="94"/>
  <c r="AB120" i="94"/>
  <c r="X120" i="94"/>
  <c r="T120" i="94"/>
  <c r="AG120" i="94" s="1"/>
  <c r="AF119" i="94"/>
  <c r="AB119" i="94"/>
  <c r="X119" i="94"/>
  <c r="T119" i="94"/>
  <c r="AF118" i="94"/>
  <c r="AB118" i="94"/>
  <c r="X118" i="94"/>
  <c r="T118" i="94"/>
  <c r="AG118" i="94" s="1"/>
  <c r="AG117" i="94"/>
  <c r="AF117" i="94"/>
  <c r="AB117" i="94"/>
  <c r="X117" i="94"/>
  <c r="T117" i="94"/>
  <c r="AE115" i="94"/>
  <c r="AD115" i="94"/>
  <c r="AC115" i="94"/>
  <c r="AA115" i="94"/>
  <c r="Z115" i="94"/>
  <c r="Y115" i="94"/>
  <c r="W115" i="94"/>
  <c r="V115" i="94"/>
  <c r="U115" i="94"/>
  <c r="S115" i="94"/>
  <c r="R115" i="94"/>
  <c r="Q115" i="94"/>
  <c r="N115" i="94"/>
  <c r="M115" i="94"/>
  <c r="L115" i="94"/>
  <c r="J115" i="94"/>
  <c r="I115" i="94"/>
  <c r="AF114" i="94"/>
  <c r="AB114" i="94"/>
  <c r="AG114" i="94" s="1"/>
  <c r="X114" i="94"/>
  <c r="T114" i="94"/>
  <c r="AF113" i="94"/>
  <c r="AB113" i="94"/>
  <c r="X113" i="94"/>
  <c r="T113" i="94"/>
  <c r="AF112" i="94"/>
  <c r="AB112" i="94"/>
  <c r="X112" i="94"/>
  <c r="T112" i="94"/>
  <c r="AF111" i="94"/>
  <c r="AB111" i="94"/>
  <c r="X111" i="94"/>
  <c r="T111" i="94"/>
  <c r="AF110" i="94"/>
  <c r="AB110" i="94"/>
  <c r="X110" i="94"/>
  <c r="T110" i="94"/>
  <c r="AF109" i="94"/>
  <c r="AB109" i="94"/>
  <c r="X109" i="94"/>
  <c r="T109" i="94"/>
  <c r="AF108" i="94"/>
  <c r="AB108" i="94"/>
  <c r="X108" i="94"/>
  <c r="T108" i="94"/>
  <c r="AF107" i="94"/>
  <c r="AB107" i="94"/>
  <c r="X107" i="94"/>
  <c r="T107" i="94"/>
  <c r="AG107" i="94" s="1"/>
  <c r="AH107" i="94" s="1"/>
  <c r="AF106" i="94"/>
  <c r="AB106" i="94"/>
  <c r="X106" i="94"/>
  <c r="T106" i="94"/>
  <c r="AF105" i="94"/>
  <c r="AB105" i="94"/>
  <c r="X105" i="94"/>
  <c r="T105" i="94"/>
  <c r="AE103" i="94"/>
  <c r="AD103" i="94"/>
  <c r="AC103" i="94"/>
  <c r="AA103" i="94"/>
  <c r="Z103" i="94"/>
  <c r="Y103" i="94"/>
  <c r="W103" i="94"/>
  <c r="V103" i="94"/>
  <c r="U103" i="94"/>
  <c r="S103" i="94"/>
  <c r="R103" i="94"/>
  <c r="Q103" i="94"/>
  <c r="N103" i="94"/>
  <c r="M103" i="94"/>
  <c r="L103" i="94"/>
  <c r="J103" i="94"/>
  <c r="I103" i="94"/>
  <c r="AF102" i="94"/>
  <c r="AB102" i="94"/>
  <c r="X102" i="94"/>
  <c r="T102" i="94"/>
  <c r="AF101" i="94"/>
  <c r="AB101" i="94"/>
  <c r="X101" i="94"/>
  <c r="T101" i="94"/>
  <c r="AF100" i="94"/>
  <c r="AB100" i="94"/>
  <c r="X100" i="94"/>
  <c r="T100" i="94"/>
  <c r="AG100" i="94" s="1"/>
  <c r="AF99" i="94"/>
  <c r="AB99" i="94"/>
  <c r="X99" i="94"/>
  <c r="T99" i="94"/>
  <c r="AF98" i="94"/>
  <c r="AB98" i="94"/>
  <c r="X98" i="94"/>
  <c r="T98" i="94"/>
  <c r="AF97" i="94"/>
  <c r="AG97" i="94" s="1"/>
  <c r="AB97" i="94"/>
  <c r="X97" i="94"/>
  <c r="T97" i="94"/>
  <c r="AF96" i="94"/>
  <c r="AB96" i="94"/>
  <c r="X96" i="94"/>
  <c r="T96" i="94"/>
  <c r="AG96" i="94" s="1"/>
  <c r="AF95" i="94"/>
  <c r="AB95" i="94"/>
  <c r="X95" i="94"/>
  <c r="T95" i="94"/>
  <c r="AF94" i="94"/>
  <c r="AB94" i="94"/>
  <c r="X94" i="94"/>
  <c r="T94" i="94"/>
  <c r="AF93" i="94"/>
  <c r="AB93" i="94"/>
  <c r="X93" i="94"/>
  <c r="T93" i="94"/>
  <c r="AE91" i="94"/>
  <c r="AD91" i="94"/>
  <c r="AC91" i="94"/>
  <c r="AA91" i="94"/>
  <c r="Z91" i="94"/>
  <c r="Y91" i="94"/>
  <c r="W91" i="94"/>
  <c r="V91" i="94"/>
  <c r="U91" i="94"/>
  <c r="S91" i="94"/>
  <c r="R91" i="94"/>
  <c r="Q91" i="94"/>
  <c r="N91" i="94"/>
  <c r="M91" i="94"/>
  <c r="L91" i="94"/>
  <c r="J91" i="94"/>
  <c r="I91" i="94"/>
  <c r="AF90" i="94"/>
  <c r="AB90" i="94"/>
  <c r="X90" i="94"/>
  <c r="T90" i="94"/>
  <c r="AF89" i="94"/>
  <c r="AB89" i="94"/>
  <c r="X89" i="94"/>
  <c r="T89" i="94"/>
  <c r="AF88" i="94"/>
  <c r="AB88" i="94"/>
  <c r="X88" i="94"/>
  <c r="T88" i="94"/>
  <c r="AF87" i="94"/>
  <c r="AB87" i="94"/>
  <c r="X87" i="94"/>
  <c r="T87" i="94"/>
  <c r="AG87" i="94" s="1"/>
  <c r="AH87" i="94" s="1"/>
  <c r="AF86" i="94"/>
  <c r="AB86" i="94"/>
  <c r="X86" i="94"/>
  <c r="T86" i="94"/>
  <c r="AF85" i="94"/>
  <c r="AB85" i="94"/>
  <c r="X85" i="94"/>
  <c r="T85" i="94"/>
  <c r="AF84" i="94"/>
  <c r="AB84" i="94"/>
  <c r="X84" i="94"/>
  <c r="T84" i="94"/>
  <c r="AF83" i="94"/>
  <c r="AB83" i="94"/>
  <c r="X83" i="94"/>
  <c r="T83" i="94"/>
  <c r="AF82" i="94"/>
  <c r="AB82" i="94"/>
  <c r="X82" i="94"/>
  <c r="T82" i="94"/>
  <c r="AF81" i="94"/>
  <c r="AB81" i="94"/>
  <c r="X81" i="94"/>
  <c r="T81" i="94"/>
  <c r="AG81" i="94" s="1"/>
  <c r="AE79" i="94"/>
  <c r="AD79" i="94"/>
  <c r="AC79" i="94"/>
  <c r="AA79" i="94"/>
  <c r="Z79" i="94"/>
  <c r="Y79" i="94"/>
  <c r="W79" i="94"/>
  <c r="V79" i="94"/>
  <c r="U79" i="94"/>
  <c r="S79" i="94"/>
  <c r="R79" i="94"/>
  <c r="Q79" i="94"/>
  <c r="N79" i="94"/>
  <c r="M79" i="94"/>
  <c r="L79" i="94"/>
  <c r="J79" i="94"/>
  <c r="I79" i="94"/>
  <c r="AF78" i="94"/>
  <c r="AB78" i="94"/>
  <c r="X78" i="94"/>
  <c r="T78" i="94"/>
  <c r="AF77" i="94"/>
  <c r="AG77" i="94" s="1"/>
  <c r="AH77" i="94" s="1"/>
  <c r="AB77" i="94"/>
  <c r="X77" i="94"/>
  <c r="T77" i="94"/>
  <c r="AF76" i="94"/>
  <c r="AB76" i="94"/>
  <c r="X76" i="94"/>
  <c r="T76" i="94"/>
  <c r="AF75" i="94"/>
  <c r="AB75" i="94"/>
  <c r="X75" i="94"/>
  <c r="T75" i="94"/>
  <c r="AF74" i="94"/>
  <c r="AB74" i="94"/>
  <c r="X74" i="94"/>
  <c r="T74" i="94"/>
  <c r="AF73" i="94"/>
  <c r="AB73" i="94"/>
  <c r="X73" i="94"/>
  <c r="T73" i="94"/>
  <c r="AF72" i="94"/>
  <c r="AB72" i="94"/>
  <c r="X72" i="94"/>
  <c r="T72" i="94"/>
  <c r="AG72" i="94" s="1"/>
  <c r="AF71" i="94"/>
  <c r="AB71" i="94"/>
  <c r="X71" i="94"/>
  <c r="T71" i="94"/>
  <c r="AF70" i="94"/>
  <c r="AB70" i="94"/>
  <c r="X70" i="94"/>
  <c r="T70" i="94"/>
  <c r="AG70" i="94" s="1"/>
  <c r="AH70" i="94" s="1"/>
  <c r="AG69" i="94"/>
  <c r="AH69" i="94" s="1"/>
  <c r="AF69" i="94"/>
  <c r="AB69" i="94"/>
  <c r="X69" i="94"/>
  <c r="T69" i="94"/>
  <c r="AE67" i="94"/>
  <c r="AD67" i="94"/>
  <c r="AC67" i="94"/>
  <c r="AA67" i="94"/>
  <c r="Z67" i="94"/>
  <c r="Y67" i="94"/>
  <c r="W67" i="94"/>
  <c r="V67" i="94"/>
  <c r="U67" i="94"/>
  <c r="S67" i="94"/>
  <c r="R67" i="94"/>
  <c r="Q67" i="94"/>
  <c r="N67" i="94"/>
  <c r="M67" i="94"/>
  <c r="L67" i="94"/>
  <c r="J67" i="94"/>
  <c r="I67" i="94"/>
  <c r="AF66" i="94"/>
  <c r="AG66" i="94" s="1"/>
  <c r="AB66" i="94"/>
  <c r="X66" i="94"/>
  <c r="T66" i="94"/>
  <c r="AF65" i="94"/>
  <c r="AB65" i="94"/>
  <c r="X65" i="94"/>
  <c r="T65" i="94"/>
  <c r="AF64" i="94"/>
  <c r="AB64" i="94"/>
  <c r="X64" i="94"/>
  <c r="T64" i="94"/>
  <c r="AF63" i="94"/>
  <c r="AB63" i="94"/>
  <c r="X63" i="94"/>
  <c r="T63" i="94"/>
  <c r="AF62" i="94"/>
  <c r="AB62" i="94"/>
  <c r="X62" i="94"/>
  <c r="T62" i="94"/>
  <c r="AF61" i="94"/>
  <c r="AB61" i="94"/>
  <c r="X61" i="94"/>
  <c r="T61" i="94"/>
  <c r="AG61" i="94" s="1"/>
  <c r="AH61" i="94" s="1"/>
  <c r="AF60" i="94"/>
  <c r="AB60" i="94"/>
  <c r="X60" i="94"/>
  <c r="T60" i="94"/>
  <c r="AF59" i="94"/>
  <c r="AB59" i="94"/>
  <c r="X59" i="94"/>
  <c r="T59" i="94"/>
  <c r="AG59" i="94" s="1"/>
  <c r="AH59" i="94" s="1"/>
  <c r="AF58" i="94"/>
  <c r="AB58" i="94"/>
  <c r="X58" i="94"/>
  <c r="T58" i="94"/>
  <c r="AF57" i="94"/>
  <c r="AB57" i="94"/>
  <c r="X57" i="94"/>
  <c r="T57" i="94"/>
  <c r="AE55" i="94"/>
  <c r="AD55" i="94"/>
  <c r="AC55" i="94"/>
  <c r="AA55" i="94"/>
  <c r="Z55" i="94"/>
  <c r="Y55" i="94"/>
  <c r="W55" i="94"/>
  <c r="V55" i="94"/>
  <c r="U55" i="94"/>
  <c r="S55" i="94"/>
  <c r="R55" i="94"/>
  <c r="Q55" i="94"/>
  <c r="N55" i="94"/>
  <c r="M55" i="94"/>
  <c r="L55" i="94"/>
  <c r="J55" i="94"/>
  <c r="I55" i="94"/>
  <c r="AF54" i="94"/>
  <c r="AB54" i="94"/>
  <c r="X54" i="94"/>
  <c r="T54" i="94"/>
  <c r="AF53" i="94"/>
  <c r="AB53" i="94"/>
  <c r="X53" i="94"/>
  <c r="T53" i="94"/>
  <c r="AF52" i="94"/>
  <c r="AB52" i="94"/>
  <c r="X52" i="94"/>
  <c r="T52" i="94"/>
  <c r="AF51" i="94"/>
  <c r="AB51" i="94"/>
  <c r="X51" i="94"/>
  <c r="T51" i="94"/>
  <c r="AF50" i="94"/>
  <c r="AB50" i="94"/>
  <c r="X50" i="94"/>
  <c r="T50" i="94"/>
  <c r="AG49" i="94"/>
  <c r="AH49" i="94" s="1"/>
  <c r="AF49" i="94"/>
  <c r="AB49" i="94"/>
  <c r="X49" i="94"/>
  <c r="T49" i="94"/>
  <c r="AF48" i="94"/>
  <c r="AB48" i="94"/>
  <c r="X48" i="94"/>
  <c r="T48" i="94"/>
  <c r="AF47" i="94"/>
  <c r="AB47" i="94"/>
  <c r="X47" i="94"/>
  <c r="T47" i="94"/>
  <c r="AF46" i="94"/>
  <c r="AB46" i="94"/>
  <c r="X46" i="94"/>
  <c r="T46" i="94"/>
  <c r="AF45" i="94"/>
  <c r="AB45" i="94"/>
  <c r="X45" i="94"/>
  <c r="T45" i="94"/>
  <c r="AE43" i="94"/>
  <c r="AD43" i="94"/>
  <c r="AC43" i="94"/>
  <c r="AA43" i="94"/>
  <c r="Z43" i="94"/>
  <c r="Y43" i="94"/>
  <c r="W43" i="94"/>
  <c r="V43" i="94"/>
  <c r="U43" i="94"/>
  <c r="S43" i="94"/>
  <c r="R43" i="94"/>
  <c r="Q43" i="94"/>
  <c r="N43" i="94"/>
  <c r="M43" i="94"/>
  <c r="L43" i="94"/>
  <c r="J43" i="94"/>
  <c r="I43" i="94"/>
  <c r="AF42" i="94"/>
  <c r="AB42" i="94"/>
  <c r="X42" i="94"/>
  <c r="T42" i="94"/>
  <c r="AF41" i="94"/>
  <c r="AB41" i="94"/>
  <c r="X41" i="94"/>
  <c r="T41" i="94"/>
  <c r="AF40" i="94"/>
  <c r="AB40" i="94"/>
  <c r="X40" i="94"/>
  <c r="T40" i="94"/>
  <c r="AF39" i="94"/>
  <c r="AB39" i="94"/>
  <c r="X39" i="94"/>
  <c r="T39" i="94"/>
  <c r="AG39" i="94" s="1"/>
  <c r="AH39" i="94" s="1"/>
  <c r="AF38" i="94"/>
  <c r="AG38" i="94" s="1"/>
  <c r="AB38" i="94"/>
  <c r="X38" i="94"/>
  <c r="T38" i="94"/>
  <c r="AF37" i="94"/>
  <c r="AB37" i="94"/>
  <c r="X37" i="94"/>
  <c r="T37" i="94"/>
  <c r="AG37" i="94" s="1"/>
  <c r="AF36" i="94"/>
  <c r="AB36" i="94"/>
  <c r="X36" i="94"/>
  <c r="T36" i="94"/>
  <c r="AF35" i="94"/>
  <c r="AB35" i="94"/>
  <c r="X35" i="94"/>
  <c r="T35" i="94"/>
  <c r="AG35" i="94" s="1"/>
  <c r="AF34" i="94"/>
  <c r="AB34" i="94"/>
  <c r="X34" i="94"/>
  <c r="T34" i="94"/>
  <c r="AF33" i="94"/>
  <c r="AB33" i="94"/>
  <c r="X33" i="94"/>
  <c r="T33" i="94"/>
  <c r="AG33" i="94" s="1"/>
  <c r="AE31" i="94"/>
  <c r="AD31" i="94"/>
  <c r="AC31" i="94"/>
  <c r="AA31" i="94"/>
  <c r="Z31" i="94"/>
  <c r="Y31" i="94"/>
  <c r="W31" i="94"/>
  <c r="V31" i="94"/>
  <c r="U31" i="94"/>
  <c r="S31" i="94"/>
  <c r="R31" i="94"/>
  <c r="Q31" i="94"/>
  <c r="N31" i="94"/>
  <c r="M31" i="94"/>
  <c r="L31" i="94"/>
  <c r="J31" i="94"/>
  <c r="I31" i="94"/>
  <c r="AF30" i="94"/>
  <c r="AB30" i="94"/>
  <c r="X30" i="94"/>
  <c r="T30" i="94"/>
  <c r="AF29" i="94"/>
  <c r="AB29" i="94"/>
  <c r="X29" i="94"/>
  <c r="T29" i="94"/>
  <c r="AG29" i="94" s="1"/>
  <c r="AH29" i="94" s="1"/>
  <c r="AF28" i="94"/>
  <c r="AB28" i="94"/>
  <c r="X28" i="94"/>
  <c r="T28" i="94"/>
  <c r="AG28" i="94" s="1"/>
  <c r="AF27" i="94"/>
  <c r="AB27" i="94"/>
  <c r="X27" i="94"/>
  <c r="T27" i="94"/>
  <c r="AF26" i="94"/>
  <c r="AB26" i="94"/>
  <c r="X26" i="94"/>
  <c r="T26" i="94"/>
  <c r="AF25" i="94"/>
  <c r="AB25" i="94"/>
  <c r="X25" i="94"/>
  <c r="T25" i="94"/>
  <c r="AF24" i="94"/>
  <c r="AB24" i="94"/>
  <c r="X24" i="94"/>
  <c r="T24" i="94"/>
  <c r="AG24" i="94" s="1"/>
  <c r="AF23" i="94"/>
  <c r="AB23" i="94"/>
  <c r="X23" i="94"/>
  <c r="T23" i="94"/>
  <c r="AF22" i="94"/>
  <c r="AB22" i="94"/>
  <c r="X22" i="94"/>
  <c r="T22" i="94"/>
  <c r="AG22" i="94" s="1"/>
  <c r="AH21" i="94"/>
  <c r="AG21" i="94"/>
  <c r="AF21" i="94"/>
  <c r="AB21" i="94"/>
  <c r="X21" i="94"/>
  <c r="T21" i="94"/>
  <c r="AE19" i="94"/>
  <c r="AD19" i="94"/>
  <c r="AC19" i="94"/>
  <c r="AA19" i="94"/>
  <c r="Z19" i="94"/>
  <c r="Y19" i="94"/>
  <c r="W19" i="94"/>
  <c r="V19" i="94"/>
  <c r="U19" i="94"/>
  <c r="S19" i="94"/>
  <c r="R19" i="94"/>
  <c r="Q19" i="94"/>
  <c r="N19" i="94"/>
  <c r="M19" i="94"/>
  <c r="L19" i="94"/>
  <c r="J19" i="94"/>
  <c r="I19" i="94"/>
  <c r="AF18" i="94"/>
  <c r="AB18" i="94"/>
  <c r="AG18" i="94" s="1"/>
  <c r="X18" i="94"/>
  <c r="T18" i="94"/>
  <c r="AF17" i="94"/>
  <c r="AB17" i="94"/>
  <c r="X17" i="94"/>
  <c r="T17" i="94"/>
  <c r="AF16" i="94"/>
  <c r="AB16" i="94"/>
  <c r="X16" i="94"/>
  <c r="T16" i="94"/>
  <c r="AF15" i="94"/>
  <c r="AB15" i="94"/>
  <c r="X15" i="94"/>
  <c r="T15" i="94"/>
  <c r="AF14" i="94"/>
  <c r="AB14" i="94"/>
  <c r="X14" i="94"/>
  <c r="T14" i="94"/>
  <c r="AF13" i="94"/>
  <c r="AB13" i="94"/>
  <c r="X13" i="94"/>
  <c r="T13" i="94"/>
  <c r="AG13" i="94" s="1"/>
  <c r="AH13" i="94" s="1"/>
  <c r="AF12" i="94"/>
  <c r="AB12" i="94"/>
  <c r="X12" i="94"/>
  <c r="T12" i="94"/>
  <c r="AF11" i="94"/>
  <c r="AB11" i="94"/>
  <c r="X11" i="94"/>
  <c r="T11" i="94"/>
  <c r="AG11" i="94" s="1"/>
  <c r="AH11" i="94" s="1"/>
  <c r="AF10" i="94"/>
  <c r="AB10" i="94"/>
  <c r="X10" i="94"/>
  <c r="T10" i="94"/>
  <c r="AG10" i="94" s="1"/>
  <c r="AF9" i="94"/>
  <c r="AB9" i="94"/>
  <c r="X9" i="94"/>
  <c r="T9" i="94"/>
  <c r="AC242" i="10"/>
  <c r="AD242" i="10"/>
  <c r="AE242" i="10"/>
  <c r="AG190" i="10"/>
  <c r="AH190" i="10" s="1"/>
  <c r="AG191" i="10"/>
  <c r="AH191" i="10" s="1"/>
  <c r="AG197" i="10"/>
  <c r="AH197" i="10" s="1"/>
  <c r="AG199" i="10"/>
  <c r="AH199" i="10" s="1"/>
  <c r="AG200" i="10"/>
  <c r="AH200" i="10" s="1"/>
  <c r="AG201" i="10"/>
  <c r="AH201" i="10" s="1"/>
  <c r="AG205" i="10"/>
  <c r="AH205" i="10" s="1"/>
  <c r="AG207" i="10"/>
  <c r="AH207" i="10" s="1"/>
  <c r="AG213" i="10"/>
  <c r="AH213" i="10" s="1"/>
  <c r="AG215" i="10"/>
  <c r="AH215" i="10" s="1"/>
  <c r="AG216" i="10"/>
  <c r="AH216" i="10" s="1"/>
  <c r="AG221" i="10"/>
  <c r="AH221" i="10" s="1"/>
  <c r="AG223" i="10"/>
  <c r="AH223" i="10" s="1"/>
  <c r="AG224" i="10"/>
  <c r="AH224" i="10" s="1"/>
  <c r="AG225" i="10"/>
  <c r="AH225" i="10" s="1"/>
  <c r="AG229" i="10"/>
  <c r="AH229" i="10" s="1"/>
  <c r="AG231" i="10"/>
  <c r="AH231" i="10" s="1"/>
  <c r="AG237" i="10"/>
  <c r="AH237" i="10" s="1"/>
  <c r="Y242" i="10"/>
  <c r="Z242" i="10"/>
  <c r="AA242" i="10"/>
  <c r="AH241" i="10" l="1"/>
  <c r="AG198" i="10"/>
  <c r="AH198" i="10" s="1"/>
  <c r="AH239" i="10"/>
  <c r="W24" i="95"/>
  <c r="X24" i="95" s="1"/>
  <c r="S191" i="94"/>
  <c r="T139" i="94"/>
  <c r="X19" i="94"/>
  <c r="AE191" i="94"/>
  <c r="X43" i="94"/>
  <c r="AG50" i="94"/>
  <c r="AG52" i="94"/>
  <c r="AH52" i="94" s="1"/>
  <c r="AF67" i="94"/>
  <c r="X67" i="94"/>
  <c r="AG89" i="94"/>
  <c r="AH89" i="94" s="1"/>
  <c r="I191" i="94"/>
  <c r="T91" i="94"/>
  <c r="AG98" i="94"/>
  <c r="AH98" i="94" s="1"/>
  <c r="AB115" i="94"/>
  <c r="AG111" i="94"/>
  <c r="AH111" i="94" s="1"/>
  <c r="AG113" i="94"/>
  <c r="AG126" i="94"/>
  <c r="AH126" i="94" s="1"/>
  <c r="AB139" i="94"/>
  <c r="AG144" i="94"/>
  <c r="AG156" i="94"/>
  <c r="AH156" i="94" s="1"/>
  <c r="AG184" i="94"/>
  <c r="AG150" i="94"/>
  <c r="V191" i="94"/>
  <c r="AG41" i="94"/>
  <c r="AH41" i="94" s="1"/>
  <c r="U191" i="94"/>
  <c r="AG48" i="94"/>
  <c r="AG78" i="94"/>
  <c r="X115" i="94"/>
  <c r="AF139" i="94"/>
  <c r="AF175" i="94"/>
  <c r="AG182" i="94"/>
  <c r="AG187" i="94" s="1"/>
  <c r="AF19" i="94"/>
  <c r="L191" i="94"/>
  <c r="W191" i="94"/>
  <c r="J191" i="94"/>
  <c r="AG76" i="94"/>
  <c r="AG82" i="94"/>
  <c r="AG109" i="94"/>
  <c r="AH109" i="94" s="1"/>
  <c r="AG124" i="94"/>
  <c r="AH124" i="94" s="1"/>
  <c r="AG154" i="94"/>
  <c r="X163" i="94"/>
  <c r="AG177" i="94"/>
  <c r="AG179" i="94"/>
  <c r="AG181" i="94"/>
  <c r="AG14" i="94"/>
  <c r="M191" i="94"/>
  <c r="AG23" i="94"/>
  <c r="AH23" i="94" s="1"/>
  <c r="AG27" i="94"/>
  <c r="AG34" i="94"/>
  <c r="AG60" i="94"/>
  <c r="AG62" i="94"/>
  <c r="AG71" i="94"/>
  <c r="AH71" i="94" s="1"/>
  <c r="AG73" i="94"/>
  <c r="AG75" i="94"/>
  <c r="AG119" i="94"/>
  <c r="AH119" i="94" s="1"/>
  <c r="AG121" i="94"/>
  <c r="AG132" i="94"/>
  <c r="AG136" i="94"/>
  <c r="AG138" i="94"/>
  <c r="AB151" i="94"/>
  <c r="AG166" i="94"/>
  <c r="AG168" i="94"/>
  <c r="T187" i="94"/>
  <c r="AG12" i="94"/>
  <c r="Y191" i="94"/>
  <c r="AG25" i="94"/>
  <c r="AG30" i="94"/>
  <c r="T19" i="94"/>
  <c r="N191" i="94"/>
  <c r="AG51" i="94"/>
  <c r="AH51" i="94" s="1"/>
  <c r="AG53" i="94"/>
  <c r="AH53" i="94" s="1"/>
  <c r="AG58" i="94"/>
  <c r="AB91" i="94"/>
  <c r="AG88" i="94"/>
  <c r="AG90" i="94"/>
  <c r="AG110" i="94"/>
  <c r="AG162" i="94"/>
  <c r="AG174" i="94"/>
  <c r="AH174" i="94" s="1"/>
  <c r="AB187" i="94"/>
  <c r="Q191" i="94"/>
  <c r="AB43" i="94"/>
  <c r="AG40" i="94"/>
  <c r="AG42" i="94"/>
  <c r="T67" i="94"/>
  <c r="AG86" i="94"/>
  <c r="AF103" i="94"/>
  <c r="AG99" i="94"/>
  <c r="AH99" i="94" s="1"/>
  <c r="AG101" i="94"/>
  <c r="AF115" i="94"/>
  <c r="AG108" i="94"/>
  <c r="AH108" i="94" s="1"/>
  <c r="AF127" i="94"/>
  <c r="AG134" i="94"/>
  <c r="AB163" i="94"/>
  <c r="AG157" i="94"/>
  <c r="AH157" i="94" s="1"/>
  <c r="AG159" i="94"/>
  <c r="AG161" i="94"/>
  <c r="AG185" i="94"/>
  <c r="AH185" i="94" s="1"/>
  <c r="AG189" i="94"/>
  <c r="AH48" i="94"/>
  <c r="AH76" i="94"/>
  <c r="AH58" i="94"/>
  <c r="AH86" i="94"/>
  <c r="AH38" i="94"/>
  <c r="AH25" i="94"/>
  <c r="AH114" i="94"/>
  <c r="AH162" i="94"/>
  <c r="AH180" i="94"/>
  <c r="AH35" i="94"/>
  <c r="AD191" i="94"/>
  <c r="T43" i="94"/>
  <c r="AC191" i="94"/>
  <c r="AG63" i="94"/>
  <c r="AG65" i="94"/>
  <c r="AH66" i="94"/>
  <c r="AF79" i="94"/>
  <c r="AG94" i="94"/>
  <c r="AH121" i="94"/>
  <c r="AG123" i="94"/>
  <c r="AH169" i="94"/>
  <c r="AG171" i="94"/>
  <c r="AH27" i="94"/>
  <c r="AH33" i="94"/>
  <c r="AH148" i="94"/>
  <c r="AB19" i="94"/>
  <c r="AH14" i="94"/>
  <c r="AG16" i="94"/>
  <c r="T55" i="94"/>
  <c r="AG45" i="94"/>
  <c r="AG47" i="94"/>
  <c r="X91" i="94"/>
  <c r="AG83" i="94"/>
  <c r="AG85" i="94"/>
  <c r="T115" i="94"/>
  <c r="AG106" i="94"/>
  <c r="T151" i="94"/>
  <c r="AG141" i="94"/>
  <c r="AG143" i="94"/>
  <c r="AH150" i="94"/>
  <c r="AH155" i="94"/>
  <c r="AH178" i="94"/>
  <c r="AH73" i="94"/>
  <c r="AH101" i="94"/>
  <c r="AH144" i="94"/>
  <c r="AH161" i="94"/>
  <c r="AH12" i="94"/>
  <c r="T31" i="94"/>
  <c r="AH30" i="94"/>
  <c r="AF43" i="94"/>
  <c r="AH42" i="94"/>
  <c r="X55" i="94"/>
  <c r="AB67" i="94"/>
  <c r="AH62" i="94"/>
  <c r="AG64" i="94"/>
  <c r="T103" i="94"/>
  <c r="AG93" i="94"/>
  <c r="AG95" i="94"/>
  <c r="AH96" i="94"/>
  <c r="AH120" i="94"/>
  <c r="AG122" i="94"/>
  <c r="AH125" i="94"/>
  <c r="AH129" i="94"/>
  <c r="AH134" i="94"/>
  <c r="AH138" i="94"/>
  <c r="X151" i="94"/>
  <c r="AH146" i="94"/>
  <c r="AF163" i="94"/>
  <c r="AH168" i="94"/>
  <c r="AG170" i="94"/>
  <c r="AH173" i="94"/>
  <c r="AH177" i="94"/>
  <c r="AH182" i="94"/>
  <c r="AH186" i="94"/>
  <c r="AH10" i="94"/>
  <c r="AH117" i="94"/>
  <c r="AH165" i="94"/>
  <c r="AH81" i="94"/>
  <c r="AH97" i="94"/>
  <c r="AH132" i="94"/>
  <c r="AH159" i="94"/>
  <c r="Z191" i="94"/>
  <c r="X31" i="94"/>
  <c r="AG26" i="94"/>
  <c r="AH40" i="94"/>
  <c r="AG54" i="94"/>
  <c r="AH60" i="94"/>
  <c r="T79" i="94"/>
  <c r="AH78" i="94"/>
  <c r="AF91" i="94"/>
  <c r="AH90" i="94"/>
  <c r="X103" i="94"/>
  <c r="AH110" i="94"/>
  <c r="AG112" i="94"/>
  <c r="T127" i="94"/>
  <c r="X139" i="94"/>
  <c r="AH131" i="94"/>
  <c r="AG133" i="94"/>
  <c r="AG139" i="94" s="1"/>
  <c r="T175" i="94"/>
  <c r="X187" i="94"/>
  <c r="AH179" i="94"/>
  <c r="AH181" i="94"/>
  <c r="AH28" i="94"/>
  <c r="AH113" i="94"/>
  <c r="AH130" i="94"/>
  <c r="AH183" i="94"/>
  <c r="AH75" i="94"/>
  <c r="AH24" i="94"/>
  <c r="AB55" i="94"/>
  <c r="R191" i="94"/>
  <c r="AA191" i="94"/>
  <c r="AB31" i="94"/>
  <c r="AH22" i="94"/>
  <c r="AH34" i="94"/>
  <c r="AF55" i="94"/>
  <c r="AH50" i="94"/>
  <c r="X79" i="94"/>
  <c r="AH72" i="94"/>
  <c r="AG74" i="94"/>
  <c r="AH88" i="94"/>
  <c r="AB103" i="94"/>
  <c r="AH100" i="94"/>
  <c r="AG102" i="94"/>
  <c r="X127" i="94"/>
  <c r="AH118" i="94"/>
  <c r="AH136" i="94"/>
  <c r="AF151" i="94"/>
  <c r="AH149" i="94"/>
  <c r="AH154" i="94"/>
  <c r="AH158" i="94"/>
  <c r="AG160" i="94"/>
  <c r="X175" i="94"/>
  <c r="AH166" i="94"/>
  <c r="AH184" i="94"/>
  <c r="AH135" i="94"/>
  <c r="AH37" i="94"/>
  <c r="AG15" i="94"/>
  <c r="AG17" i="94"/>
  <c r="AH18" i="94"/>
  <c r="AF31" i="94"/>
  <c r="AG36" i="94"/>
  <c r="AG43" i="94" s="1"/>
  <c r="AG46" i="94"/>
  <c r="AB79" i="94"/>
  <c r="AH82" i="94"/>
  <c r="AG84" i="94"/>
  <c r="AG91" i="94" s="1"/>
  <c r="AB127" i="94"/>
  <c r="AG142" i="94"/>
  <c r="AH145" i="94"/>
  <c r="T163" i="94"/>
  <c r="AB175" i="94"/>
  <c r="AH172" i="94"/>
  <c r="AF187" i="94"/>
  <c r="AG9" i="94"/>
  <c r="AG57" i="94"/>
  <c r="AG105" i="94"/>
  <c r="AG153" i="94"/>
  <c r="R242" i="10"/>
  <c r="S242" i="10"/>
  <c r="Q242" i="10"/>
  <c r="X189" i="10"/>
  <c r="W242" i="10"/>
  <c r="Y24" i="95" l="1"/>
  <c r="AH189" i="94"/>
  <c r="AG190" i="94"/>
  <c r="AH190" i="94" s="1"/>
  <c r="T191" i="94"/>
  <c r="AF191" i="94"/>
  <c r="AG127" i="94"/>
  <c r="AH127" i="94" s="1"/>
  <c r="X191" i="94"/>
  <c r="AH139" i="94"/>
  <c r="AH91" i="94"/>
  <c r="AH43" i="94"/>
  <c r="AH94" i="94"/>
  <c r="AH105" i="94"/>
  <c r="AG115" i="94"/>
  <c r="AH74" i="94"/>
  <c r="AB191" i="94"/>
  <c r="AH47" i="94"/>
  <c r="AH9" i="94"/>
  <c r="AG19" i="94"/>
  <c r="AH142" i="94"/>
  <c r="AH17" i="94"/>
  <c r="AH102" i="94"/>
  <c r="AH112" i="94"/>
  <c r="AH95" i="94"/>
  <c r="AH45" i="94"/>
  <c r="AG55" i="94"/>
  <c r="AH187" i="94"/>
  <c r="AH15" i="94"/>
  <c r="AG79" i="94"/>
  <c r="AH26" i="94"/>
  <c r="AH93" i="94"/>
  <c r="AG103" i="94"/>
  <c r="AH106" i="94"/>
  <c r="AH171" i="94"/>
  <c r="AH46" i="94"/>
  <c r="AH133" i="94"/>
  <c r="AH122" i="94"/>
  <c r="AG31" i="94"/>
  <c r="AH170" i="94"/>
  <c r="AH85" i="94"/>
  <c r="AH16" i="94"/>
  <c r="AH123" i="94"/>
  <c r="AH57" i="94"/>
  <c r="AG67" i="94"/>
  <c r="AH84" i="94"/>
  <c r="AH36" i="94"/>
  <c r="AH54" i="94"/>
  <c r="AH64" i="94"/>
  <c r="AH143" i="94"/>
  <c r="AH83" i="94"/>
  <c r="AH65" i="94"/>
  <c r="AG163" i="94"/>
  <c r="AH153" i="94"/>
  <c r="AH160" i="94"/>
  <c r="AG175" i="94"/>
  <c r="AH141" i="94"/>
  <c r="AG151" i="94"/>
  <c r="AH63" i="94"/>
  <c r="X243" i="10"/>
  <c r="AH175" i="94" l="1"/>
  <c r="AG191" i="94"/>
  <c r="AI151" i="94" s="1"/>
  <c r="AH19" i="94"/>
  <c r="AH115" i="94"/>
  <c r="AH31" i="94"/>
  <c r="AH163" i="94"/>
  <c r="AI79" i="94"/>
  <c r="AH79" i="94"/>
  <c r="AH103" i="94"/>
  <c r="AI55" i="94"/>
  <c r="AH55" i="94"/>
  <c r="AH67" i="94"/>
  <c r="AH151" i="94"/>
  <c r="X242" i="10"/>
  <c r="N23" i="11" s="1"/>
  <c r="X9" i="10"/>
  <c r="X10" i="10"/>
  <c r="X11" i="10"/>
  <c r="X12" i="10"/>
  <c r="X13" i="10"/>
  <c r="X14" i="10"/>
  <c r="X15" i="10"/>
  <c r="X16" i="10"/>
  <c r="X17" i="10"/>
  <c r="X18" i="10"/>
  <c r="X21" i="10"/>
  <c r="X22" i="10"/>
  <c r="X23" i="10"/>
  <c r="X24" i="10"/>
  <c r="X25" i="10"/>
  <c r="X26" i="10"/>
  <c r="X27" i="10"/>
  <c r="X28" i="10"/>
  <c r="X29" i="10"/>
  <c r="X30" i="10"/>
  <c r="X33" i="10"/>
  <c r="X34" i="10"/>
  <c r="X35" i="10"/>
  <c r="X36" i="10"/>
  <c r="X37" i="10"/>
  <c r="X38" i="10"/>
  <c r="X39" i="10"/>
  <c r="X40" i="10"/>
  <c r="X41" i="10"/>
  <c r="X42" i="10"/>
  <c r="X45" i="10"/>
  <c r="X46" i="10"/>
  <c r="X47" i="10"/>
  <c r="X48" i="10"/>
  <c r="X49" i="10"/>
  <c r="X50" i="10"/>
  <c r="X51" i="10"/>
  <c r="X52" i="10"/>
  <c r="X53" i="10"/>
  <c r="X54" i="10"/>
  <c r="X57" i="10"/>
  <c r="X58" i="10"/>
  <c r="X59" i="10"/>
  <c r="X60" i="10"/>
  <c r="X61" i="10"/>
  <c r="X62" i="10"/>
  <c r="X63" i="10"/>
  <c r="X64" i="10"/>
  <c r="X65" i="10"/>
  <c r="X66" i="10"/>
  <c r="X69" i="10"/>
  <c r="X70" i="10"/>
  <c r="X71" i="10"/>
  <c r="X72" i="10"/>
  <c r="X73" i="10"/>
  <c r="X74" i="10"/>
  <c r="X75" i="10"/>
  <c r="X76" i="10"/>
  <c r="X77" i="10"/>
  <c r="X78" i="10"/>
  <c r="X81" i="10"/>
  <c r="X82" i="10"/>
  <c r="X83" i="10"/>
  <c r="X84" i="10"/>
  <c r="X85" i="10"/>
  <c r="X86" i="10"/>
  <c r="X87" i="10"/>
  <c r="X88" i="10"/>
  <c r="X89" i="10"/>
  <c r="X90" i="10"/>
  <c r="X93" i="10"/>
  <c r="X94" i="10"/>
  <c r="X95" i="10"/>
  <c r="X96" i="10"/>
  <c r="X97" i="10"/>
  <c r="X98" i="10"/>
  <c r="X99" i="10"/>
  <c r="X100" i="10"/>
  <c r="X101" i="10"/>
  <c r="X102" i="10"/>
  <c r="X105" i="10"/>
  <c r="X106" i="10"/>
  <c r="X107" i="10"/>
  <c r="X108" i="10"/>
  <c r="X109" i="10"/>
  <c r="X110" i="10"/>
  <c r="X111" i="10"/>
  <c r="X112" i="10"/>
  <c r="X113" i="10"/>
  <c r="X114" i="10"/>
  <c r="X117" i="10"/>
  <c r="X118" i="10"/>
  <c r="X119" i="10"/>
  <c r="X120" i="10"/>
  <c r="X121" i="10"/>
  <c r="X122" i="10"/>
  <c r="X123" i="10"/>
  <c r="X124" i="10"/>
  <c r="X125" i="10"/>
  <c r="X126" i="10"/>
  <c r="X129" i="10"/>
  <c r="X130" i="10"/>
  <c r="X131" i="10"/>
  <c r="X132" i="10"/>
  <c r="X133" i="10"/>
  <c r="X134" i="10"/>
  <c r="X135" i="10"/>
  <c r="X136" i="10"/>
  <c r="X137" i="10"/>
  <c r="X138" i="10"/>
  <c r="X141" i="10"/>
  <c r="X142" i="10"/>
  <c r="X143" i="10"/>
  <c r="X144" i="10"/>
  <c r="X145" i="10"/>
  <c r="X146" i="10"/>
  <c r="X147" i="10"/>
  <c r="X148" i="10"/>
  <c r="X149" i="10"/>
  <c r="X150" i="10"/>
  <c r="X153" i="10"/>
  <c r="X154" i="10"/>
  <c r="X155" i="10"/>
  <c r="X156" i="10"/>
  <c r="X157" i="10"/>
  <c r="X158" i="10"/>
  <c r="X159" i="10"/>
  <c r="X160" i="10"/>
  <c r="X161" i="10"/>
  <c r="X162" i="10"/>
  <c r="X165" i="10"/>
  <c r="X166" i="10"/>
  <c r="X167" i="10"/>
  <c r="X168" i="10"/>
  <c r="X169" i="10"/>
  <c r="X170" i="10"/>
  <c r="X171" i="10"/>
  <c r="X172" i="10"/>
  <c r="X173" i="10"/>
  <c r="X174" i="10"/>
  <c r="X177" i="10"/>
  <c r="X178" i="10"/>
  <c r="X179" i="10"/>
  <c r="X180" i="10"/>
  <c r="X181" i="10"/>
  <c r="X182" i="10"/>
  <c r="X183" i="10"/>
  <c r="X184" i="10"/>
  <c r="X185" i="10"/>
  <c r="X186" i="10"/>
  <c r="AI19" i="94" l="1"/>
  <c r="AI189" i="94"/>
  <c r="AI103" i="94"/>
  <c r="AI115" i="94"/>
  <c r="AI191" i="94"/>
  <c r="AH191" i="94"/>
  <c r="AI108" i="94"/>
  <c r="AI147" i="94"/>
  <c r="AI13" i="94"/>
  <c r="AI167" i="94"/>
  <c r="AI177" i="94"/>
  <c r="AI129" i="94"/>
  <c r="AI98" i="94"/>
  <c r="AI70" i="94"/>
  <c r="AI50" i="94"/>
  <c r="AI40" i="94"/>
  <c r="AI35" i="94"/>
  <c r="AI121" i="94"/>
  <c r="AI14" i="94"/>
  <c r="AI109" i="94"/>
  <c r="AI134" i="94"/>
  <c r="AI168" i="94"/>
  <c r="AI159" i="94"/>
  <c r="AI179" i="94"/>
  <c r="AI130" i="94"/>
  <c r="AI34" i="94"/>
  <c r="AI81" i="94"/>
  <c r="AI11" i="94"/>
  <c r="AI172" i="94"/>
  <c r="AI22" i="94"/>
  <c r="AI12" i="94"/>
  <c r="AI86" i="94"/>
  <c r="AI97" i="94"/>
  <c r="AI144" i="94"/>
  <c r="AI120" i="94"/>
  <c r="AI186" i="94"/>
  <c r="AI165" i="94"/>
  <c r="AI131" i="94"/>
  <c r="AI135" i="94"/>
  <c r="AI37" i="94"/>
  <c r="AI166" i="94"/>
  <c r="AI184" i="94"/>
  <c r="AI48" i="94"/>
  <c r="AI30" i="94"/>
  <c r="AI114" i="94"/>
  <c r="AI66" i="94"/>
  <c r="AI150" i="94"/>
  <c r="AI42" i="94"/>
  <c r="AI89" i="94"/>
  <c r="AI138" i="94"/>
  <c r="AI99" i="94"/>
  <c r="AI181" i="94"/>
  <c r="AI183" i="94"/>
  <c r="AI149" i="94"/>
  <c r="AI39" i="94"/>
  <c r="AI180" i="94"/>
  <c r="AI111" i="94"/>
  <c r="AI60" i="94"/>
  <c r="AI38" i="94"/>
  <c r="AI146" i="94"/>
  <c r="AI118" i="94"/>
  <c r="AI41" i="94"/>
  <c r="AI178" i="94"/>
  <c r="AI161" i="94"/>
  <c r="AI10" i="94"/>
  <c r="AI110" i="94"/>
  <c r="AI100" i="94"/>
  <c r="AI156" i="94"/>
  <c r="AI158" i="94"/>
  <c r="AI78" i="94"/>
  <c r="AI162" i="94"/>
  <c r="AI21" i="94"/>
  <c r="AI169" i="94"/>
  <c r="AI148" i="94"/>
  <c r="AI173" i="94"/>
  <c r="AI71" i="94"/>
  <c r="AI157" i="94"/>
  <c r="AI28" i="94"/>
  <c r="AI75" i="94"/>
  <c r="AI154" i="94"/>
  <c r="AI59" i="94"/>
  <c r="AI137" i="94"/>
  <c r="AI113" i="94"/>
  <c r="AI18" i="94"/>
  <c r="AI76" i="94"/>
  <c r="AI58" i="94"/>
  <c r="AI25" i="94"/>
  <c r="AI87" i="94"/>
  <c r="AI119" i="94"/>
  <c r="AI155" i="94"/>
  <c r="AI73" i="94"/>
  <c r="AI51" i="94"/>
  <c r="AI125" i="94"/>
  <c r="AI33" i="94"/>
  <c r="AI72" i="94"/>
  <c r="AI69" i="94"/>
  <c r="AI96" i="94"/>
  <c r="AI132" i="94"/>
  <c r="AI174" i="94"/>
  <c r="AI88" i="94"/>
  <c r="AI53" i="94"/>
  <c r="AI49" i="94"/>
  <c r="AI107" i="94"/>
  <c r="AI27" i="94"/>
  <c r="AI61" i="94"/>
  <c r="AI185" i="94"/>
  <c r="AI101" i="94"/>
  <c r="AI23" i="94"/>
  <c r="AI62" i="94"/>
  <c r="AI182" i="94"/>
  <c r="AI117" i="94"/>
  <c r="AI52" i="94"/>
  <c r="AI90" i="94"/>
  <c r="AI126" i="94"/>
  <c r="AI24" i="94"/>
  <c r="AI29" i="94"/>
  <c r="AI82" i="94"/>
  <c r="AI145" i="94"/>
  <c r="AI124" i="94"/>
  <c r="AI136" i="94"/>
  <c r="AI77" i="94"/>
  <c r="AI127" i="94"/>
  <c r="AI94" i="94"/>
  <c r="AI47" i="94"/>
  <c r="AI46" i="94"/>
  <c r="AI54" i="94"/>
  <c r="AI65" i="94"/>
  <c r="AI141" i="94"/>
  <c r="AI57" i="94"/>
  <c r="AI85" i="94"/>
  <c r="AI74" i="94"/>
  <c r="AI102" i="94"/>
  <c r="AI93" i="94"/>
  <c r="AI190" i="94"/>
  <c r="AI64" i="94"/>
  <c r="AI95" i="94"/>
  <c r="AI16" i="94"/>
  <c r="AI160" i="94"/>
  <c r="AI43" i="94"/>
  <c r="AI139" i="94"/>
  <c r="AI105" i="94"/>
  <c r="AI9" i="94"/>
  <c r="AI187" i="94"/>
  <c r="AI133" i="94"/>
  <c r="AI153" i="94"/>
  <c r="AI112" i="94"/>
  <c r="AI63" i="94"/>
  <c r="AI36" i="94"/>
  <c r="AI91" i="94"/>
  <c r="AI15" i="94"/>
  <c r="AI106" i="94"/>
  <c r="AI122" i="94"/>
  <c r="AI84" i="94"/>
  <c r="AI143" i="94"/>
  <c r="AI142" i="94"/>
  <c r="AI171" i="94"/>
  <c r="AI83" i="94"/>
  <c r="AI17" i="94"/>
  <c r="AI45" i="94"/>
  <c r="AI26" i="94"/>
  <c r="AI170" i="94"/>
  <c r="AI123" i="94"/>
  <c r="AI67" i="94"/>
  <c r="AI163" i="94"/>
  <c r="AI31" i="94"/>
  <c r="AI175" i="94"/>
  <c r="X55" i="10"/>
  <c r="X127" i="10"/>
  <c r="X79" i="10"/>
  <c r="X187" i="10"/>
  <c r="X163" i="10"/>
  <c r="X139" i="10"/>
  <c r="X115" i="10"/>
  <c r="X91" i="10"/>
  <c r="X67" i="10"/>
  <c r="X31" i="10"/>
  <c r="X175" i="10"/>
  <c r="X151" i="10"/>
  <c r="X103" i="10"/>
  <c r="X19" i="10"/>
  <c r="X43" i="10"/>
  <c r="A3" i="84" l="1"/>
  <c r="A5" i="92" l="1"/>
  <c r="A3" i="92"/>
  <c r="A1" i="92"/>
  <c r="A200" i="91"/>
  <c r="AE199" i="91"/>
  <c r="AD199" i="91"/>
  <c r="AC199" i="91"/>
  <c r="AA199" i="91"/>
  <c r="Z199" i="91"/>
  <c r="Y199" i="91"/>
  <c r="W199" i="91"/>
  <c r="V199" i="91"/>
  <c r="U199" i="91"/>
  <c r="S199" i="91"/>
  <c r="R199" i="91"/>
  <c r="Q199" i="91"/>
  <c r="N199" i="91"/>
  <c r="M199" i="91"/>
  <c r="L199" i="91"/>
  <c r="J199" i="91"/>
  <c r="I199" i="91"/>
  <c r="AF198" i="91"/>
  <c r="AB198" i="91"/>
  <c r="X198" i="91"/>
  <c r="T198" i="91"/>
  <c r="AF197" i="91"/>
  <c r="AB197" i="91"/>
  <c r="X197" i="91"/>
  <c r="T197" i="91"/>
  <c r="AF196" i="91"/>
  <c r="AB196" i="91"/>
  <c r="X196" i="91"/>
  <c r="T196" i="91"/>
  <c r="AF195" i="91"/>
  <c r="AB195" i="91"/>
  <c r="X195" i="91"/>
  <c r="T195" i="91"/>
  <c r="AF194" i="91"/>
  <c r="AB194" i="91"/>
  <c r="X194" i="91"/>
  <c r="T194" i="91"/>
  <c r="AF193" i="91"/>
  <c r="AB193" i="91"/>
  <c r="X193" i="91"/>
  <c r="T193" i="91"/>
  <c r="AF192" i="91"/>
  <c r="AB192" i="91"/>
  <c r="X192" i="91"/>
  <c r="T192" i="91"/>
  <c r="AF191" i="91"/>
  <c r="AB191" i="91"/>
  <c r="X191" i="91"/>
  <c r="T191" i="91"/>
  <c r="AF190" i="91"/>
  <c r="AB190" i="91"/>
  <c r="X190" i="91"/>
  <c r="T190" i="91"/>
  <c r="AF189" i="91"/>
  <c r="AB189" i="91"/>
  <c r="X189" i="91"/>
  <c r="T189" i="91"/>
  <c r="AE187" i="91"/>
  <c r="AD187" i="91"/>
  <c r="AC187" i="91"/>
  <c r="S22" i="92" s="1"/>
  <c r="AA187" i="91"/>
  <c r="Z187" i="91"/>
  <c r="Y187" i="91"/>
  <c r="W187" i="91"/>
  <c r="V187" i="91"/>
  <c r="U187" i="91"/>
  <c r="S187" i="91"/>
  <c r="R187" i="91"/>
  <c r="Q187" i="91"/>
  <c r="N187" i="91"/>
  <c r="M187" i="91"/>
  <c r="L187" i="91"/>
  <c r="J187" i="91"/>
  <c r="I187" i="91"/>
  <c r="AF186" i="91"/>
  <c r="AB186" i="91"/>
  <c r="X186" i="91"/>
  <c r="T186" i="91"/>
  <c r="AF185" i="91"/>
  <c r="AB185" i="91"/>
  <c r="X185" i="91"/>
  <c r="T185" i="91"/>
  <c r="AF184" i="91"/>
  <c r="AB184" i="91"/>
  <c r="X184" i="91"/>
  <c r="T184" i="91"/>
  <c r="AF183" i="91"/>
  <c r="AB183" i="91"/>
  <c r="X183" i="91"/>
  <c r="T183" i="91"/>
  <c r="AF182" i="91"/>
  <c r="AB182" i="91"/>
  <c r="X182" i="91"/>
  <c r="T182" i="91"/>
  <c r="AF181" i="91"/>
  <c r="AB181" i="91"/>
  <c r="X181" i="91"/>
  <c r="T181" i="91"/>
  <c r="AF180" i="91"/>
  <c r="AB180" i="91"/>
  <c r="X180" i="91"/>
  <c r="T180" i="91"/>
  <c r="AF179" i="91"/>
  <c r="AB179" i="91"/>
  <c r="X179" i="91"/>
  <c r="T179" i="91"/>
  <c r="AF178" i="91"/>
  <c r="AB178" i="91"/>
  <c r="X178" i="91"/>
  <c r="T178" i="91"/>
  <c r="AF177" i="91"/>
  <c r="AB177" i="91"/>
  <c r="X177" i="91"/>
  <c r="T177" i="91"/>
  <c r="AE175" i="91"/>
  <c r="AD175" i="91"/>
  <c r="AC175" i="91"/>
  <c r="AA175" i="91"/>
  <c r="Z175" i="91"/>
  <c r="Y175" i="91"/>
  <c r="W175" i="91"/>
  <c r="V175" i="91"/>
  <c r="U175" i="91"/>
  <c r="K21" i="92" s="1"/>
  <c r="S175" i="91"/>
  <c r="R175" i="91"/>
  <c r="Q175" i="91"/>
  <c r="N175" i="91"/>
  <c r="M175" i="91"/>
  <c r="L175" i="91"/>
  <c r="J175" i="91"/>
  <c r="I175" i="91"/>
  <c r="AF174" i="91"/>
  <c r="AB174" i="91"/>
  <c r="X174" i="91"/>
  <c r="T174" i="91"/>
  <c r="AF173" i="91"/>
  <c r="AB173" i="91"/>
  <c r="X173" i="91"/>
  <c r="T173" i="91"/>
  <c r="AF172" i="91"/>
  <c r="AB172" i="91"/>
  <c r="X172" i="91"/>
  <c r="T172" i="91"/>
  <c r="AF171" i="91"/>
  <c r="AB171" i="91"/>
  <c r="X171" i="91"/>
  <c r="T171" i="91"/>
  <c r="AF170" i="91"/>
  <c r="AB170" i="91"/>
  <c r="X170" i="91"/>
  <c r="T170" i="91"/>
  <c r="AF169" i="91"/>
  <c r="AB169" i="91"/>
  <c r="X169" i="91"/>
  <c r="T169" i="91"/>
  <c r="AF168" i="91"/>
  <c r="AB168" i="91"/>
  <c r="X168" i="91"/>
  <c r="T168" i="91"/>
  <c r="AF167" i="91"/>
  <c r="AB167" i="91"/>
  <c r="X167" i="91"/>
  <c r="T167" i="91"/>
  <c r="AF166" i="91"/>
  <c r="AB166" i="91"/>
  <c r="X166" i="91"/>
  <c r="T166" i="91"/>
  <c r="AF165" i="91"/>
  <c r="AB165" i="91"/>
  <c r="X165" i="91"/>
  <c r="T165" i="91"/>
  <c r="AE163" i="91"/>
  <c r="AD163" i="91"/>
  <c r="AC163" i="91"/>
  <c r="AA163" i="91"/>
  <c r="Z163" i="91"/>
  <c r="Y163" i="91"/>
  <c r="W163" i="91"/>
  <c r="V163" i="91"/>
  <c r="U163" i="91"/>
  <c r="S163" i="91"/>
  <c r="R163" i="91"/>
  <c r="Q163" i="91"/>
  <c r="N163" i="91"/>
  <c r="M163" i="91"/>
  <c r="L163" i="91"/>
  <c r="J163" i="91"/>
  <c r="I163" i="91"/>
  <c r="B20" i="92" s="1"/>
  <c r="AF162" i="91"/>
  <c r="AB162" i="91"/>
  <c r="X162" i="91"/>
  <c r="T162" i="91"/>
  <c r="AF161" i="91"/>
  <c r="AB161" i="91"/>
  <c r="X161" i="91"/>
  <c r="T161" i="91"/>
  <c r="AF160" i="91"/>
  <c r="AB160" i="91"/>
  <c r="X160" i="91"/>
  <c r="T160" i="91"/>
  <c r="AF159" i="91"/>
  <c r="AB159" i="91"/>
  <c r="X159" i="91"/>
  <c r="T159" i="91"/>
  <c r="AF158" i="91"/>
  <c r="AB158" i="91"/>
  <c r="X158" i="91"/>
  <c r="T158" i="91"/>
  <c r="AF157" i="91"/>
  <c r="AB157" i="91"/>
  <c r="X157" i="91"/>
  <c r="T157" i="91"/>
  <c r="AF156" i="91"/>
  <c r="AB156" i="91"/>
  <c r="X156" i="91"/>
  <c r="T156" i="91"/>
  <c r="AF155" i="91"/>
  <c r="AB155" i="91"/>
  <c r="X155" i="91"/>
  <c r="T155" i="91"/>
  <c r="AF154" i="91"/>
  <c r="AB154" i="91"/>
  <c r="X154" i="91"/>
  <c r="T154" i="91"/>
  <c r="AF153" i="91"/>
  <c r="AB153" i="91"/>
  <c r="X153" i="91"/>
  <c r="T153" i="91"/>
  <c r="AE151" i="91"/>
  <c r="AD151" i="91"/>
  <c r="AC151" i="91"/>
  <c r="AA151" i="91"/>
  <c r="Z151" i="91"/>
  <c r="Y151" i="91"/>
  <c r="W151" i="91"/>
  <c r="V151" i="91"/>
  <c r="U151" i="91"/>
  <c r="S151" i="91"/>
  <c r="R151" i="91"/>
  <c r="Q151" i="91"/>
  <c r="N151" i="91"/>
  <c r="M151" i="91"/>
  <c r="L151" i="91"/>
  <c r="J151" i="91"/>
  <c r="I151" i="91"/>
  <c r="B19" i="92" s="1"/>
  <c r="AF150" i="91"/>
  <c r="AB150" i="91"/>
  <c r="X150" i="91"/>
  <c r="T150" i="91"/>
  <c r="AF149" i="91"/>
  <c r="AB149" i="91"/>
  <c r="X149" i="91"/>
  <c r="T149" i="91"/>
  <c r="AF148" i="91"/>
  <c r="AB148" i="91"/>
  <c r="X148" i="91"/>
  <c r="T148" i="91"/>
  <c r="AF147" i="91"/>
  <c r="AB147" i="91"/>
  <c r="X147" i="91"/>
  <c r="T147" i="91"/>
  <c r="AF146" i="91"/>
  <c r="AB146" i="91"/>
  <c r="X146" i="91"/>
  <c r="T146" i="91"/>
  <c r="AF145" i="91"/>
  <c r="AB145" i="91"/>
  <c r="X145" i="91"/>
  <c r="T145" i="91"/>
  <c r="AF144" i="91"/>
  <c r="AB144" i="91"/>
  <c r="X144" i="91"/>
  <c r="T144" i="91"/>
  <c r="AF143" i="91"/>
  <c r="AB143" i="91"/>
  <c r="X143" i="91"/>
  <c r="T143" i="91"/>
  <c r="AF142" i="91"/>
  <c r="AB142" i="91"/>
  <c r="X142" i="91"/>
  <c r="T142" i="91"/>
  <c r="AF141" i="91"/>
  <c r="AB141" i="91"/>
  <c r="X141" i="91"/>
  <c r="T141" i="91"/>
  <c r="AE139" i="91"/>
  <c r="AD139" i="91"/>
  <c r="AC139" i="91"/>
  <c r="AA139" i="91"/>
  <c r="Z139" i="91"/>
  <c r="Y139" i="91"/>
  <c r="O18" i="92" s="1"/>
  <c r="W139" i="91"/>
  <c r="V139" i="91"/>
  <c r="U139" i="91"/>
  <c r="S139" i="91"/>
  <c r="R139" i="91"/>
  <c r="Q139" i="91"/>
  <c r="N139" i="91"/>
  <c r="M139" i="91"/>
  <c r="L139" i="91"/>
  <c r="J139" i="91"/>
  <c r="I139" i="91"/>
  <c r="AF138" i="91"/>
  <c r="AB138" i="91"/>
  <c r="X138" i="91"/>
  <c r="T138" i="91"/>
  <c r="AF137" i="91"/>
  <c r="AB137" i="91"/>
  <c r="X137" i="91"/>
  <c r="T137" i="91"/>
  <c r="AF136" i="91"/>
  <c r="AB136" i="91"/>
  <c r="X136" i="91"/>
  <c r="T136" i="91"/>
  <c r="AF135" i="91"/>
  <c r="AB135" i="91"/>
  <c r="X135" i="91"/>
  <c r="T135" i="91"/>
  <c r="AF134" i="91"/>
  <c r="AB134" i="91"/>
  <c r="X134" i="91"/>
  <c r="T134" i="91"/>
  <c r="AF133" i="91"/>
  <c r="AB133" i="91"/>
  <c r="X133" i="91"/>
  <c r="T133" i="91"/>
  <c r="AF132" i="91"/>
  <c r="AB132" i="91"/>
  <c r="X132" i="91"/>
  <c r="T132" i="91"/>
  <c r="AF131" i="91"/>
  <c r="AB131" i="91"/>
  <c r="X131" i="91"/>
  <c r="T131" i="91"/>
  <c r="AF130" i="91"/>
  <c r="AB130" i="91"/>
  <c r="X130" i="91"/>
  <c r="T130" i="91"/>
  <c r="AF129" i="91"/>
  <c r="AB129" i="91"/>
  <c r="X129" i="91"/>
  <c r="T129" i="91"/>
  <c r="AE127" i="91"/>
  <c r="AD127" i="91"/>
  <c r="AC127" i="91"/>
  <c r="AA127" i="91"/>
  <c r="Z127" i="91"/>
  <c r="Y127" i="91"/>
  <c r="W127" i="91"/>
  <c r="V127" i="91"/>
  <c r="U127" i="91"/>
  <c r="S127" i="91"/>
  <c r="R127" i="91"/>
  <c r="Q127" i="91"/>
  <c r="N127" i="91"/>
  <c r="M127" i="91"/>
  <c r="L127" i="91"/>
  <c r="J127" i="91"/>
  <c r="I127" i="91"/>
  <c r="AF126" i="91"/>
  <c r="AB126" i="91"/>
  <c r="X126" i="91"/>
  <c r="T126" i="91"/>
  <c r="AF125" i="91"/>
  <c r="AB125" i="91"/>
  <c r="X125" i="91"/>
  <c r="T125" i="91"/>
  <c r="AF124" i="91"/>
  <c r="AB124" i="91"/>
  <c r="X124" i="91"/>
  <c r="T124" i="91"/>
  <c r="AF123" i="91"/>
  <c r="AB123" i="91"/>
  <c r="X123" i="91"/>
  <c r="T123" i="91"/>
  <c r="AF122" i="91"/>
  <c r="AB122" i="91"/>
  <c r="X122" i="91"/>
  <c r="T122" i="91"/>
  <c r="AF121" i="91"/>
  <c r="AB121" i="91"/>
  <c r="X121" i="91"/>
  <c r="T121" i="91"/>
  <c r="AF120" i="91"/>
  <c r="AB120" i="91"/>
  <c r="X120" i="91"/>
  <c r="T120" i="91"/>
  <c r="AF119" i="91"/>
  <c r="AB119" i="91"/>
  <c r="X119" i="91"/>
  <c r="T119" i="91"/>
  <c r="AF118" i="91"/>
  <c r="AB118" i="91"/>
  <c r="X118" i="91"/>
  <c r="T118" i="91"/>
  <c r="AF117" i="91"/>
  <c r="AB117" i="91"/>
  <c r="X117" i="91"/>
  <c r="T117" i="91"/>
  <c r="AE115" i="91"/>
  <c r="AD115" i="91"/>
  <c r="AC115" i="91"/>
  <c r="AA115" i="91"/>
  <c r="Z115" i="91"/>
  <c r="Y115" i="91"/>
  <c r="W115" i="91"/>
  <c r="V115" i="91"/>
  <c r="U115" i="91"/>
  <c r="S115" i="91"/>
  <c r="R115" i="91"/>
  <c r="Q115" i="91"/>
  <c r="N115" i="91"/>
  <c r="M115" i="91"/>
  <c r="E16" i="92" s="1"/>
  <c r="L115" i="91"/>
  <c r="J115" i="91"/>
  <c r="I115" i="91"/>
  <c r="AF114" i="91"/>
  <c r="AB114" i="91"/>
  <c r="X114" i="91"/>
  <c r="T114" i="91"/>
  <c r="AF113" i="91"/>
  <c r="AB113" i="91"/>
  <c r="X113" i="91"/>
  <c r="T113" i="91"/>
  <c r="AF112" i="91"/>
  <c r="AB112" i="91"/>
  <c r="X112" i="91"/>
  <c r="T112" i="91"/>
  <c r="AF111" i="91"/>
  <c r="AB111" i="91"/>
  <c r="X111" i="91"/>
  <c r="T111" i="91"/>
  <c r="AF110" i="91"/>
  <c r="AB110" i="91"/>
  <c r="X110" i="91"/>
  <c r="T110" i="91"/>
  <c r="AF109" i="91"/>
  <c r="AB109" i="91"/>
  <c r="X109" i="91"/>
  <c r="T109" i="91"/>
  <c r="AF108" i="91"/>
  <c r="AB108" i="91"/>
  <c r="X108" i="91"/>
  <c r="T108" i="91"/>
  <c r="AF107" i="91"/>
  <c r="AB107" i="91"/>
  <c r="X107" i="91"/>
  <c r="T107" i="91"/>
  <c r="AF106" i="91"/>
  <c r="AB106" i="91"/>
  <c r="X106" i="91"/>
  <c r="T106" i="91"/>
  <c r="AF105" i="91"/>
  <c r="AB105" i="91"/>
  <c r="X105" i="91"/>
  <c r="T105" i="91"/>
  <c r="AE103" i="91"/>
  <c r="AD103" i="91"/>
  <c r="AC103" i="91"/>
  <c r="AA103" i="91"/>
  <c r="Z103" i="91"/>
  <c r="Y103" i="91"/>
  <c r="W103" i="91"/>
  <c r="V103" i="91"/>
  <c r="U103" i="91"/>
  <c r="S103" i="91"/>
  <c r="R103" i="91"/>
  <c r="Q103" i="91"/>
  <c r="N103" i="91"/>
  <c r="M103" i="91"/>
  <c r="L103" i="91"/>
  <c r="J103" i="91"/>
  <c r="I103" i="91"/>
  <c r="AF102" i="91"/>
  <c r="AB102" i="91"/>
  <c r="X102" i="91"/>
  <c r="T102" i="91"/>
  <c r="AF101" i="91"/>
  <c r="AB101" i="91"/>
  <c r="X101" i="91"/>
  <c r="T101" i="91"/>
  <c r="AF100" i="91"/>
  <c r="AB100" i="91"/>
  <c r="X100" i="91"/>
  <c r="T100" i="91"/>
  <c r="AF99" i="91"/>
  <c r="AB99" i="91"/>
  <c r="X99" i="91"/>
  <c r="T99" i="91"/>
  <c r="AF98" i="91"/>
  <c r="AB98" i="91"/>
  <c r="X98" i="91"/>
  <c r="T98" i="91"/>
  <c r="AF97" i="91"/>
  <c r="AB97" i="91"/>
  <c r="X97" i="91"/>
  <c r="T97" i="91"/>
  <c r="AF96" i="91"/>
  <c r="AB96" i="91"/>
  <c r="X96" i="91"/>
  <c r="T96" i="91"/>
  <c r="AF95" i="91"/>
  <c r="AB95" i="91"/>
  <c r="X95" i="91"/>
  <c r="T95" i="91"/>
  <c r="AF94" i="91"/>
  <c r="AB94" i="91"/>
  <c r="X94" i="91"/>
  <c r="T94" i="91"/>
  <c r="AF93" i="91"/>
  <c r="AB93" i="91"/>
  <c r="X93" i="91"/>
  <c r="T93" i="91"/>
  <c r="AE91" i="91"/>
  <c r="AD91" i="91"/>
  <c r="AC91" i="91"/>
  <c r="AA91" i="91"/>
  <c r="Z91" i="91"/>
  <c r="Y91" i="91"/>
  <c r="W91" i="91"/>
  <c r="V91" i="91"/>
  <c r="U91" i="91"/>
  <c r="S91" i="91"/>
  <c r="R91" i="91"/>
  <c r="Q91" i="91"/>
  <c r="N91" i="91"/>
  <c r="M91" i="91"/>
  <c r="L91" i="91"/>
  <c r="J91" i="91"/>
  <c r="I91" i="91"/>
  <c r="AF90" i="91"/>
  <c r="AB90" i="91"/>
  <c r="X90" i="91"/>
  <c r="T90" i="91"/>
  <c r="AF89" i="91"/>
  <c r="AB89" i="91"/>
  <c r="X89" i="91"/>
  <c r="T89" i="91"/>
  <c r="AF88" i="91"/>
  <c r="AB88" i="91"/>
  <c r="X88" i="91"/>
  <c r="T88" i="91"/>
  <c r="AF87" i="91"/>
  <c r="AB87" i="91"/>
  <c r="X87" i="91"/>
  <c r="T87" i="91"/>
  <c r="AF86" i="91"/>
  <c r="AB86" i="91"/>
  <c r="X86" i="91"/>
  <c r="T86" i="91"/>
  <c r="AF85" i="91"/>
  <c r="AB85" i="91"/>
  <c r="X85" i="91"/>
  <c r="T85" i="91"/>
  <c r="AF84" i="91"/>
  <c r="AB84" i="91"/>
  <c r="X84" i="91"/>
  <c r="T84" i="91"/>
  <c r="AF83" i="91"/>
  <c r="AB83" i="91"/>
  <c r="X83" i="91"/>
  <c r="T83" i="91"/>
  <c r="AF82" i="91"/>
  <c r="AB82" i="91"/>
  <c r="X82" i="91"/>
  <c r="T82" i="91"/>
  <c r="AF81" i="91"/>
  <c r="AB81" i="91"/>
  <c r="X81" i="91"/>
  <c r="T81" i="91"/>
  <c r="AE79" i="91"/>
  <c r="AD79" i="91"/>
  <c r="AC79" i="91"/>
  <c r="AA79" i="91"/>
  <c r="Z79" i="91"/>
  <c r="Y79" i="91"/>
  <c r="W79" i="91"/>
  <c r="V79" i="91"/>
  <c r="U79" i="91"/>
  <c r="S79" i="91"/>
  <c r="R79" i="91"/>
  <c r="Q79" i="91"/>
  <c r="N79" i="91"/>
  <c r="M79" i="91"/>
  <c r="L79" i="91"/>
  <c r="J79" i="91"/>
  <c r="I79" i="91"/>
  <c r="AF78" i="91"/>
  <c r="AB78" i="91"/>
  <c r="X78" i="91"/>
  <c r="T78" i="91"/>
  <c r="AF77" i="91"/>
  <c r="AB77" i="91"/>
  <c r="X77" i="91"/>
  <c r="T77" i="91"/>
  <c r="AF76" i="91"/>
  <c r="AB76" i="91"/>
  <c r="X76" i="91"/>
  <c r="T76" i="91"/>
  <c r="AF75" i="91"/>
  <c r="AB75" i="91"/>
  <c r="X75" i="91"/>
  <c r="T75" i="91"/>
  <c r="AF74" i="91"/>
  <c r="AB74" i="91"/>
  <c r="X74" i="91"/>
  <c r="T74" i="91"/>
  <c r="AF73" i="91"/>
  <c r="AB73" i="91"/>
  <c r="X73" i="91"/>
  <c r="T73" i="91"/>
  <c r="AF72" i="91"/>
  <c r="AB72" i="91"/>
  <c r="X72" i="91"/>
  <c r="T72" i="91"/>
  <c r="AF71" i="91"/>
  <c r="AB71" i="91"/>
  <c r="X71" i="91"/>
  <c r="T71" i="91"/>
  <c r="AF70" i="91"/>
  <c r="AB70" i="91"/>
  <c r="X70" i="91"/>
  <c r="T70" i="91"/>
  <c r="AF69" i="91"/>
  <c r="AB69" i="91"/>
  <c r="X69" i="91"/>
  <c r="T69" i="91"/>
  <c r="AE67" i="91"/>
  <c r="AD67" i="91"/>
  <c r="AC67" i="91"/>
  <c r="AA67" i="91"/>
  <c r="Z67" i="91"/>
  <c r="Y67" i="91"/>
  <c r="O12" i="92" s="1"/>
  <c r="W67" i="91"/>
  <c r="V67" i="91"/>
  <c r="U67" i="91"/>
  <c r="S67" i="91"/>
  <c r="R67" i="91"/>
  <c r="Q67" i="91"/>
  <c r="N67" i="91"/>
  <c r="M67" i="91"/>
  <c r="L67" i="91"/>
  <c r="J67" i="91"/>
  <c r="I67" i="91"/>
  <c r="AF66" i="91"/>
  <c r="AB66" i="91"/>
  <c r="X66" i="91"/>
  <c r="T66" i="91"/>
  <c r="AF65" i="91"/>
  <c r="AB65" i="91"/>
  <c r="X65" i="91"/>
  <c r="T65" i="91"/>
  <c r="AF64" i="91"/>
  <c r="AB64" i="91"/>
  <c r="X64" i="91"/>
  <c r="T64" i="91"/>
  <c r="AF63" i="91"/>
  <c r="AB63" i="91"/>
  <c r="X63" i="91"/>
  <c r="T63" i="91"/>
  <c r="AF62" i="91"/>
  <c r="AB62" i="91"/>
  <c r="X62" i="91"/>
  <c r="T62" i="91"/>
  <c r="AF61" i="91"/>
  <c r="AB61" i="91"/>
  <c r="X61" i="91"/>
  <c r="T61" i="91"/>
  <c r="AF60" i="91"/>
  <c r="AB60" i="91"/>
  <c r="X60" i="91"/>
  <c r="T60" i="91"/>
  <c r="AF59" i="91"/>
  <c r="AB59" i="91"/>
  <c r="X59" i="91"/>
  <c r="T59" i="91"/>
  <c r="AF58" i="91"/>
  <c r="AB58" i="91"/>
  <c r="X58" i="91"/>
  <c r="T58" i="91"/>
  <c r="AF57" i="91"/>
  <c r="AB57" i="91"/>
  <c r="X57" i="91"/>
  <c r="T57" i="91"/>
  <c r="AE55" i="91"/>
  <c r="AD55" i="91"/>
  <c r="AC55" i="91"/>
  <c r="AA55" i="91"/>
  <c r="Z55" i="91"/>
  <c r="Y55" i="91"/>
  <c r="W55" i="91"/>
  <c r="V55" i="91"/>
  <c r="U55" i="91"/>
  <c r="K11" i="92" s="1"/>
  <c r="S55" i="91"/>
  <c r="R55" i="91"/>
  <c r="Q55" i="91"/>
  <c r="N55" i="91"/>
  <c r="M55" i="91"/>
  <c r="L55" i="91"/>
  <c r="J55" i="91"/>
  <c r="I55" i="91"/>
  <c r="AF54" i="91"/>
  <c r="AB54" i="91"/>
  <c r="X54" i="91"/>
  <c r="T54" i="91"/>
  <c r="AF53" i="91"/>
  <c r="AB53" i="91"/>
  <c r="X53" i="91"/>
  <c r="T53" i="91"/>
  <c r="AF52" i="91"/>
  <c r="AB52" i="91"/>
  <c r="X52" i="91"/>
  <c r="T52" i="91"/>
  <c r="AF51" i="91"/>
  <c r="AB51" i="91"/>
  <c r="X51" i="91"/>
  <c r="T51" i="91"/>
  <c r="AF50" i="91"/>
  <c r="AB50" i="91"/>
  <c r="X50" i="91"/>
  <c r="T50" i="91"/>
  <c r="AF49" i="91"/>
  <c r="AB49" i="91"/>
  <c r="X49" i="91"/>
  <c r="T49" i="91"/>
  <c r="AF48" i="91"/>
  <c r="AB48" i="91"/>
  <c r="X48" i="91"/>
  <c r="T48" i="91"/>
  <c r="AF47" i="91"/>
  <c r="AB47" i="91"/>
  <c r="X47" i="91"/>
  <c r="T47" i="91"/>
  <c r="AF46" i="91"/>
  <c r="AB46" i="91"/>
  <c r="X46" i="91"/>
  <c r="T46" i="91"/>
  <c r="AF45" i="91"/>
  <c r="AB45" i="91"/>
  <c r="X45" i="91"/>
  <c r="T45" i="91"/>
  <c r="AE43" i="91"/>
  <c r="AD43" i="91"/>
  <c r="AC43" i="91"/>
  <c r="AA43" i="91"/>
  <c r="Z43" i="91"/>
  <c r="Y43" i="91"/>
  <c r="W43" i="91"/>
  <c r="V43" i="91"/>
  <c r="U43" i="91"/>
  <c r="S43" i="91"/>
  <c r="R43" i="91"/>
  <c r="Q43" i="91"/>
  <c r="N43" i="91"/>
  <c r="M43" i="91"/>
  <c r="L43" i="91"/>
  <c r="J43" i="91"/>
  <c r="I43" i="91"/>
  <c r="AF42" i="91"/>
  <c r="AB42" i="91"/>
  <c r="X42" i="91"/>
  <c r="T42" i="91"/>
  <c r="AF41" i="91"/>
  <c r="AB41" i="91"/>
  <c r="X41" i="91"/>
  <c r="T41" i="91"/>
  <c r="AF40" i="91"/>
  <c r="AB40" i="91"/>
  <c r="X40" i="91"/>
  <c r="T40" i="91"/>
  <c r="AF39" i="91"/>
  <c r="AB39" i="91"/>
  <c r="X39" i="91"/>
  <c r="T39" i="91"/>
  <c r="AF38" i="91"/>
  <c r="AB38" i="91"/>
  <c r="X38" i="91"/>
  <c r="T38" i="91"/>
  <c r="AF37" i="91"/>
  <c r="AB37" i="91"/>
  <c r="X37" i="91"/>
  <c r="T37" i="91"/>
  <c r="AF36" i="91"/>
  <c r="AB36" i="91"/>
  <c r="X36" i="91"/>
  <c r="T36" i="91"/>
  <c r="AF35" i="91"/>
  <c r="AB35" i="91"/>
  <c r="X35" i="91"/>
  <c r="T35" i="91"/>
  <c r="AF34" i="91"/>
  <c r="AB34" i="91"/>
  <c r="X34" i="91"/>
  <c r="T34" i="91"/>
  <c r="AF33" i="91"/>
  <c r="AB33" i="91"/>
  <c r="X33" i="91"/>
  <c r="T33" i="91"/>
  <c r="AE31" i="91"/>
  <c r="U9" i="92" s="1"/>
  <c r="AD31" i="91"/>
  <c r="AC31" i="91"/>
  <c r="AA31" i="91"/>
  <c r="Z31" i="91"/>
  <c r="Y31" i="91"/>
  <c r="W31" i="91"/>
  <c r="V31" i="91"/>
  <c r="U31" i="91"/>
  <c r="S31" i="91"/>
  <c r="R31" i="91"/>
  <c r="Q31" i="91"/>
  <c r="N31" i="91"/>
  <c r="M31" i="91"/>
  <c r="E9" i="92" s="1"/>
  <c r="L31" i="91"/>
  <c r="J31" i="91"/>
  <c r="I31" i="91"/>
  <c r="AF30" i="91"/>
  <c r="AB30" i="91"/>
  <c r="X30" i="91"/>
  <c r="T30" i="91"/>
  <c r="AF29" i="91"/>
  <c r="AB29" i="91"/>
  <c r="X29" i="91"/>
  <c r="T29" i="91"/>
  <c r="AF28" i="91"/>
  <c r="AB28" i="91"/>
  <c r="X28" i="91"/>
  <c r="T28" i="91"/>
  <c r="AF27" i="91"/>
  <c r="AB27" i="91"/>
  <c r="X27" i="91"/>
  <c r="T27" i="91"/>
  <c r="AF26" i="91"/>
  <c r="AB26" i="91"/>
  <c r="X26" i="91"/>
  <c r="T26" i="91"/>
  <c r="AF25" i="91"/>
  <c r="AB25" i="91"/>
  <c r="X25" i="91"/>
  <c r="T25" i="91"/>
  <c r="AF24" i="91"/>
  <c r="AB24" i="91"/>
  <c r="X24" i="91"/>
  <c r="T24" i="91"/>
  <c r="AF23" i="91"/>
  <c r="AB23" i="91"/>
  <c r="X23" i="91"/>
  <c r="T23" i="91"/>
  <c r="AF22" i="91"/>
  <c r="AB22" i="91"/>
  <c r="X22" i="91"/>
  <c r="T22" i="91"/>
  <c r="AF21" i="91"/>
  <c r="AB21" i="91"/>
  <c r="X21" i="91"/>
  <c r="T21" i="91"/>
  <c r="AE19" i="91"/>
  <c r="AD19" i="91"/>
  <c r="T8" i="92" s="1"/>
  <c r="AC19" i="91"/>
  <c r="AA19" i="91"/>
  <c r="Z19" i="91"/>
  <c r="Y19" i="91"/>
  <c r="W19" i="91"/>
  <c r="M8" i="92" s="1"/>
  <c r="V19" i="91"/>
  <c r="U19" i="91"/>
  <c r="K8" i="92" s="1"/>
  <c r="S19" i="91"/>
  <c r="R19" i="91"/>
  <c r="Q19" i="91"/>
  <c r="G8" i="92" s="1"/>
  <c r="N19" i="91"/>
  <c r="M19" i="91"/>
  <c r="L19" i="91"/>
  <c r="D8" i="92" s="1"/>
  <c r="J19" i="91"/>
  <c r="I19" i="91"/>
  <c r="AF18" i="91"/>
  <c r="AB18" i="91"/>
  <c r="X18" i="91"/>
  <c r="T18" i="91"/>
  <c r="AF17" i="91"/>
  <c r="AB17" i="91"/>
  <c r="X17" i="91"/>
  <c r="T17" i="91"/>
  <c r="AF16" i="91"/>
  <c r="AB16" i="91"/>
  <c r="X16" i="91"/>
  <c r="T16" i="91"/>
  <c r="AF15" i="91"/>
  <c r="AB15" i="91"/>
  <c r="X15" i="91"/>
  <c r="T15" i="91"/>
  <c r="AF14" i="91"/>
  <c r="AB14" i="91"/>
  <c r="X14" i="91"/>
  <c r="T14" i="91"/>
  <c r="AF13" i="91"/>
  <c r="AB13" i="91"/>
  <c r="X13" i="91"/>
  <c r="T13" i="91"/>
  <c r="AF12" i="91"/>
  <c r="AB12" i="91"/>
  <c r="X12" i="91"/>
  <c r="T12" i="91"/>
  <c r="AF11" i="91"/>
  <c r="AB11" i="91"/>
  <c r="X11" i="91"/>
  <c r="T11" i="91"/>
  <c r="AF10" i="91"/>
  <c r="AB10" i="91"/>
  <c r="X10" i="91"/>
  <c r="T10" i="91"/>
  <c r="AF9" i="91"/>
  <c r="AB9" i="91"/>
  <c r="X9" i="91"/>
  <c r="T9" i="91"/>
  <c r="A5" i="90"/>
  <c r="A3" i="90"/>
  <c r="A1" i="90"/>
  <c r="A200" i="89"/>
  <c r="AE199" i="89"/>
  <c r="AD199" i="89"/>
  <c r="AC199" i="89"/>
  <c r="AA199" i="89"/>
  <c r="Z199" i="89"/>
  <c r="Y199" i="89"/>
  <c r="W199" i="89"/>
  <c r="V199" i="89"/>
  <c r="U199" i="89"/>
  <c r="S199" i="89"/>
  <c r="R199" i="89"/>
  <c r="Q199" i="89"/>
  <c r="N199" i="89"/>
  <c r="M199" i="89"/>
  <c r="L199" i="89"/>
  <c r="J199" i="89"/>
  <c r="I199" i="89"/>
  <c r="AF198" i="89"/>
  <c r="AB198" i="89"/>
  <c r="X198" i="89"/>
  <c r="T198" i="89"/>
  <c r="AF197" i="89"/>
  <c r="AB197" i="89"/>
  <c r="X197" i="89"/>
  <c r="T197" i="89"/>
  <c r="AF196" i="89"/>
  <c r="AB196" i="89"/>
  <c r="X196" i="89"/>
  <c r="T196" i="89"/>
  <c r="AF195" i="89"/>
  <c r="AB195" i="89"/>
  <c r="X195" i="89"/>
  <c r="T195" i="89"/>
  <c r="AF194" i="89"/>
  <c r="AB194" i="89"/>
  <c r="X194" i="89"/>
  <c r="T194" i="89"/>
  <c r="AF193" i="89"/>
  <c r="AB193" i="89"/>
  <c r="X193" i="89"/>
  <c r="T193" i="89"/>
  <c r="AF192" i="89"/>
  <c r="AB192" i="89"/>
  <c r="X192" i="89"/>
  <c r="T192" i="89"/>
  <c r="AF191" i="89"/>
  <c r="AB191" i="89"/>
  <c r="X191" i="89"/>
  <c r="T191" i="89"/>
  <c r="AF190" i="89"/>
  <c r="AB190" i="89"/>
  <c r="X190" i="89"/>
  <c r="T190" i="89"/>
  <c r="AF189" i="89"/>
  <c r="AB189" i="89"/>
  <c r="X189" i="89"/>
  <c r="T189" i="89"/>
  <c r="AE187" i="89"/>
  <c r="AD187" i="89"/>
  <c r="AC187" i="89"/>
  <c r="AA187" i="89"/>
  <c r="Z187" i="89"/>
  <c r="Y187" i="89"/>
  <c r="W187" i="89"/>
  <c r="V187" i="89"/>
  <c r="L22" i="90" s="1"/>
  <c r="U187" i="89"/>
  <c r="S187" i="89"/>
  <c r="R187" i="89"/>
  <c r="Q187" i="89"/>
  <c r="N187" i="89"/>
  <c r="F22" i="90" s="1"/>
  <c r="M187" i="89"/>
  <c r="L187" i="89"/>
  <c r="J187" i="89"/>
  <c r="I187" i="89"/>
  <c r="AF186" i="89"/>
  <c r="AB186" i="89"/>
  <c r="X186" i="89"/>
  <c r="T186" i="89"/>
  <c r="AF185" i="89"/>
  <c r="AB185" i="89"/>
  <c r="X185" i="89"/>
  <c r="T185" i="89"/>
  <c r="AF184" i="89"/>
  <c r="AB184" i="89"/>
  <c r="X184" i="89"/>
  <c r="T184" i="89"/>
  <c r="AF183" i="89"/>
  <c r="AB183" i="89"/>
  <c r="X183" i="89"/>
  <c r="T183" i="89"/>
  <c r="AF182" i="89"/>
  <c r="AB182" i="89"/>
  <c r="X182" i="89"/>
  <c r="T182" i="89"/>
  <c r="AF181" i="89"/>
  <c r="AB181" i="89"/>
  <c r="X181" i="89"/>
  <c r="T181" i="89"/>
  <c r="AF180" i="89"/>
  <c r="AB180" i="89"/>
  <c r="X180" i="89"/>
  <c r="T180" i="89"/>
  <c r="AF179" i="89"/>
  <c r="AB179" i="89"/>
  <c r="X179" i="89"/>
  <c r="T179" i="89"/>
  <c r="AF178" i="89"/>
  <c r="AB178" i="89"/>
  <c r="X178" i="89"/>
  <c r="T178" i="89"/>
  <c r="AF177" i="89"/>
  <c r="AB177" i="89"/>
  <c r="X177" i="89"/>
  <c r="T177" i="89"/>
  <c r="AE175" i="89"/>
  <c r="AD175" i="89"/>
  <c r="AC175" i="89"/>
  <c r="AA175" i="89"/>
  <c r="Z175" i="89"/>
  <c r="Y175" i="89"/>
  <c r="W175" i="89"/>
  <c r="V175" i="89"/>
  <c r="U175" i="89"/>
  <c r="S175" i="89"/>
  <c r="R175" i="89"/>
  <c r="Q175" i="89"/>
  <c r="N175" i="89"/>
  <c r="M175" i="89"/>
  <c r="L175" i="89"/>
  <c r="J175" i="89"/>
  <c r="I175" i="89"/>
  <c r="AF174" i="89"/>
  <c r="AB174" i="89"/>
  <c r="X174" i="89"/>
  <c r="T174" i="89"/>
  <c r="AF173" i="89"/>
  <c r="AB173" i="89"/>
  <c r="X173" i="89"/>
  <c r="T173" i="89"/>
  <c r="AF172" i="89"/>
  <c r="AB172" i="89"/>
  <c r="X172" i="89"/>
  <c r="T172" i="89"/>
  <c r="AF171" i="89"/>
  <c r="AB171" i="89"/>
  <c r="X171" i="89"/>
  <c r="T171" i="89"/>
  <c r="AF170" i="89"/>
  <c r="AB170" i="89"/>
  <c r="X170" i="89"/>
  <c r="T170" i="89"/>
  <c r="AF169" i="89"/>
  <c r="AB169" i="89"/>
  <c r="X169" i="89"/>
  <c r="T169" i="89"/>
  <c r="AF168" i="89"/>
  <c r="AB168" i="89"/>
  <c r="X168" i="89"/>
  <c r="T168" i="89"/>
  <c r="AF167" i="89"/>
  <c r="AB167" i="89"/>
  <c r="X167" i="89"/>
  <c r="T167" i="89"/>
  <c r="AF166" i="89"/>
  <c r="AB166" i="89"/>
  <c r="X166" i="89"/>
  <c r="T166" i="89"/>
  <c r="AF165" i="89"/>
  <c r="AB165" i="89"/>
  <c r="X165" i="89"/>
  <c r="T165" i="89"/>
  <c r="AE163" i="89"/>
  <c r="AD163" i="89"/>
  <c r="AC163" i="89"/>
  <c r="AA163" i="89"/>
  <c r="Z163" i="89"/>
  <c r="Y163" i="89"/>
  <c r="W163" i="89"/>
  <c r="V163" i="89"/>
  <c r="U163" i="89"/>
  <c r="S163" i="89"/>
  <c r="R163" i="89"/>
  <c r="Q163" i="89"/>
  <c r="N163" i="89"/>
  <c r="M163" i="89"/>
  <c r="L163" i="89"/>
  <c r="J163" i="89"/>
  <c r="I163" i="89"/>
  <c r="AF162" i="89"/>
  <c r="AB162" i="89"/>
  <c r="X162" i="89"/>
  <c r="T162" i="89"/>
  <c r="AF161" i="89"/>
  <c r="AB161" i="89"/>
  <c r="X161" i="89"/>
  <c r="T161" i="89"/>
  <c r="AF160" i="89"/>
  <c r="AB160" i="89"/>
  <c r="X160" i="89"/>
  <c r="T160" i="89"/>
  <c r="AF159" i="89"/>
  <c r="AB159" i="89"/>
  <c r="X159" i="89"/>
  <c r="T159" i="89"/>
  <c r="AF158" i="89"/>
  <c r="AB158" i="89"/>
  <c r="X158" i="89"/>
  <c r="T158" i="89"/>
  <c r="AF157" i="89"/>
  <c r="AB157" i="89"/>
  <c r="X157" i="89"/>
  <c r="T157" i="89"/>
  <c r="AF156" i="89"/>
  <c r="AB156" i="89"/>
  <c r="X156" i="89"/>
  <c r="T156" i="89"/>
  <c r="AF155" i="89"/>
  <c r="AB155" i="89"/>
  <c r="X155" i="89"/>
  <c r="T155" i="89"/>
  <c r="AF154" i="89"/>
  <c r="AB154" i="89"/>
  <c r="X154" i="89"/>
  <c r="T154" i="89"/>
  <c r="AF153" i="89"/>
  <c r="AB153" i="89"/>
  <c r="X153" i="89"/>
  <c r="T153" i="89"/>
  <c r="AE151" i="89"/>
  <c r="AD151" i="89"/>
  <c r="AC151" i="89"/>
  <c r="AA151" i="89"/>
  <c r="Z151" i="89"/>
  <c r="Y151" i="89"/>
  <c r="W151" i="89"/>
  <c r="V151" i="89"/>
  <c r="U151" i="89"/>
  <c r="S151" i="89"/>
  <c r="R151" i="89"/>
  <c r="Q151" i="89"/>
  <c r="N151" i="89"/>
  <c r="M151" i="89"/>
  <c r="L151" i="89"/>
  <c r="J151" i="89"/>
  <c r="I151" i="89"/>
  <c r="AF150" i="89"/>
  <c r="AB150" i="89"/>
  <c r="X150" i="89"/>
  <c r="T150" i="89"/>
  <c r="AF149" i="89"/>
  <c r="AB149" i="89"/>
  <c r="X149" i="89"/>
  <c r="T149" i="89"/>
  <c r="AF148" i="89"/>
  <c r="AB148" i="89"/>
  <c r="X148" i="89"/>
  <c r="T148" i="89"/>
  <c r="AF147" i="89"/>
  <c r="AB147" i="89"/>
  <c r="X147" i="89"/>
  <c r="T147" i="89"/>
  <c r="AF146" i="89"/>
  <c r="AB146" i="89"/>
  <c r="X146" i="89"/>
  <c r="T146" i="89"/>
  <c r="AF145" i="89"/>
  <c r="AB145" i="89"/>
  <c r="X145" i="89"/>
  <c r="T145" i="89"/>
  <c r="AF144" i="89"/>
  <c r="AB144" i="89"/>
  <c r="X144" i="89"/>
  <c r="T144" i="89"/>
  <c r="AF143" i="89"/>
  <c r="AB143" i="89"/>
  <c r="X143" i="89"/>
  <c r="T143" i="89"/>
  <c r="AF142" i="89"/>
  <c r="AB142" i="89"/>
  <c r="X142" i="89"/>
  <c r="T142" i="89"/>
  <c r="AF141" i="89"/>
  <c r="AB141" i="89"/>
  <c r="X141" i="89"/>
  <c r="T141" i="89"/>
  <c r="AE139" i="89"/>
  <c r="AD139" i="89"/>
  <c r="AC139" i="89"/>
  <c r="AA139" i="89"/>
  <c r="Z139" i="89"/>
  <c r="Y139" i="89"/>
  <c r="W139" i="89"/>
  <c r="V139" i="89"/>
  <c r="U139" i="89"/>
  <c r="S139" i="89"/>
  <c r="R139" i="89"/>
  <c r="Q139" i="89"/>
  <c r="N139" i="89"/>
  <c r="M139" i="89"/>
  <c r="L139" i="89"/>
  <c r="J139" i="89"/>
  <c r="I139" i="89"/>
  <c r="B18" i="90" s="1"/>
  <c r="AF138" i="89"/>
  <c r="AB138" i="89"/>
  <c r="X138" i="89"/>
  <c r="T138" i="89"/>
  <c r="AF137" i="89"/>
  <c r="AB137" i="89"/>
  <c r="X137" i="89"/>
  <c r="T137" i="89"/>
  <c r="AF136" i="89"/>
  <c r="AB136" i="89"/>
  <c r="X136" i="89"/>
  <c r="T136" i="89"/>
  <c r="AF135" i="89"/>
  <c r="AB135" i="89"/>
  <c r="X135" i="89"/>
  <c r="T135" i="89"/>
  <c r="AF134" i="89"/>
  <c r="AB134" i="89"/>
  <c r="X134" i="89"/>
  <c r="T134" i="89"/>
  <c r="AF133" i="89"/>
  <c r="AB133" i="89"/>
  <c r="X133" i="89"/>
  <c r="T133" i="89"/>
  <c r="AF132" i="89"/>
  <c r="AB132" i="89"/>
  <c r="X132" i="89"/>
  <c r="T132" i="89"/>
  <c r="AF131" i="89"/>
  <c r="AB131" i="89"/>
  <c r="X131" i="89"/>
  <c r="T131" i="89"/>
  <c r="AF130" i="89"/>
  <c r="AB130" i="89"/>
  <c r="X130" i="89"/>
  <c r="T130" i="89"/>
  <c r="AF129" i="89"/>
  <c r="AB129" i="89"/>
  <c r="X129" i="89"/>
  <c r="T129" i="89"/>
  <c r="AE127" i="89"/>
  <c r="AD127" i="89"/>
  <c r="AC127" i="89"/>
  <c r="AA127" i="89"/>
  <c r="Z127" i="89"/>
  <c r="Y127" i="89"/>
  <c r="W127" i="89"/>
  <c r="V127" i="89"/>
  <c r="U127" i="89"/>
  <c r="S127" i="89"/>
  <c r="R127" i="89"/>
  <c r="Q127" i="89"/>
  <c r="N127" i="89"/>
  <c r="M127" i="89"/>
  <c r="L127" i="89"/>
  <c r="J127" i="89"/>
  <c r="I127" i="89"/>
  <c r="AF126" i="89"/>
  <c r="AB126" i="89"/>
  <c r="X126" i="89"/>
  <c r="T126" i="89"/>
  <c r="AF125" i="89"/>
  <c r="AB125" i="89"/>
  <c r="X125" i="89"/>
  <c r="T125" i="89"/>
  <c r="AF124" i="89"/>
  <c r="AB124" i="89"/>
  <c r="X124" i="89"/>
  <c r="T124" i="89"/>
  <c r="AF123" i="89"/>
  <c r="AB123" i="89"/>
  <c r="X123" i="89"/>
  <c r="T123" i="89"/>
  <c r="AF122" i="89"/>
  <c r="AB122" i="89"/>
  <c r="X122" i="89"/>
  <c r="T122" i="89"/>
  <c r="AF121" i="89"/>
  <c r="AB121" i="89"/>
  <c r="X121" i="89"/>
  <c r="T121" i="89"/>
  <c r="AF120" i="89"/>
  <c r="AB120" i="89"/>
  <c r="X120" i="89"/>
  <c r="T120" i="89"/>
  <c r="AF119" i="89"/>
  <c r="AB119" i="89"/>
  <c r="X119" i="89"/>
  <c r="T119" i="89"/>
  <c r="AF118" i="89"/>
  <c r="AB118" i="89"/>
  <c r="X118" i="89"/>
  <c r="T118" i="89"/>
  <c r="AF117" i="89"/>
  <c r="AB117" i="89"/>
  <c r="X117" i="89"/>
  <c r="T117" i="89"/>
  <c r="AE115" i="89"/>
  <c r="AD115" i="89"/>
  <c r="AC115" i="89"/>
  <c r="AA115" i="89"/>
  <c r="Z115" i="89"/>
  <c r="Y115" i="89"/>
  <c r="W115" i="89"/>
  <c r="V115" i="89"/>
  <c r="U115" i="89"/>
  <c r="S115" i="89"/>
  <c r="R115" i="89"/>
  <c r="Q115" i="89"/>
  <c r="N115" i="89"/>
  <c r="M115" i="89"/>
  <c r="L115" i="89"/>
  <c r="J115" i="89"/>
  <c r="I115" i="89"/>
  <c r="AF114" i="89"/>
  <c r="AB114" i="89"/>
  <c r="X114" i="89"/>
  <c r="T114" i="89"/>
  <c r="AF113" i="89"/>
  <c r="AB113" i="89"/>
  <c r="X113" i="89"/>
  <c r="T113" i="89"/>
  <c r="AF112" i="89"/>
  <c r="AB112" i="89"/>
  <c r="X112" i="89"/>
  <c r="T112" i="89"/>
  <c r="AF111" i="89"/>
  <c r="AB111" i="89"/>
  <c r="X111" i="89"/>
  <c r="T111" i="89"/>
  <c r="AF110" i="89"/>
  <c r="AB110" i="89"/>
  <c r="X110" i="89"/>
  <c r="T110" i="89"/>
  <c r="AF109" i="89"/>
  <c r="AB109" i="89"/>
  <c r="X109" i="89"/>
  <c r="T109" i="89"/>
  <c r="AF108" i="89"/>
  <c r="AB108" i="89"/>
  <c r="X108" i="89"/>
  <c r="T108" i="89"/>
  <c r="AF107" i="89"/>
  <c r="AB107" i="89"/>
  <c r="X107" i="89"/>
  <c r="T107" i="89"/>
  <c r="AF106" i="89"/>
  <c r="AB106" i="89"/>
  <c r="X106" i="89"/>
  <c r="T106" i="89"/>
  <c r="AF105" i="89"/>
  <c r="AB105" i="89"/>
  <c r="X105" i="89"/>
  <c r="T105" i="89"/>
  <c r="AE103" i="89"/>
  <c r="AD103" i="89"/>
  <c r="AC103" i="89"/>
  <c r="AA103" i="89"/>
  <c r="Z103" i="89"/>
  <c r="Y103" i="89"/>
  <c r="W103" i="89"/>
  <c r="V103" i="89"/>
  <c r="U103" i="89"/>
  <c r="S103" i="89"/>
  <c r="R103" i="89"/>
  <c r="Q103" i="89"/>
  <c r="N103" i="89"/>
  <c r="M103" i="89"/>
  <c r="L103" i="89"/>
  <c r="J103" i="89"/>
  <c r="I103" i="89"/>
  <c r="AF102" i="89"/>
  <c r="AB102" i="89"/>
  <c r="X102" i="89"/>
  <c r="T102" i="89"/>
  <c r="AF101" i="89"/>
  <c r="AB101" i="89"/>
  <c r="X101" i="89"/>
  <c r="T101" i="89"/>
  <c r="AF100" i="89"/>
  <c r="AB100" i="89"/>
  <c r="X100" i="89"/>
  <c r="T100" i="89"/>
  <c r="AF99" i="89"/>
  <c r="AB99" i="89"/>
  <c r="X99" i="89"/>
  <c r="T99" i="89"/>
  <c r="AF98" i="89"/>
  <c r="AB98" i="89"/>
  <c r="X98" i="89"/>
  <c r="T98" i="89"/>
  <c r="AF97" i="89"/>
  <c r="AB97" i="89"/>
  <c r="X97" i="89"/>
  <c r="T97" i="89"/>
  <c r="AF96" i="89"/>
  <c r="AB96" i="89"/>
  <c r="X96" i="89"/>
  <c r="T96" i="89"/>
  <c r="AF95" i="89"/>
  <c r="AB95" i="89"/>
  <c r="X95" i="89"/>
  <c r="T95" i="89"/>
  <c r="AF94" i="89"/>
  <c r="AB94" i="89"/>
  <c r="X94" i="89"/>
  <c r="T94" i="89"/>
  <c r="AF93" i="89"/>
  <c r="AB93" i="89"/>
  <c r="X93" i="89"/>
  <c r="T93" i="89"/>
  <c r="AE91" i="89"/>
  <c r="AD91" i="89"/>
  <c r="AC91" i="89"/>
  <c r="AA91" i="89"/>
  <c r="Z91" i="89"/>
  <c r="Y91" i="89"/>
  <c r="W91" i="89"/>
  <c r="V91" i="89"/>
  <c r="U91" i="89"/>
  <c r="S91" i="89"/>
  <c r="R91" i="89"/>
  <c r="Q91" i="89"/>
  <c r="N91" i="89"/>
  <c r="M91" i="89"/>
  <c r="L91" i="89"/>
  <c r="J91" i="89"/>
  <c r="I91" i="89"/>
  <c r="AF90" i="89"/>
  <c r="AB90" i="89"/>
  <c r="X90" i="89"/>
  <c r="T90" i="89"/>
  <c r="AF89" i="89"/>
  <c r="AB89" i="89"/>
  <c r="X89" i="89"/>
  <c r="T89" i="89"/>
  <c r="AF88" i="89"/>
  <c r="AB88" i="89"/>
  <c r="X88" i="89"/>
  <c r="T88" i="89"/>
  <c r="AF87" i="89"/>
  <c r="AB87" i="89"/>
  <c r="X87" i="89"/>
  <c r="T87" i="89"/>
  <c r="AF86" i="89"/>
  <c r="AB86" i="89"/>
  <c r="X86" i="89"/>
  <c r="T86" i="89"/>
  <c r="AF85" i="89"/>
  <c r="AB85" i="89"/>
  <c r="X85" i="89"/>
  <c r="T85" i="89"/>
  <c r="AF84" i="89"/>
  <c r="AB84" i="89"/>
  <c r="X84" i="89"/>
  <c r="T84" i="89"/>
  <c r="AF83" i="89"/>
  <c r="AB83" i="89"/>
  <c r="X83" i="89"/>
  <c r="T83" i="89"/>
  <c r="AF82" i="89"/>
  <c r="AB82" i="89"/>
  <c r="X82" i="89"/>
  <c r="T82" i="89"/>
  <c r="AF81" i="89"/>
  <c r="AB81" i="89"/>
  <c r="X81" i="89"/>
  <c r="T81" i="89"/>
  <c r="AE79" i="89"/>
  <c r="AD79" i="89"/>
  <c r="AC79" i="89"/>
  <c r="AA79" i="89"/>
  <c r="Z79" i="89"/>
  <c r="Y79" i="89"/>
  <c r="W79" i="89"/>
  <c r="V79" i="89"/>
  <c r="U79" i="89"/>
  <c r="S79" i="89"/>
  <c r="R79" i="89"/>
  <c r="Q79" i="89"/>
  <c r="N79" i="89"/>
  <c r="M79" i="89"/>
  <c r="L79" i="89"/>
  <c r="J79" i="89"/>
  <c r="I79" i="89"/>
  <c r="AF78" i="89"/>
  <c r="AB78" i="89"/>
  <c r="X78" i="89"/>
  <c r="T78" i="89"/>
  <c r="AF77" i="89"/>
  <c r="AB77" i="89"/>
  <c r="X77" i="89"/>
  <c r="T77" i="89"/>
  <c r="AF76" i="89"/>
  <c r="AB76" i="89"/>
  <c r="X76" i="89"/>
  <c r="T76" i="89"/>
  <c r="AF75" i="89"/>
  <c r="AB75" i="89"/>
  <c r="X75" i="89"/>
  <c r="T75" i="89"/>
  <c r="AF74" i="89"/>
  <c r="AB74" i="89"/>
  <c r="X74" i="89"/>
  <c r="T74" i="89"/>
  <c r="AF73" i="89"/>
  <c r="AB73" i="89"/>
  <c r="X73" i="89"/>
  <c r="T73" i="89"/>
  <c r="AF72" i="89"/>
  <c r="AB72" i="89"/>
  <c r="X72" i="89"/>
  <c r="T72" i="89"/>
  <c r="AF71" i="89"/>
  <c r="AB71" i="89"/>
  <c r="X71" i="89"/>
  <c r="T71" i="89"/>
  <c r="AF70" i="89"/>
  <c r="AB70" i="89"/>
  <c r="X70" i="89"/>
  <c r="T70" i="89"/>
  <c r="AF69" i="89"/>
  <c r="AB69" i="89"/>
  <c r="X69" i="89"/>
  <c r="T69" i="89"/>
  <c r="AE67" i="89"/>
  <c r="AD67" i="89"/>
  <c r="AC67" i="89"/>
  <c r="AA67" i="89"/>
  <c r="Z67" i="89"/>
  <c r="Y67" i="89"/>
  <c r="W67" i="89"/>
  <c r="V67" i="89"/>
  <c r="U67" i="89"/>
  <c r="S67" i="89"/>
  <c r="R67" i="89"/>
  <c r="Q67" i="89"/>
  <c r="N67" i="89"/>
  <c r="F12" i="90" s="1"/>
  <c r="M67" i="89"/>
  <c r="L67" i="89"/>
  <c r="J67" i="89"/>
  <c r="I67" i="89"/>
  <c r="AF66" i="89"/>
  <c r="AB66" i="89"/>
  <c r="X66" i="89"/>
  <c r="T66" i="89"/>
  <c r="AF65" i="89"/>
  <c r="AB65" i="89"/>
  <c r="X65" i="89"/>
  <c r="T65" i="89"/>
  <c r="AF64" i="89"/>
  <c r="AB64" i="89"/>
  <c r="X64" i="89"/>
  <c r="T64" i="89"/>
  <c r="AF63" i="89"/>
  <c r="AB63" i="89"/>
  <c r="X63" i="89"/>
  <c r="T63" i="89"/>
  <c r="AF62" i="89"/>
  <c r="AB62" i="89"/>
  <c r="X62" i="89"/>
  <c r="T62" i="89"/>
  <c r="AF61" i="89"/>
  <c r="AB61" i="89"/>
  <c r="X61" i="89"/>
  <c r="T61" i="89"/>
  <c r="AF60" i="89"/>
  <c r="AB60" i="89"/>
  <c r="X60" i="89"/>
  <c r="T60" i="89"/>
  <c r="AF59" i="89"/>
  <c r="AB59" i="89"/>
  <c r="X59" i="89"/>
  <c r="T59" i="89"/>
  <c r="AF58" i="89"/>
  <c r="AB58" i="89"/>
  <c r="X58" i="89"/>
  <c r="T58" i="89"/>
  <c r="AF57" i="89"/>
  <c r="AB57" i="89"/>
  <c r="X57" i="89"/>
  <c r="T57" i="89"/>
  <c r="AE55" i="89"/>
  <c r="AD55" i="89"/>
  <c r="AC55" i="89"/>
  <c r="AA55" i="89"/>
  <c r="Z55" i="89"/>
  <c r="Y55" i="89"/>
  <c r="W55" i="89"/>
  <c r="V55" i="89"/>
  <c r="U55" i="89"/>
  <c r="S55" i="89"/>
  <c r="R55" i="89"/>
  <c r="Q55" i="89"/>
  <c r="N55" i="89"/>
  <c r="M55" i="89"/>
  <c r="L55" i="89"/>
  <c r="J55" i="89"/>
  <c r="I55" i="89"/>
  <c r="AF54" i="89"/>
  <c r="AB54" i="89"/>
  <c r="X54" i="89"/>
  <c r="T54" i="89"/>
  <c r="AF53" i="89"/>
  <c r="AB53" i="89"/>
  <c r="X53" i="89"/>
  <c r="T53" i="89"/>
  <c r="AF52" i="89"/>
  <c r="AB52" i="89"/>
  <c r="X52" i="89"/>
  <c r="T52" i="89"/>
  <c r="AF51" i="89"/>
  <c r="AB51" i="89"/>
  <c r="X51" i="89"/>
  <c r="T51" i="89"/>
  <c r="AF50" i="89"/>
  <c r="AB50" i="89"/>
  <c r="X50" i="89"/>
  <c r="T50" i="89"/>
  <c r="AF49" i="89"/>
  <c r="AB49" i="89"/>
  <c r="X49" i="89"/>
  <c r="T49" i="89"/>
  <c r="AF48" i="89"/>
  <c r="AB48" i="89"/>
  <c r="X48" i="89"/>
  <c r="T48" i="89"/>
  <c r="AF47" i="89"/>
  <c r="AB47" i="89"/>
  <c r="X47" i="89"/>
  <c r="T47" i="89"/>
  <c r="AF46" i="89"/>
  <c r="AB46" i="89"/>
  <c r="X46" i="89"/>
  <c r="T46" i="89"/>
  <c r="AF45" i="89"/>
  <c r="AB45" i="89"/>
  <c r="X45" i="89"/>
  <c r="T45" i="89"/>
  <c r="AE43" i="89"/>
  <c r="AD43" i="89"/>
  <c r="AC43" i="89"/>
  <c r="AA43" i="89"/>
  <c r="Z43" i="89"/>
  <c r="Y43" i="89"/>
  <c r="W43" i="89"/>
  <c r="V43" i="89"/>
  <c r="U43" i="89"/>
  <c r="S43" i="89"/>
  <c r="R43" i="89"/>
  <c r="Q43" i="89"/>
  <c r="N43" i="89"/>
  <c r="M43" i="89"/>
  <c r="L43" i="89"/>
  <c r="J43" i="89"/>
  <c r="I43" i="89"/>
  <c r="AF42" i="89"/>
  <c r="AB42" i="89"/>
  <c r="X42" i="89"/>
  <c r="T42" i="89"/>
  <c r="AF41" i="89"/>
  <c r="AB41" i="89"/>
  <c r="X41" i="89"/>
  <c r="T41" i="89"/>
  <c r="AF40" i="89"/>
  <c r="AB40" i="89"/>
  <c r="X40" i="89"/>
  <c r="T40" i="89"/>
  <c r="AF39" i="89"/>
  <c r="AB39" i="89"/>
  <c r="X39" i="89"/>
  <c r="T39" i="89"/>
  <c r="AF38" i="89"/>
  <c r="AB38" i="89"/>
  <c r="X38" i="89"/>
  <c r="T38" i="89"/>
  <c r="AF37" i="89"/>
  <c r="AB37" i="89"/>
  <c r="X37" i="89"/>
  <c r="T37" i="89"/>
  <c r="AF36" i="89"/>
  <c r="AB36" i="89"/>
  <c r="X36" i="89"/>
  <c r="T36" i="89"/>
  <c r="AF35" i="89"/>
  <c r="AB35" i="89"/>
  <c r="X35" i="89"/>
  <c r="T35" i="89"/>
  <c r="AF34" i="89"/>
  <c r="AB34" i="89"/>
  <c r="X34" i="89"/>
  <c r="T34" i="89"/>
  <c r="AF33" i="89"/>
  <c r="AB33" i="89"/>
  <c r="X33" i="89"/>
  <c r="T33" i="89"/>
  <c r="AE31" i="89"/>
  <c r="AD31" i="89"/>
  <c r="AC31" i="89"/>
  <c r="AA31" i="89"/>
  <c r="Z31" i="89"/>
  <c r="Y31" i="89"/>
  <c r="W31" i="89"/>
  <c r="V31" i="89"/>
  <c r="U31" i="89"/>
  <c r="S31" i="89"/>
  <c r="R31" i="89"/>
  <c r="Q31" i="89"/>
  <c r="N31" i="89"/>
  <c r="M31" i="89"/>
  <c r="L31" i="89"/>
  <c r="J31" i="89"/>
  <c r="I31" i="89"/>
  <c r="AF30" i="89"/>
  <c r="AB30" i="89"/>
  <c r="X30" i="89"/>
  <c r="T30" i="89"/>
  <c r="AF29" i="89"/>
  <c r="AB29" i="89"/>
  <c r="X29" i="89"/>
  <c r="T29" i="89"/>
  <c r="AF28" i="89"/>
  <c r="AB28" i="89"/>
  <c r="X28" i="89"/>
  <c r="T28" i="89"/>
  <c r="AF27" i="89"/>
  <c r="AB27" i="89"/>
  <c r="X27" i="89"/>
  <c r="T27" i="89"/>
  <c r="AF26" i="89"/>
  <c r="AB26" i="89"/>
  <c r="X26" i="89"/>
  <c r="T26" i="89"/>
  <c r="AF25" i="89"/>
  <c r="AB25" i="89"/>
  <c r="X25" i="89"/>
  <c r="T25" i="89"/>
  <c r="AF24" i="89"/>
  <c r="AB24" i="89"/>
  <c r="X24" i="89"/>
  <c r="T24" i="89"/>
  <c r="AF23" i="89"/>
  <c r="AB23" i="89"/>
  <c r="X23" i="89"/>
  <c r="T23" i="89"/>
  <c r="AF22" i="89"/>
  <c r="AB22" i="89"/>
  <c r="X22" i="89"/>
  <c r="T22" i="89"/>
  <c r="AF21" i="89"/>
  <c r="AB21" i="89"/>
  <c r="X21" i="89"/>
  <c r="T21" i="89"/>
  <c r="AE19" i="89"/>
  <c r="AD19" i="89"/>
  <c r="AC19" i="89"/>
  <c r="AA19" i="89"/>
  <c r="Z19" i="89"/>
  <c r="Y19" i="89"/>
  <c r="W19" i="89"/>
  <c r="V19" i="89"/>
  <c r="U19" i="89"/>
  <c r="S19" i="89"/>
  <c r="R19" i="89"/>
  <c r="Q19" i="89"/>
  <c r="N19" i="89"/>
  <c r="M19" i="89"/>
  <c r="L19" i="89"/>
  <c r="J19" i="89"/>
  <c r="I19" i="89"/>
  <c r="AF18" i="89"/>
  <c r="AB18" i="89"/>
  <c r="X18" i="89"/>
  <c r="T18" i="89"/>
  <c r="AF17" i="89"/>
  <c r="AB17" i="89"/>
  <c r="X17" i="89"/>
  <c r="T17" i="89"/>
  <c r="AF16" i="89"/>
  <c r="AB16" i="89"/>
  <c r="X16" i="89"/>
  <c r="T16" i="89"/>
  <c r="AF15" i="89"/>
  <c r="AB15" i="89"/>
  <c r="X15" i="89"/>
  <c r="T15" i="89"/>
  <c r="AF14" i="89"/>
  <c r="AB14" i="89"/>
  <c r="X14" i="89"/>
  <c r="T14" i="89"/>
  <c r="AF13" i="89"/>
  <c r="AB13" i="89"/>
  <c r="X13" i="89"/>
  <c r="T13" i="89"/>
  <c r="AF12" i="89"/>
  <c r="AB12" i="89"/>
  <c r="X12" i="89"/>
  <c r="T12" i="89"/>
  <c r="AF11" i="89"/>
  <c r="AB11" i="89"/>
  <c r="X11" i="89"/>
  <c r="T11" i="89"/>
  <c r="AF10" i="89"/>
  <c r="AB10" i="89"/>
  <c r="X10" i="89"/>
  <c r="T10" i="89"/>
  <c r="AF9" i="89"/>
  <c r="AB9" i="89"/>
  <c r="X9" i="89"/>
  <c r="T9" i="89"/>
  <c r="X55" i="89" l="1"/>
  <c r="AG22" i="89"/>
  <c r="AG26" i="89"/>
  <c r="AH26" i="89" s="1"/>
  <c r="AG30" i="89"/>
  <c r="AH30" i="89" s="1"/>
  <c r="AG69" i="89"/>
  <c r="AG71" i="89"/>
  <c r="AG77" i="89"/>
  <c r="AG167" i="89"/>
  <c r="AH167" i="89" s="1"/>
  <c r="AG169" i="89"/>
  <c r="AH169" i="89" s="1"/>
  <c r="AB31" i="89"/>
  <c r="X91" i="91"/>
  <c r="AF163" i="91"/>
  <c r="T115" i="89"/>
  <c r="AG111" i="91"/>
  <c r="AH111" i="91" s="1"/>
  <c r="AG154" i="91"/>
  <c r="AG156" i="91"/>
  <c r="AG160" i="91"/>
  <c r="AG173" i="89"/>
  <c r="X31" i="91"/>
  <c r="T43" i="91"/>
  <c r="AF55" i="91"/>
  <c r="AF103" i="91"/>
  <c r="X127" i="91"/>
  <c r="T139" i="91"/>
  <c r="AF199" i="91"/>
  <c r="E22" i="90"/>
  <c r="F8" i="92"/>
  <c r="E8" i="92" s="1"/>
  <c r="AG108" i="89"/>
  <c r="AH108" i="89" s="1"/>
  <c r="AG112" i="89"/>
  <c r="AH112" i="89" s="1"/>
  <c r="AG153" i="89"/>
  <c r="AH153" i="89" s="1"/>
  <c r="AG50" i="91"/>
  <c r="AB55" i="89"/>
  <c r="AG42" i="89"/>
  <c r="AH42" i="89" s="1"/>
  <c r="AG83" i="89"/>
  <c r="AG89" i="89"/>
  <c r="AG136" i="89"/>
  <c r="AG183" i="89"/>
  <c r="AB199" i="91"/>
  <c r="AF43" i="89"/>
  <c r="AG90" i="89"/>
  <c r="AB115" i="89"/>
  <c r="X127" i="89"/>
  <c r="AF43" i="91"/>
  <c r="AG45" i="89"/>
  <c r="AG53" i="89"/>
  <c r="AF115" i="89"/>
  <c r="AG141" i="89"/>
  <c r="AG143" i="89"/>
  <c r="AH143" i="89" s="1"/>
  <c r="AG147" i="89"/>
  <c r="AG36" i="91"/>
  <c r="AH36" i="91" s="1"/>
  <c r="AG42" i="91"/>
  <c r="AH42" i="91" s="1"/>
  <c r="AB67" i="91"/>
  <c r="T91" i="91"/>
  <c r="AG46" i="89"/>
  <c r="AG144" i="89"/>
  <c r="AH144" i="89" s="1"/>
  <c r="K22" i="90"/>
  <c r="L8" i="92"/>
  <c r="AG35" i="91"/>
  <c r="AH35" i="91" s="1"/>
  <c r="AG39" i="91"/>
  <c r="AG41" i="91"/>
  <c r="AH41" i="91" s="1"/>
  <c r="AG50" i="89"/>
  <c r="AH50" i="89" s="1"/>
  <c r="V200" i="89"/>
  <c r="AG23" i="89"/>
  <c r="AH23" i="89" s="1"/>
  <c r="AG25" i="89"/>
  <c r="AG29" i="89"/>
  <c r="AG62" i="89"/>
  <c r="E12" i="90"/>
  <c r="D12" i="90" s="1"/>
  <c r="AG105" i="89"/>
  <c r="AH105" i="89" s="1"/>
  <c r="AG109" i="89"/>
  <c r="AH109" i="89" s="1"/>
  <c r="AG111" i="89"/>
  <c r="AG154" i="89"/>
  <c r="AF175" i="89"/>
  <c r="D16" i="92"/>
  <c r="C16" i="92" s="1"/>
  <c r="AB127" i="91"/>
  <c r="X139" i="91"/>
  <c r="T151" i="91"/>
  <c r="AG15" i="89"/>
  <c r="AG48" i="89"/>
  <c r="J200" i="89"/>
  <c r="AB19" i="89"/>
  <c r="R8" i="90" s="1"/>
  <c r="Q8" i="90" s="1"/>
  <c r="P8" i="90" s="1"/>
  <c r="O8" i="90" s="1"/>
  <c r="AG72" i="89"/>
  <c r="AG74" i="89"/>
  <c r="AH74" i="89" s="1"/>
  <c r="AG166" i="89"/>
  <c r="AH166" i="89" s="1"/>
  <c r="AG172" i="89"/>
  <c r="AG106" i="91"/>
  <c r="AH106" i="91" s="1"/>
  <c r="AG112" i="91"/>
  <c r="AH112" i="91" s="1"/>
  <c r="AG114" i="91"/>
  <c r="AG157" i="91"/>
  <c r="AH157" i="91" s="1"/>
  <c r="AG159" i="91"/>
  <c r="AH159" i="91" s="1"/>
  <c r="AB43" i="89"/>
  <c r="T55" i="89"/>
  <c r="T151" i="89"/>
  <c r="T79" i="89"/>
  <c r="AB91" i="89"/>
  <c r="AF19" i="89"/>
  <c r="V8" i="90" s="1"/>
  <c r="U8" i="90" s="1"/>
  <c r="R200" i="89"/>
  <c r="W200" i="89"/>
  <c r="AC200" i="89"/>
  <c r="AF67" i="89"/>
  <c r="X115" i="89"/>
  <c r="AG118" i="89"/>
  <c r="AH118" i="89" s="1"/>
  <c r="AG120" i="89"/>
  <c r="AG121" i="89"/>
  <c r="AG123" i="89"/>
  <c r="AG124" i="89"/>
  <c r="AH124" i="89" s="1"/>
  <c r="AG126" i="89"/>
  <c r="AH126" i="89" s="1"/>
  <c r="AG177" i="89"/>
  <c r="AH177" i="89" s="1"/>
  <c r="AG179" i="89"/>
  <c r="AG180" i="89"/>
  <c r="AH180" i="89" s="1"/>
  <c r="AG182" i="89"/>
  <c r="L200" i="91"/>
  <c r="AG46" i="91"/>
  <c r="AH46" i="91" s="1"/>
  <c r="T55" i="91"/>
  <c r="J11" i="92" s="1"/>
  <c r="I11" i="92" s="1"/>
  <c r="H11" i="92" s="1"/>
  <c r="G11" i="92" s="1"/>
  <c r="F11" i="92" s="1"/>
  <c r="E11" i="92" s="1"/>
  <c r="D11" i="92" s="1"/>
  <c r="C11" i="92" s="1"/>
  <c r="B11" i="92" s="1"/>
  <c r="AG49" i="91"/>
  <c r="AG69" i="91"/>
  <c r="AG70" i="91"/>
  <c r="AH70" i="91" s="1"/>
  <c r="AG71" i="91"/>
  <c r="AG75" i="91"/>
  <c r="AG76" i="91"/>
  <c r="AG78" i="91"/>
  <c r="AH78" i="91" s="1"/>
  <c r="AB103" i="91"/>
  <c r="AG120" i="91"/>
  <c r="AH120" i="91" s="1"/>
  <c r="AG122" i="91"/>
  <c r="AG123" i="91"/>
  <c r="AH123" i="91" s="1"/>
  <c r="AG124" i="91"/>
  <c r="AH124" i="91" s="1"/>
  <c r="AG125" i="91"/>
  <c r="AG126" i="91"/>
  <c r="AH126" i="91" s="1"/>
  <c r="AG165" i="91"/>
  <c r="AH165" i="91" s="1"/>
  <c r="AG166" i="91"/>
  <c r="AH166" i="91" s="1"/>
  <c r="AG167" i="91"/>
  <c r="AG168" i="91"/>
  <c r="AG171" i="91"/>
  <c r="AG172" i="91"/>
  <c r="AG174" i="91"/>
  <c r="AB67" i="89"/>
  <c r="X67" i="91"/>
  <c r="N12" i="92" s="1"/>
  <c r="M12" i="92" s="1"/>
  <c r="L12" i="92" s="1"/>
  <c r="K12" i="92" s="1"/>
  <c r="AG9" i="89"/>
  <c r="AH9" i="89" s="1"/>
  <c r="T19" i="89"/>
  <c r="J8" i="90" s="1"/>
  <c r="I8" i="90" s="1"/>
  <c r="H8" i="90" s="1"/>
  <c r="G8" i="90" s="1"/>
  <c r="F8" i="90" s="1"/>
  <c r="E8" i="90" s="1"/>
  <c r="AG11" i="89"/>
  <c r="AG12" i="89"/>
  <c r="AH12" i="89" s="1"/>
  <c r="AG13" i="89"/>
  <c r="AH13" i="89" s="1"/>
  <c r="AG14" i="89"/>
  <c r="M200" i="89"/>
  <c r="S200" i="89"/>
  <c r="AG34" i="89"/>
  <c r="AH34" i="89" s="1"/>
  <c r="AG35" i="89"/>
  <c r="AG37" i="89"/>
  <c r="T43" i="89"/>
  <c r="T67" i="89"/>
  <c r="AG60" i="89"/>
  <c r="AH60" i="89" s="1"/>
  <c r="AB79" i="89"/>
  <c r="AG81" i="89"/>
  <c r="AH81" i="89" s="1"/>
  <c r="AF91" i="89"/>
  <c r="T103" i="89"/>
  <c r="AG93" i="89"/>
  <c r="AG131" i="89"/>
  <c r="AG133" i="89"/>
  <c r="AH133" i="89" s="1"/>
  <c r="AG134" i="89"/>
  <c r="X163" i="89"/>
  <c r="X187" i="89"/>
  <c r="AG185" i="89"/>
  <c r="AH185" i="89" s="1"/>
  <c r="AG186" i="89"/>
  <c r="AH186" i="89" s="1"/>
  <c r="AG10" i="91"/>
  <c r="AG11" i="91"/>
  <c r="AH11" i="91" s="1"/>
  <c r="AG12" i="91"/>
  <c r="AH12" i="91" s="1"/>
  <c r="AG13" i="91"/>
  <c r="AG14" i="91"/>
  <c r="AG15" i="91"/>
  <c r="AH15" i="91" s="1"/>
  <c r="AG16" i="91"/>
  <c r="AH16" i="91" s="1"/>
  <c r="AG17" i="91"/>
  <c r="AH17" i="91" s="1"/>
  <c r="AD200" i="91"/>
  <c r="X55" i="91"/>
  <c r="AG52" i="91"/>
  <c r="AH52" i="91" s="1"/>
  <c r="AG53" i="91"/>
  <c r="AH53" i="91" s="1"/>
  <c r="AF67" i="91"/>
  <c r="AG83" i="91"/>
  <c r="AH83" i="91" s="1"/>
  <c r="AG84" i="91"/>
  <c r="AG86" i="91"/>
  <c r="AG87" i="91"/>
  <c r="AH87" i="91" s="1"/>
  <c r="AG89" i="91"/>
  <c r="AH89" i="91" s="1"/>
  <c r="AG90" i="91"/>
  <c r="AH90" i="91" s="1"/>
  <c r="AG130" i="91"/>
  <c r="AH130" i="91" s="1"/>
  <c r="AG132" i="91"/>
  <c r="AG133" i="91"/>
  <c r="AH133" i="91" s="1"/>
  <c r="AG135" i="91"/>
  <c r="AH135" i="91" s="1"/>
  <c r="AG136" i="91"/>
  <c r="AG138" i="91"/>
  <c r="AG178" i="91"/>
  <c r="AG179" i="91"/>
  <c r="AH179" i="91" s="1"/>
  <c r="AG182" i="91"/>
  <c r="AG183" i="91"/>
  <c r="AH183" i="91" s="1"/>
  <c r="AG184" i="91"/>
  <c r="X19" i="89"/>
  <c r="N8" i="90" s="1"/>
  <c r="M8" i="90" s="1"/>
  <c r="AG16" i="89"/>
  <c r="AH16" i="89" s="1"/>
  <c r="AG17" i="89"/>
  <c r="AG18" i="89"/>
  <c r="AH18" i="89" s="1"/>
  <c r="Z200" i="89"/>
  <c r="AG27" i="89"/>
  <c r="X43" i="89"/>
  <c r="AF55" i="89"/>
  <c r="X67" i="89"/>
  <c r="AG63" i="89"/>
  <c r="AG64" i="89"/>
  <c r="AH64" i="89" s="1"/>
  <c r="AG65" i="89"/>
  <c r="C12" i="90"/>
  <c r="B12" i="90" s="1"/>
  <c r="AF79" i="89"/>
  <c r="X91" i="89"/>
  <c r="AG84" i="89"/>
  <c r="AH84" i="89" s="1"/>
  <c r="AG86" i="89"/>
  <c r="AG87" i="89"/>
  <c r="AH87" i="89" s="1"/>
  <c r="AG94" i="89"/>
  <c r="AH94" i="89" s="1"/>
  <c r="AG96" i="89"/>
  <c r="AG97" i="89"/>
  <c r="AG98" i="89"/>
  <c r="AG99" i="89"/>
  <c r="AG101" i="89"/>
  <c r="AH101" i="89" s="1"/>
  <c r="AG102" i="89"/>
  <c r="AH102" i="89" s="1"/>
  <c r="X139" i="89"/>
  <c r="AG137" i="89"/>
  <c r="AF151" i="89"/>
  <c r="AG156" i="89"/>
  <c r="AH156" i="89" s="1"/>
  <c r="AG158" i="89"/>
  <c r="AG160" i="89"/>
  <c r="AH160" i="89" s="1"/>
  <c r="AG161" i="89"/>
  <c r="AH161" i="89" s="1"/>
  <c r="AG189" i="89"/>
  <c r="AG190" i="89"/>
  <c r="AH190" i="89" s="1"/>
  <c r="AG192" i="89"/>
  <c r="AG193" i="89"/>
  <c r="AG195" i="89"/>
  <c r="AH195" i="89" s="1"/>
  <c r="AG196" i="89"/>
  <c r="U200" i="89"/>
  <c r="X19" i="91"/>
  <c r="N8" i="92" s="1"/>
  <c r="AG23" i="91"/>
  <c r="AG24" i="91"/>
  <c r="AH24" i="91" s="1"/>
  <c r="AG26" i="91"/>
  <c r="AG27" i="91"/>
  <c r="AG29" i="91"/>
  <c r="AH29" i="91" s="1"/>
  <c r="AG30" i="91"/>
  <c r="AB55" i="91"/>
  <c r="AG57" i="91"/>
  <c r="AH57" i="91" s="1"/>
  <c r="AG58" i="91"/>
  <c r="AG59" i="91"/>
  <c r="AH59" i="91" s="1"/>
  <c r="T67" i="91"/>
  <c r="AG61" i="91"/>
  <c r="AG62" i="91"/>
  <c r="AG63" i="91"/>
  <c r="AG65" i="91"/>
  <c r="AG66" i="91"/>
  <c r="T103" i="91"/>
  <c r="AG96" i="91"/>
  <c r="AG100" i="91"/>
  <c r="AH100" i="91" s="1"/>
  <c r="AG102" i="91"/>
  <c r="AF115" i="91"/>
  <c r="B16" i="92"/>
  <c r="AG143" i="91"/>
  <c r="AH143" i="91" s="1"/>
  <c r="AG144" i="91"/>
  <c r="AH144" i="91" s="1"/>
  <c r="AG146" i="91"/>
  <c r="AG147" i="91"/>
  <c r="AG149" i="91"/>
  <c r="AH149" i="91" s="1"/>
  <c r="AG150" i="91"/>
  <c r="AG190" i="91"/>
  <c r="AH190" i="91" s="1"/>
  <c r="AG191" i="91"/>
  <c r="AG192" i="91"/>
  <c r="AH192" i="91" s="1"/>
  <c r="AG193" i="91"/>
  <c r="AG194" i="91"/>
  <c r="AH194" i="91" s="1"/>
  <c r="AG195" i="91"/>
  <c r="AG196" i="91"/>
  <c r="AH196" i="91" s="1"/>
  <c r="AG197" i="91"/>
  <c r="AH197" i="91" s="1"/>
  <c r="AG198" i="91"/>
  <c r="AH134" i="89"/>
  <c r="AH22" i="89"/>
  <c r="AH45" i="89"/>
  <c r="AH71" i="89"/>
  <c r="AH39" i="91"/>
  <c r="AH14" i="89"/>
  <c r="AH98" i="89"/>
  <c r="AH30" i="91"/>
  <c r="AH63" i="91"/>
  <c r="D8" i="90"/>
  <c r="C8" i="90" s="1"/>
  <c r="B8" i="90" s="1"/>
  <c r="L200" i="89"/>
  <c r="AG52" i="89"/>
  <c r="X79" i="89"/>
  <c r="AH89" i="89"/>
  <c r="AH136" i="89"/>
  <c r="AF31" i="89"/>
  <c r="AG33" i="89"/>
  <c r="AG39" i="89"/>
  <c r="AG40" i="89"/>
  <c r="AG49" i="89"/>
  <c r="AG59" i="89"/>
  <c r="AG70" i="89"/>
  <c r="AG73" i="89"/>
  <c r="AG100" i="89"/>
  <c r="AG130" i="89"/>
  <c r="AG148" i="89"/>
  <c r="AG60" i="91"/>
  <c r="Q200" i="89"/>
  <c r="Y200" i="89"/>
  <c r="AG38" i="89"/>
  <c r="AG41" i="89"/>
  <c r="AG47" i="89"/>
  <c r="AG51" i="89"/>
  <c r="AG54" i="89"/>
  <c r="AG58" i="89"/>
  <c r="AG61" i="89"/>
  <c r="AG75" i="89"/>
  <c r="AG78" i="89"/>
  <c r="AG82" i="89"/>
  <c r="AG85" i="89"/>
  <c r="AG88" i="89"/>
  <c r="AF103" i="89"/>
  <c r="AG95" i="89"/>
  <c r="AG146" i="89"/>
  <c r="AB175" i="89"/>
  <c r="AG170" i="89"/>
  <c r="AG197" i="89"/>
  <c r="AG198" i="89"/>
  <c r="L8" i="90"/>
  <c r="K8" i="90" s="1"/>
  <c r="T19" i="91"/>
  <c r="J8" i="92" s="1"/>
  <c r="AG9" i="91"/>
  <c r="V200" i="91"/>
  <c r="T31" i="91"/>
  <c r="AG21" i="91"/>
  <c r="AG113" i="91"/>
  <c r="AG121" i="91"/>
  <c r="AH191" i="91"/>
  <c r="T8" i="90"/>
  <c r="S8" i="90" s="1"/>
  <c r="AD200" i="89"/>
  <c r="AG47" i="91"/>
  <c r="AA200" i="89"/>
  <c r="AE200" i="89"/>
  <c r="AG36" i="89"/>
  <c r="AH46" i="89"/>
  <c r="AG57" i="89"/>
  <c r="AG66" i="89"/>
  <c r="AG76" i="89"/>
  <c r="T139" i="89"/>
  <c r="X151" i="89"/>
  <c r="AH172" i="89"/>
  <c r="T199" i="89"/>
  <c r="AG194" i="89"/>
  <c r="AG38" i="91"/>
  <c r="AG129" i="91"/>
  <c r="AG10" i="89"/>
  <c r="I200" i="89"/>
  <c r="N200" i="89"/>
  <c r="T31" i="89"/>
  <c r="AG21" i="89"/>
  <c r="AG24" i="89"/>
  <c r="AG28" i="89"/>
  <c r="AB103" i="89"/>
  <c r="AG107" i="89"/>
  <c r="AG113" i="89"/>
  <c r="AB127" i="89"/>
  <c r="AH120" i="89"/>
  <c r="AB139" i="89"/>
  <c r="AB151" i="89"/>
  <c r="AG150" i="89"/>
  <c r="X175" i="89"/>
  <c r="AF19" i="91"/>
  <c r="AB19" i="91"/>
  <c r="AH13" i="91"/>
  <c r="D9" i="92"/>
  <c r="C9" i="92" s="1"/>
  <c r="B9" i="92" s="1"/>
  <c r="X103" i="91"/>
  <c r="AG97" i="91"/>
  <c r="X115" i="91"/>
  <c r="AG108" i="91"/>
  <c r="X31" i="89"/>
  <c r="X103" i="89"/>
  <c r="T127" i="89"/>
  <c r="AG117" i="89"/>
  <c r="AG129" i="89"/>
  <c r="AG132" i="89"/>
  <c r="AG135" i="89"/>
  <c r="AG138" i="89"/>
  <c r="AG145" i="89"/>
  <c r="AG149" i="89"/>
  <c r="AF163" i="89"/>
  <c r="AG162" i="89"/>
  <c r="T163" i="89"/>
  <c r="T175" i="89"/>
  <c r="AF187" i="89"/>
  <c r="AF199" i="89"/>
  <c r="AG191" i="89"/>
  <c r="D22" i="90"/>
  <c r="C22" i="90" s="1"/>
  <c r="B22" i="90" s="1"/>
  <c r="C8" i="92"/>
  <c r="J200" i="91"/>
  <c r="Q200" i="91"/>
  <c r="Y200" i="91"/>
  <c r="S8" i="92"/>
  <c r="AC200" i="91"/>
  <c r="AF31" i="91"/>
  <c r="AB43" i="91"/>
  <c r="AG34" i="91"/>
  <c r="AG37" i="91"/>
  <c r="AG40" i="91"/>
  <c r="T79" i="91"/>
  <c r="AG95" i="91"/>
  <c r="AG101" i="91"/>
  <c r="AG118" i="91"/>
  <c r="AG169" i="91"/>
  <c r="U200" i="91"/>
  <c r="T91" i="89"/>
  <c r="AF127" i="89"/>
  <c r="AG119" i="89"/>
  <c r="AG122" i="89"/>
  <c r="AG125" i="89"/>
  <c r="AG142" i="89"/>
  <c r="AG165" i="89"/>
  <c r="AG168" i="89"/>
  <c r="AG171" i="89"/>
  <c r="AG174" i="89"/>
  <c r="AB187" i="89"/>
  <c r="AG178" i="89"/>
  <c r="AG181" i="89"/>
  <c r="AG184" i="89"/>
  <c r="AB199" i="89"/>
  <c r="AG18" i="91"/>
  <c r="B8" i="92"/>
  <c r="I200" i="91"/>
  <c r="N200" i="91"/>
  <c r="AB31" i="91"/>
  <c r="AG22" i="91"/>
  <c r="AG25" i="91"/>
  <c r="AG28" i="91"/>
  <c r="X43" i="91"/>
  <c r="AG45" i="91"/>
  <c r="AG48" i="91"/>
  <c r="AG51" i="91"/>
  <c r="AG54" i="91"/>
  <c r="AG64" i="91"/>
  <c r="AF79" i="91"/>
  <c r="AG72" i="91"/>
  <c r="AG73" i="91"/>
  <c r="AG99" i="91"/>
  <c r="T115" i="91"/>
  <c r="AG105" i="91"/>
  <c r="AB115" i="91"/>
  <c r="AG109" i="91"/>
  <c r="AH125" i="91"/>
  <c r="X151" i="91"/>
  <c r="AB163" i="89"/>
  <c r="T187" i="89"/>
  <c r="J22" i="90" s="1"/>
  <c r="I22" i="90" s="1"/>
  <c r="H22" i="90" s="1"/>
  <c r="G22" i="90" s="1"/>
  <c r="X199" i="89"/>
  <c r="M200" i="91"/>
  <c r="S200" i="91"/>
  <c r="W200" i="91"/>
  <c r="AA200" i="91"/>
  <c r="AE200" i="91"/>
  <c r="AG33" i="91"/>
  <c r="AB79" i="91"/>
  <c r="AG77" i="91"/>
  <c r="AF91" i="91"/>
  <c r="AG98" i="91"/>
  <c r="AG107" i="91"/>
  <c r="AG110" i="91"/>
  <c r="AG162" i="91"/>
  <c r="AB187" i="91"/>
  <c r="R22" i="92" s="1"/>
  <c r="Q22" i="92" s="1"/>
  <c r="P22" i="92" s="1"/>
  <c r="O22" i="92" s="1"/>
  <c r="AG181" i="91"/>
  <c r="AG186" i="91"/>
  <c r="H8" i="92"/>
  <c r="R200" i="91"/>
  <c r="P8" i="92"/>
  <c r="O8" i="92" s="1"/>
  <c r="Z200" i="91"/>
  <c r="T9" i="92"/>
  <c r="S9" i="92" s="1"/>
  <c r="X79" i="91"/>
  <c r="AG74" i="91"/>
  <c r="AB91" i="91"/>
  <c r="AG82" i="91"/>
  <c r="AG85" i="91"/>
  <c r="AG88" i="91"/>
  <c r="AG94" i="91"/>
  <c r="N18" i="92"/>
  <c r="M18" i="92" s="1"/>
  <c r="L18" i="92" s="1"/>
  <c r="K18" i="92" s="1"/>
  <c r="T163" i="91"/>
  <c r="X175" i="91"/>
  <c r="X187" i="91"/>
  <c r="AG185" i="91"/>
  <c r="U8" i="92"/>
  <c r="AG81" i="91"/>
  <c r="T127" i="91"/>
  <c r="AG117" i="91"/>
  <c r="AF139" i="91"/>
  <c r="AG131" i="91"/>
  <c r="AG134" i="91"/>
  <c r="AG137" i="91"/>
  <c r="AF151" i="91"/>
  <c r="AB163" i="91"/>
  <c r="AG155" i="91"/>
  <c r="AG158" i="91"/>
  <c r="AG161" i="91"/>
  <c r="AF175" i="91"/>
  <c r="AG177" i="91"/>
  <c r="AG180" i="91"/>
  <c r="X199" i="91"/>
  <c r="AG93" i="91"/>
  <c r="AF127" i="91"/>
  <c r="AG119" i="91"/>
  <c r="AB139" i="91"/>
  <c r="AB151" i="91"/>
  <c r="AG142" i="91"/>
  <c r="AG145" i="91"/>
  <c r="AG148" i="91"/>
  <c r="X163" i="91"/>
  <c r="AB175" i="91"/>
  <c r="AG170" i="91"/>
  <c r="AG173" i="91"/>
  <c r="AF187" i="91"/>
  <c r="T199" i="91"/>
  <c r="AG141" i="91"/>
  <c r="T175" i="91"/>
  <c r="J21" i="92" s="1"/>
  <c r="I21" i="92" s="1"/>
  <c r="H21" i="92" s="1"/>
  <c r="G21" i="92" s="1"/>
  <c r="F21" i="92" s="1"/>
  <c r="E21" i="92" s="1"/>
  <c r="D21" i="92" s="1"/>
  <c r="C21" i="92" s="1"/>
  <c r="B21" i="92" s="1"/>
  <c r="T187" i="91"/>
  <c r="AG189" i="91"/>
  <c r="AG153" i="91"/>
  <c r="J18" i="92" l="1"/>
  <c r="I18" i="92" s="1"/>
  <c r="H18" i="92" s="1"/>
  <c r="G18" i="92" s="1"/>
  <c r="F18" i="92" s="1"/>
  <c r="E18" i="92" s="1"/>
  <c r="D18" i="92" s="1"/>
  <c r="C18" i="92" s="1"/>
  <c r="B18" i="92" s="1"/>
  <c r="R8" i="92"/>
  <c r="Q8" i="92" s="1"/>
  <c r="J12" i="92"/>
  <c r="I12" i="92" s="1"/>
  <c r="H12" i="92" s="1"/>
  <c r="G12" i="92" s="1"/>
  <c r="F12" i="92" s="1"/>
  <c r="E12" i="92" s="1"/>
  <c r="D12" i="92" s="1"/>
  <c r="C12" i="92" s="1"/>
  <c r="B12" i="92" s="1"/>
  <c r="AG55" i="89"/>
  <c r="W11" i="90" s="1"/>
  <c r="V11" i="90" s="1"/>
  <c r="U11" i="90" s="1"/>
  <c r="T11" i="90" s="1"/>
  <c r="S11" i="90" s="1"/>
  <c r="R11" i="90" s="1"/>
  <c r="Q11" i="90" s="1"/>
  <c r="P11" i="90" s="1"/>
  <c r="O11" i="90" s="1"/>
  <c r="N11" i="90" s="1"/>
  <c r="M11" i="90" s="1"/>
  <c r="L11" i="90" s="1"/>
  <c r="K11" i="90" s="1"/>
  <c r="J11" i="90" s="1"/>
  <c r="I11" i="90" s="1"/>
  <c r="H11" i="90" s="1"/>
  <c r="G11" i="90" s="1"/>
  <c r="F11" i="90" s="1"/>
  <c r="E11" i="90" s="1"/>
  <c r="D11" i="90" s="1"/>
  <c r="C11" i="90" s="1"/>
  <c r="B11" i="90" s="1"/>
  <c r="AG151" i="89"/>
  <c r="W19" i="90" s="1"/>
  <c r="V19" i="90" s="1"/>
  <c r="U19" i="90" s="1"/>
  <c r="T19" i="90" s="1"/>
  <c r="S19" i="90" s="1"/>
  <c r="R19" i="90" s="1"/>
  <c r="Q19" i="90" s="1"/>
  <c r="P19" i="90" s="1"/>
  <c r="O19" i="90" s="1"/>
  <c r="N19" i="90" s="1"/>
  <c r="M19" i="90" s="1"/>
  <c r="L19" i="90" s="1"/>
  <c r="K19" i="90" s="1"/>
  <c r="J19" i="90" s="1"/>
  <c r="I19" i="90" s="1"/>
  <c r="H19" i="90" s="1"/>
  <c r="G19" i="90" s="1"/>
  <c r="F19" i="90" s="1"/>
  <c r="E19" i="90" s="1"/>
  <c r="D19" i="90" s="1"/>
  <c r="C19" i="90" s="1"/>
  <c r="B19" i="90" s="1"/>
  <c r="AG91" i="89"/>
  <c r="W14" i="90" s="1"/>
  <c r="V14" i="90" s="1"/>
  <c r="U14" i="90" s="1"/>
  <c r="T14" i="90" s="1"/>
  <c r="S14" i="90" s="1"/>
  <c r="R14" i="90" s="1"/>
  <c r="Q14" i="90" s="1"/>
  <c r="P14" i="90" s="1"/>
  <c r="O14" i="90" s="1"/>
  <c r="N14" i="90" s="1"/>
  <c r="M14" i="90" s="1"/>
  <c r="L14" i="90" s="1"/>
  <c r="K14" i="90" s="1"/>
  <c r="J14" i="90" s="1"/>
  <c r="I14" i="90" s="1"/>
  <c r="H14" i="90" s="1"/>
  <c r="G14" i="90" s="1"/>
  <c r="F14" i="90" s="1"/>
  <c r="E14" i="90" s="1"/>
  <c r="D14" i="90" s="1"/>
  <c r="C14" i="90" s="1"/>
  <c r="B14" i="90" s="1"/>
  <c r="N22" i="92"/>
  <c r="M22" i="92" s="1"/>
  <c r="L22" i="92" s="1"/>
  <c r="K22" i="92" s="1"/>
  <c r="J22" i="92" s="1"/>
  <c r="I22" i="92" s="1"/>
  <c r="H22" i="92" s="1"/>
  <c r="G22" i="92" s="1"/>
  <c r="F22" i="92" s="1"/>
  <c r="E22" i="92" s="1"/>
  <c r="D22" i="92" s="1"/>
  <c r="C22" i="92" s="1"/>
  <c r="B22" i="92" s="1"/>
  <c r="X200" i="89"/>
  <c r="AB200" i="89"/>
  <c r="T200" i="89"/>
  <c r="AG67" i="91"/>
  <c r="AH181" i="91"/>
  <c r="AH95" i="91"/>
  <c r="AG163" i="91"/>
  <c r="AH153" i="91"/>
  <c r="AG151" i="91"/>
  <c r="AH141" i="91"/>
  <c r="AH170" i="91"/>
  <c r="AH145" i="91"/>
  <c r="AH119" i="91"/>
  <c r="AH98" i="91"/>
  <c r="AG43" i="91"/>
  <c r="AH33" i="91"/>
  <c r="AG79" i="91"/>
  <c r="AH169" i="91"/>
  <c r="AG175" i="91"/>
  <c r="AH94" i="91"/>
  <c r="W12" i="92"/>
  <c r="V12" i="92" s="1"/>
  <c r="U12" i="92" s="1"/>
  <c r="T12" i="92" s="1"/>
  <c r="S12" i="92" s="1"/>
  <c r="R12" i="92" s="1"/>
  <c r="Q12" i="92" s="1"/>
  <c r="P12" i="92" s="1"/>
  <c r="AH67" i="91"/>
  <c r="AH131" i="91"/>
  <c r="AG91" i="91"/>
  <c r="AH81" i="91"/>
  <c r="AH73" i="91"/>
  <c r="X200" i="91"/>
  <c r="AH178" i="89"/>
  <c r="AG187" i="89"/>
  <c r="AH122" i="89"/>
  <c r="I8" i="92"/>
  <c r="AH150" i="89"/>
  <c r="AH194" i="89"/>
  <c r="AH170" i="89"/>
  <c r="AH85" i="89"/>
  <c r="AH100" i="89"/>
  <c r="AG199" i="91"/>
  <c r="AH189" i="91"/>
  <c r="AH142" i="91"/>
  <c r="AH185" i="91"/>
  <c r="AH88" i="91"/>
  <c r="AH74" i="91"/>
  <c r="AH119" i="89"/>
  <c r="AH101" i="91"/>
  <c r="AH37" i="91"/>
  <c r="AH132" i="89"/>
  <c r="AH28" i="89"/>
  <c r="AH121" i="91"/>
  <c r="AH95" i="89"/>
  <c r="AH40" i="89"/>
  <c r="AH173" i="91"/>
  <c r="AH148" i="91"/>
  <c r="AH177" i="91"/>
  <c r="AG187" i="91"/>
  <c r="AH155" i="91"/>
  <c r="AH82" i="91"/>
  <c r="AH107" i="91"/>
  <c r="AH99" i="91"/>
  <c r="AG55" i="91"/>
  <c r="AH45" i="91"/>
  <c r="AH22" i="91"/>
  <c r="AH181" i="89"/>
  <c r="AH171" i="89"/>
  <c r="AH118" i="91"/>
  <c r="AG127" i="89"/>
  <c r="V8" i="92"/>
  <c r="AF200" i="91"/>
  <c r="AH107" i="89"/>
  <c r="AG31" i="89"/>
  <c r="AH21" i="89"/>
  <c r="AH10" i="89"/>
  <c r="AG31" i="91"/>
  <c r="AH21" i="91"/>
  <c r="T200" i="91"/>
  <c r="AH197" i="89"/>
  <c r="AH88" i="89"/>
  <c r="AH75" i="89"/>
  <c r="AH33" i="89"/>
  <c r="AG43" i="89"/>
  <c r="AG19" i="89"/>
  <c r="AH36" i="89"/>
  <c r="AH146" i="89"/>
  <c r="AH60" i="91"/>
  <c r="AH52" i="89"/>
  <c r="AG199" i="89"/>
  <c r="R9" i="92"/>
  <c r="AG115" i="91"/>
  <c r="AH105" i="91"/>
  <c r="AH51" i="91"/>
  <c r="AH28" i="91"/>
  <c r="AG175" i="89"/>
  <c r="AH191" i="89"/>
  <c r="AH149" i="89"/>
  <c r="AH108" i="91"/>
  <c r="AH129" i="91"/>
  <c r="AG139" i="91"/>
  <c r="AH58" i="89"/>
  <c r="AG103" i="91"/>
  <c r="AH93" i="91"/>
  <c r="AH137" i="91"/>
  <c r="AH117" i="91"/>
  <c r="AG127" i="91"/>
  <c r="AH85" i="91"/>
  <c r="AH110" i="91"/>
  <c r="AH77" i="91"/>
  <c r="AH48" i="91"/>
  <c r="AH25" i="91"/>
  <c r="AH184" i="89"/>
  <c r="AH174" i="89"/>
  <c r="AH142" i="89"/>
  <c r="AH34" i="91"/>
  <c r="AG139" i="89"/>
  <c r="AH129" i="89"/>
  <c r="AB200" i="91"/>
  <c r="AH113" i="89"/>
  <c r="AG67" i="89"/>
  <c r="AH57" i="89"/>
  <c r="AH113" i="91"/>
  <c r="AH9" i="91"/>
  <c r="AG19" i="91"/>
  <c r="AH198" i="89"/>
  <c r="AH78" i="89"/>
  <c r="AH54" i="89"/>
  <c r="AH38" i="89"/>
  <c r="AH70" i="89"/>
  <c r="AG103" i="89"/>
  <c r="AG79" i="89"/>
  <c r="AH151" i="89" l="1"/>
  <c r="AH91" i="89"/>
  <c r="W8" i="92"/>
  <c r="AG200" i="91"/>
  <c r="AI175" i="91" s="1"/>
  <c r="Y21" i="92" s="1"/>
  <c r="AH19" i="91"/>
  <c r="W8" i="90"/>
  <c r="AH19" i="89"/>
  <c r="AH55" i="91"/>
  <c r="W11" i="92"/>
  <c r="V11" i="92" s="1"/>
  <c r="U11" i="92" s="1"/>
  <c r="T11" i="92" s="1"/>
  <c r="S11" i="92" s="1"/>
  <c r="R11" i="92" s="1"/>
  <c r="Q11" i="92" s="1"/>
  <c r="P11" i="92" s="1"/>
  <c r="O11" i="92" s="1"/>
  <c r="N11" i="92" s="1"/>
  <c r="M11" i="92" s="1"/>
  <c r="L11" i="92" s="1"/>
  <c r="W21" i="92"/>
  <c r="V21" i="92" s="1"/>
  <c r="U21" i="92" s="1"/>
  <c r="T21" i="92" s="1"/>
  <c r="S21" i="92" s="1"/>
  <c r="R21" i="92" s="1"/>
  <c r="Q21" i="92" s="1"/>
  <c r="P21" i="92" s="1"/>
  <c r="O21" i="92" s="1"/>
  <c r="N21" i="92" s="1"/>
  <c r="M21" i="92" s="1"/>
  <c r="L21" i="92" s="1"/>
  <c r="AH175" i="91"/>
  <c r="W20" i="92"/>
  <c r="V20" i="92" s="1"/>
  <c r="U20" i="92" s="1"/>
  <c r="T20" i="92" s="1"/>
  <c r="S20" i="92" s="1"/>
  <c r="R20" i="92" s="1"/>
  <c r="Q20" i="92" s="1"/>
  <c r="P20" i="92" s="1"/>
  <c r="O20" i="92" s="1"/>
  <c r="N20" i="92" s="1"/>
  <c r="M20" i="92" s="1"/>
  <c r="L20" i="92" s="1"/>
  <c r="K20" i="92" s="1"/>
  <c r="J20" i="92" s="1"/>
  <c r="I20" i="92" s="1"/>
  <c r="H20" i="92" s="1"/>
  <c r="G20" i="92" s="1"/>
  <c r="F20" i="92" s="1"/>
  <c r="E20" i="92" s="1"/>
  <c r="D20" i="92" s="1"/>
  <c r="C20" i="92" s="1"/>
  <c r="AH163" i="91"/>
  <c r="W21" i="90"/>
  <c r="V21" i="90" s="1"/>
  <c r="U21" i="90" s="1"/>
  <c r="T21" i="90" s="1"/>
  <c r="S21" i="90" s="1"/>
  <c r="R21" i="90" s="1"/>
  <c r="Q21" i="90" s="1"/>
  <c r="P21" i="90" s="1"/>
  <c r="O21" i="90" s="1"/>
  <c r="N21" i="90" s="1"/>
  <c r="M21" i="90" s="1"/>
  <c r="L21" i="90" s="1"/>
  <c r="K21" i="90" s="1"/>
  <c r="J21" i="90" s="1"/>
  <c r="I21" i="90" s="1"/>
  <c r="H21" i="90" s="1"/>
  <c r="G21" i="90" s="1"/>
  <c r="F21" i="90" s="1"/>
  <c r="E21" i="90" s="1"/>
  <c r="D21" i="90" s="1"/>
  <c r="C21" i="90" s="1"/>
  <c r="B21" i="90" s="1"/>
  <c r="AH115" i="91"/>
  <c r="AI115" i="91"/>
  <c r="W16" i="92"/>
  <c r="V16" i="92" s="1"/>
  <c r="U16" i="92" s="1"/>
  <c r="T16" i="92" s="1"/>
  <c r="S16" i="92" s="1"/>
  <c r="R16" i="92" s="1"/>
  <c r="Q16" i="92" s="1"/>
  <c r="P16" i="92" s="1"/>
  <c r="O16" i="92" s="1"/>
  <c r="N16" i="92" s="1"/>
  <c r="M16" i="92" s="1"/>
  <c r="L16" i="92" s="1"/>
  <c r="K16" i="92" s="1"/>
  <c r="J16" i="92" s="1"/>
  <c r="I16" i="92" s="1"/>
  <c r="H16" i="92" s="1"/>
  <c r="G16" i="92" s="1"/>
  <c r="F16" i="92" s="1"/>
  <c r="W17" i="90"/>
  <c r="V17" i="90" s="1"/>
  <c r="U17" i="90" s="1"/>
  <c r="T17" i="90" s="1"/>
  <c r="S17" i="90" s="1"/>
  <c r="R17" i="90" s="1"/>
  <c r="Q17" i="90" s="1"/>
  <c r="P17" i="90" s="1"/>
  <c r="O17" i="90" s="1"/>
  <c r="N17" i="90" s="1"/>
  <c r="M17" i="90" s="1"/>
  <c r="L17" i="90" s="1"/>
  <c r="K17" i="90" s="1"/>
  <c r="J17" i="90" s="1"/>
  <c r="I17" i="90" s="1"/>
  <c r="H17" i="90" s="1"/>
  <c r="G17" i="90" s="1"/>
  <c r="F17" i="90" s="1"/>
  <c r="E17" i="90" s="1"/>
  <c r="D17" i="90" s="1"/>
  <c r="C17" i="90" s="1"/>
  <c r="B17" i="90" s="1"/>
  <c r="AH127" i="89"/>
  <c r="W19" i="92"/>
  <c r="V19" i="92" s="1"/>
  <c r="U19" i="92" s="1"/>
  <c r="T19" i="92" s="1"/>
  <c r="S19" i="92" s="1"/>
  <c r="R19" i="92" s="1"/>
  <c r="Q19" i="92" s="1"/>
  <c r="P19" i="92" s="1"/>
  <c r="O19" i="92" s="1"/>
  <c r="N19" i="92" s="1"/>
  <c r="M19" i="92" s="1"/>
  <c r="L19" i="92" s="1"/>
  <c r="K19" i="92" s="1"/>
  <c r="J19" i="92" s="1"/>
  <c r="I19" i="92" s="1"/>
  <c r="H19" i="92" s="1"/>
  <c r="G19" i="92" s="1"/>
  <c r="F19" i="92" s="1"/>
  <c r="E19" i="92" s="1"/>
  <c r="D19" i="92" s="1"/>
  <c r="C19" i="92" s="1"/>
  <c r="AH151" i="91"/>
  <c r="W13" i="90"/>
  <c r="V13" i="90" s="1"/>
  <c r="U13" i="90" s="1"/>
  <c r="T13" i="90" s="1"/>
  <c r="S13" i="90" s="1"/>
  <c r="R13" i="90" s="1"/>
  <c r="Q13" i="90" s="1"/>
  <c r="P13" i="90" s="1"/>
  <c r="O13" i="90" s="1"/>
  <c r="N13" i="90" s="1"/>
  <c r="M13" i="90" s="1"/>
  <c r="L13" i="90" s="1"/>
  <c r="K13" i="90" s="1"/>
  <c r="J13" i="90" s="1"/>
  <c r="I13" i="90" s="1"/>
  <c r="H13" i="90" s="1"/>
  <c r="G13" i="90" s="1"/>
  <c r="F13" i="90" s="1"/>
  <c r="E13" i="90" s="1"/>
  <c r="D13" i="90" s="1"/>
  <c r="C13" i="90" s="1"/>
  <c r="B13" i="90" s="1"/>
  <c r="AH79" i="89"/>
  <c r="W12" i="90"/>
  <c r="V12" i="90" s="1"/>
  <c r="U12" i="90" s="1"/>
  <c r="T12" i="90" s="1"/>
  <c r="S12" i="90" s="1"/>
  <c r="R12" i="90" s="1"/>
  <c r="Q12" i="90" s="1"/>
  <c r="P12" i="90" s="1"/>
  <c r="O12" i="90" s="1"/>
  <c r="N12" i="90" s="1"/>
  <c r="M12" i="90" s="1"/>
  <c r="L12" i="90" s="1"/>
  <c r="K12" i="90" s="1"/>
  <c r="J12" i="90" s="1"/>
  <c r="I12" i="90" s="1"/>
  <c r="H12" i="90" s="1"/>
  <c r="G12" i="90" s="1"/>
  <c r="AH67" i="89"/>
  <c r="AF139" i="89"/>
  <c r="AF200" i="89" s="1"/>
  <c r="W18" i="90"/>
  <c r="AH139" i="89"/>
  <c r="W18" i="92"/>
  <c r="V18" i="92" s="1"/>
  <c r="U18" i="92" s="1"/>
  <c r="T18" i="92" s="1"/>
  <c r="S18" i="92" s="1"/>
  <c r="R18" i="92" s="1"/>
  <c r="Q18" i="92" s="1"/>
  <c r="P18" i="92" s="1"/>
  <c r="AH139" i="91"/>
  <c r="Q9" i="92"/>
  <c r="W9" i="92"/>
  <c r="V9" i="92" s="1"/>
  <c r="AH31" i="91"/>
  <c r="W22" i="92"/>
  <c r="V22" i="92" s="1"/>
  <c r="U22" i="92" s="1"/>
  <c r="T22" i="92" s="1"/>
  <c r="AH187" i="91"/>
  <c r="AH79" i="91"/>
  <c r="W13" i="92"/>
  <c r="V13" i="92" s="1"/>
  <c r="U13" i="92" s="1"/>
  <c r="T13" i="92" s="1"/>
  <c r="S13" i="92" s="1"/>
  <c r="R13" i="92" s="1"/>
  <c r="Q13" i="92" s="1"/>
  <c r="P13" i="92" s="1"/>
  <c r="O13" i="92" s="1"/>
  <c r="N13" i="92" s="1"/>
  <c r="M13" i="92" s="1"/>
  <c r="L13" i="92" s="1"/>
  <c r="K13" i="92" s="1"/>
  <c r="J13" i="92" s="1"/>
  <c r="I13" i="92" s="1"/>
  <c r="H13" i="92" s="1"/>
  <c r="G13" i="92" s="1"/>
  <c r="F13" i="92" s="1"/>
  <c r="E13" i="92" s="1"/>
  <c r="D13" i="92" s="1"/>
  <c r="C13" i="92" s="1"/>
  <c r="B13" i="92" s="1"/>
  <c r="W15" i="90"/>
  <c r="V15" i="90" s="1"/>
  <c r="U15" i="90" s="1"/>
  <c r="T15" i="90" s="1"/>
  <c r="S15" i="90" s="1"/>
  <c r="R15" i="90" s="1"/>
  <c r="Q15" i="90" s="1"/>
  <c r="P15" i="90" s="1"/>
  <c r="O15" i="90" s="1"/>
  <c r="N15" i="90" s="1"/>
  <c r="M15" i="90" s="1"/>
  <c r="L15" i="90" s="1"/>
  <c r="K15" i="90" s="1"/>
  <c r="J15" i="90" s="1"/>
  <c r="I15" i="90" s="1"/>
  <c r="H15" i="90" s="1"/>
  <c r="G15" i="90" s="1"/>
  <c r="F15" i="90" s="1"/>
  <c r="E15" i="90" s="1"/>
  <c r="D15" i="90" s="1"/>
  <c r="C15" i="90" s="1"/>
  <c r="B15" i="90" s="1"/>
  <c r="AH103" i="89"/>
  <c r="W17" i="92"/>
  <c r="V17" i="92" s="1"/>
  <c r="U17" i="92" s="1"/>
  <c r="T17" i="92" s="1"/>
  <c r="S17" i="92" s="1"/>
  <c r="R17" i="92" s="1"/>
  <c r="Q17" i="92" s="1"/>
  <c r="P17" i="92" s="1"/>
  <c r="O17" i="92" s="1"/>
  <c r="N17" i="92" s="1"/>
  <c r="M17" i="92" s="1"/>
  <c r="L17" i="92" s="1"/>
  <c r="K17" i="92" s="1"/>
  <c r="J17" i="92" s="1"/>
  <c r="I17" i="92" s="1"/>
  <c r="H17" i="92" s="1"/>
  <c r="G17" i="92" s="1"/>
  <c r="F17" i="92" s="1"/>
  <c r="E17" i="92" s="1"/>
  <c r="D17" i="92" s="1"/>
  <c r="C17" i="92" s="1"/>
  <c r="B17" i="92" s="1"/>
  <c r="W15" i="92"/>
  <c r="V15" i="92" s="1"/>
  <c r="U15" i="92" s="1"/>
  <c r="T15" i="92" s="1"/>
  <c r="S15" i="92" s="1"/>
  <c r="R15" i="92" s="1"/>
  <c r="Q15" i="92" s="1"/>
  <c r="P15" i="92" s="1"/>
  <c r="O15" i="92" s="1"/>
  <c r="N15" i="92" s="1"/>
  <c r="M15" i="92" s="1"/>
  <c r="L15" i="92" s="1"/>
  <c r="K15" i="92" s="1"/>
  <c r="J15" i="92" s="1"/>
  <c r="I15" i="92" s="1"/>
  <c r="H15" i="92" s="1"/>
  <c r="G15" i="92" s="1"/>
  <c r="F15" i="92" s="1"/>
  <c r="E15" i="92" s="1"/>
  <c r="D15" i="92" s="1"/>
  <c r="C15" i="92" s="1"/>
  <c r="B15" i="92" s="1"/>
  <c r="AH103" i="91"/>
  <c r="AH199" i="89"/>
  <c r="W23" i="90"/>
  <c r="V23" i="90" s="1"/>
  <c r="U23" i="90" s="1"/>
  <c r="T23" i="90" s="1"/>
  <c r="S23" i="90" s="1"/>
  <c r="R23" i="90" s="1"/>
  <c r="Q23" i="90" s="1"/>
  <c r="P23" i="90" s="1"/>
  <c r="O23" i="90" s="1"/>
  <c r="N23" i="90" s="1"/>
  <c r="M23" i="90" s="1"/>
  <c r="L23" i="90" s="1"/>
  <c r="K23" i="90" s="1"/>
  <c r="J23" i="90" s="1"/>
  <c r="I23" i="90" s="1"/>
  <c r="H23" i="90" s="1"/>
  <c r="G23" i="90" s="1"/>
  <c r="F23" i="90" s="1"/>
  <c r="E23" i="90" s="1"/>
  <c r="D23" i="90" s="1"/>
  <c r="C23" i="90" s="1"/>
  <c r="B23" i="90" s="1"/>
  <c r="W14" i="92"/>
  <c r="V14" i="92" s="1"/>
  <c r="U14" i="92" s="1"/>
  <c r="T14" i="92" s="1"/>
  <c r="S14" i="92" s="1"/>
  <c r="R14" i="92" s="1"/>
  <c r="Q14" i="92" s="1"/>
  <c r="P14" i="92" s="1"/>
  <c r="O14" i="92" s="1"/>
  <c r="N14" i="92" s="1"/>
  <c r="M14" i="92" s="1"/>
  <c r="L14" i="92" s="1"/>
  <c r="K14" i="92" s="1"/>
  <c r="J14" i="92" s="1"/>
  <c r="I14" i="92" s="1"/>
  <c r="H14" i="92" s="1"/>
  <c r="G14" i="92" s="1"/>
  <c r="F14" i="92" s="1"/>
  <c r="E14" i="92" s="1"/>
  <c r="D14" i="92" s="1"/>
  <c r="C14" i="92" s="1"/>
  <c r="B14" i="92" s="1"/>
  <c r="AH91" i="91"/>
  <c r="W10" i="92"/>
  <c r="V10" i="92" s="1"/>
  <c r="U10" i="92" s="1"/>
  <c r="T10" i="92" s="1"/>
  <c r="S10" i="92" s="1"/>
  <c r="R10" i="92" s="1"/>
  <c r="AH43" i="91"/>
  <c r="W10" i="90"/>
  <c r="V10" i="90" s="1"/>
  <c r="U10" i="90" s="1"/>
  <c r="T10" i="90" s="1"/>
  <c r="S10" i="90" s="1"/>
  <c r="R10" i="90" s="1"/>
  <c r="Q10" i="90" s="1"/>
  <c r="P10" i="90" s="1"/>
  <c r="O10" i="90" s="1"/>
  <c r="N10" i="90" s="1"/>
  <c r="M10" i="90" s="1"/>
  <c r="L10" i="90" s="1"/>
  <c r="K10" i="90" s="1"/>
  <c r="J10" i="90" s="1"/>
  <c r="I10" i="90" s="1"/>
  <c r="H10" i="90" s="1"/>
  <c r="G10" i="90" s="1"/>
  <c r="F10" i="90" s="1"/>
  <c r="E10" i="90" s="1"/>
  <c r="D10" i="90" s="1"/>
  <c r="C10" i="90" s="1"/>
  <c r="B10" i="90" s="1"/>
  <c r="AH43" i="89"/>
  <c r="W9" i="90"/>
  <c r="V9" i="90" s="1"/>
  <c r="AH31" i="89"/>
  <c r="W23" i="92"/>
  <c r="V23" i="92" s="1"/>
  <c r="U23" i="92" s="1"/>
  <c r="T23" i="92" s="1"/>
  <c r="S23" i="92" s="1"/>
  <c r="R23" i="92" s="1"/>
  <c r="Q23" i="92" s="1"/>
  <c r="P23" i="92" s="1"/>
  <c r="O23" i="92" s="1"/>
  <c r="N23" i="92" s="1"/>
  <c r="M23" i="92" s="1"/>
  <c r="L23" i="92" s="1"/>
  <c r="K23" i="92" s="1"/>
  <c r="J23" i="92" s="1"/>
  <c r="I23" i="92" s="1"/>
  <c r="H23" i="92" s="1"/>
  <c r="G23" i="92" s="1"/>
  <c r="F23" i="92" s="1"/>
  <c r="E23" i="92" s="1"/>
  <c r="D23" i="92" s="1"/>
  <c r="C23" i="92" s="1"/>
  <c r="B23" i="92" s="1"/>
  <c r="AH199" i="91"/>
  <c r="W22" i="90"/>
  <c r="V22" i="90" s="1"/>
  <c r="U22" i="90" s="1"/>
  <c r="T22" i="90" s="1"/>
  <c r="S22" i="90" s="1"/>
  <c r="R22" i="90" s="1"/>
  <c r="Q22" i="90" s="1"/>
  <c r="P22" i="90" s="1"/>
  <c r="O22" i="90" s="1"/>
  <c r="N22" i="90" s="1"/>
  <c r="M22" i="90" s="1"/>
  <c r="AH187" i="89"/>
  <c r="AI91" i="91" l="1"/>
  <c r="AI151" i="91"/>
  <c r="Y19" i="92" s="1"/>
  <c r="X19" i="92" s="1"/>
  <c r="AI127" i="91"/>
  <c r="Y17" i="92" s="1"/>
  <c r="AI103" i="91"/>
  <c r="Y15" i="92" s="1"/>
  <c r="AI19" i="91"/>
  <c r="Y8" i="92" s="1"/>
  <c r="X8" i="92" s="1"/>
  <c r="X21" i="92"/>
  <c r="X15" i="92"/>
  <c r="AH127" i="91"/>
  <c r="P9" i="92"/>
  <c r="O9" i="92" s="1"/>
  <c r="Q10" i="92"/>
  <c r="P10" i="92" s="1"/>
  <c r="O10" i="92" s="1"/>
  <c r="N10" i="92" s="1"/>
  <c r="M10" i="92" s="1"/>
  <c r="L10" i="92" s="1"/>
  <c r="K10" i="92" s="1"/>
  <c r="J10" i="92" s="1"/>
  <c r="I10" i="92" s="1"/>
  <c r="H10" i="92" s="1"/>
  <c r="G10" i="92" s="1"/>
  <c r="F10" i="92" s="1"/>
  <c r="E10" i="92" s="1"/>
  <c r="D10" i="92" s="1"/>
  <c r="C10" i="92" s="1"/>
  <c r="B10" i="92" s="1"/>
  <c r="R24" i="92"/>
  <c r="V24" i="92"/>
  <c r="U24" i="92" s="1"/>
  <c r="T24" i="92" s="1"/>
  <c r="S24" i="92" s="1"/>
  <c r="V18" i="90"/>
  <c r="U18" i="90" s="1"/>
  <c r="T18" i="90" s="1"/>
  <c r="S18" i="90" s="1"/>
  <c r="R18" i="90" s="1"/>
  <c r="Q18" i="90" s="1"/>
  <c r="P18" i="90" s="1"/>
  <c r="O18" i="90" s="1"/>
  <c r="N18" i="90" s="1"/>
  <c r="M18" i="90" s="1"/>
  <c r="L18" i="90" s="1"/>
  <c r="K18" i="90" s="1"/>
  <c r="J18" i="90" s="1"/>
  <c r="I18" i="90" s="1"/>
  <c r="H18" i="90" s="1"/>
  <c r="G18" i="90" s="1"/>
  <c r="F18" i="90" s="1"/>
  <c r="E18" i="90" s="1"/>
  <c r="D18" i="90" s="1"/>
  <c r="C18" i="90" s="1"/>
  <c r="U9" i="90"/>
  <c r="Y14" i="92"/>
  <c r="X14" i="92" s="1"/>
  <c r="AI200" i="91"/>
  <c r="AH200" i="91"/>
  <c r="AI50" i="91"/>
  <c r="AH50" i="91" s="1"/>
  <c r="AI35" i="91"/>
  <c r="AI75" i="91"/>
  <c r="AH75" i="91" s="1"/>
  <c r="AI53" i="91"/>
  <c r="AI27" i="91"/>
  <c r="AH27" i="91" s="1"/>
  <c r="AI66" i="91"/>
  <c r="AH66" i="91" s="1"/>
  <c r="AI193" i="91"/>
  <c r="AH193" i="91" s="1"/>
  <c r="AI29" i="91"/>
  <c r="AI26" i="91"/>
  <c r="AH26" i="91" s="1"/>
  <c r="AI90" i="91"/>
  <c r="AI136" i="91"/>
  <c r="AH136" i="91" s="1"/>
  <c r="AI178" i="91"/>
  <c r="AH178" i="91" s="1"/>
  <c r="AI192" i="91"/>
  <c r="AI10" i="91"/>
  <c r="AH10" i="91" s="1"/>
  <c r="AI23" i="91"/>
  <c r="AH23" i="91" s="1"/>
  <c r="AI61" i="91"/>
  <c r="AH61" i="91" s="1"/>
  <c r="AI69" i="91"/>
  <c r="AH69" i="91" s="1"/>
  <c r="AI100" i="91"/>
  <c r="AI144" i="91"/>
  <c r="AI197" i="91"/>
  <c r="AI83" i="91"/>
  <c r="AI125" i="91"/>
  <c r="AI133" i="91"/>
  <c r="AI154" i="91"/>
  <c r="AH154" i="91" s="1"/>
  <c r="AI174" i="91"/>
  <c r="AH174" i="91" s="1"/>
  <c r="AI196" i="91"/>
  <c r="AI12" i="91"/>
  <c r="AI57" i="91"/>
  <c r="AI96" i="91"/>
  <c r="AH96" i="91" s="1"/>
  <c r="AI183" i="91"/>
  <c r="AI62" i="91"/>
  <c r="AH62" i="91" s="1"/>
  <c r="AI198" i="91"/>
  <c r="AH198" i="91" s="1"/>
  <c r="AI143" i="91"/>
  <c r="AI41" i="91"/>
  <c r="AI124" i="91"/>
  <c r="AI63" i="91"/>
  <c r="AI102" i="91"/>
  <c r="AH102" i="91" s="1"/>
  <c r="AI17" i="91"/>
  <c r="AI157" i="91"/>
  <c r="AI59" i="91"/>
  <c r="AI84" i="91"/>
  <c r="AH84" i="91" s="1"/>
  <c r="AI171" i="91"/>
  <c r="AH171" i="91" s="1"/>
  <c r="AI70" i="91"/>
  <c r="AI15" i="91"/>
  <c r="AI39" i="91"/>
  <c r="AI42" i="91"/>
  <c r="AI159" i="91"/>
  <c r="AI71" i="91"/>
  <c r="AH71" i="91" s="1"/>
  <c r="AI172" i="91"/>
  <c r="AH172" i="91" s="1"/>
  <c r="AI14" i="91"/>
  <c r="AH14" i="91" s="1"/>
  <c r="AI130" i="91"/>
  <c r="AI147" i="91"/>
  <c r="AH147" i="91" s="1"/>
  <c r="AI65" i="91"/>
  <c r="AH65" i="91" s="1"/>
  <c r="AI106" i="91"/>
  <c r="AI52" i="91"/>
  <c r="AI112" i="91"/>
  <c r="AI135" i="91"/>
  <c r="AI191" i="91"/>
  <c r="AI160" i="91"/>
  <c r="AH160" i="91" s="1"/>
  <c r="AI194" i="91"/>
  <c r="AI86" i="91"/>
  <c r="AH86" i="91" s="1"/>
  <c r="AI150" i="91"/>
  <c r="AH150" i="91" s="1"/>
  <c r="AI156" i="91"/>
  <c r="AH156" i="91" s="1"/>
  <c r="AI132" i="91"/>
  <c r="AH132" i="91" s="1"/>
  <c r="AI168" i="91"/>
  <c r="AH168" i="91" s="1"/>
  <c r="AI149" i="91"/>
  <c r="AI179" i="91"/>
  <c r="AI195" i="91"/>
  <c r="AH195" i="91" s="1"/>
  <c r="AI76" i="91"/>
  <c r="AH76" i="91" s="1"/>
  <c r="AI36" i="91"/>
  <c r="AI114" i="91"/>
  <c r="AH114" i="91" s="1"/>
  <c r="AI182" i="91"/>
  <c r="AH182" i="91" s="1"/>
  <c r="AI30" i="91"/>
  <c r="AI49" i="91"/>
  <c r="AH49" i="91" s="1"/>
  <c r="AI46" i="91"/>
  <c r="AI138" i="91"/>
  <c r="AH138" i="91" s="1"/>
  <c r="AI11" i="91"/>
  <c r="AI58" i="91"/>
  <c r="AH58" i="91" s="1"/>
  <c r="AI13" i="91"/>
  <c r="AI78" i="91"/>
  <c r="AI166" i="91"/>
  <c r="AI165" i="91"/>
  <c r="AI122" i="91"/>
  <c r="AH122" i="91" s="1"/>
  <c r="AI87" i="91"/>
  <c r="AI184" i="91"/>
  <c r="AH184" i="91" s="1"/>
  <c r="AI24" i="91"/>
  <c r="AI16" i="91"/>
  <c r="AI146" i="91"/>
  <c r="AH146" i="91" s="1"/>
  <c r="AI167" i="91"/>
  <c r="AH167" i="91" s="1"/>
  <c r="AI111" i="91"/>
  <c r="AI123" i="91"/>
  <c r="AI190" i="91"/>
  <c r="AI89" i="91"/>
  <c r="AI120" i="91"/>
  <c r="AI126" i="91"/>
  <c r="AI95" i="91"/>
  <c r="AI153" i="91"/>
  <c r="AI33" i="91"/>
  <c r="AI169" i="91"/>
  <c r="AI67" i="91"/>
  <c r="Y12" i="92" s="1"/>
  <c r="X12" i="92" s="1"/>
  <c r="AI81" i="91"/>
  <c r="AI40" i="91"/>
  <c r="AH40" i="91" s="1"/>
  <c r="AI142" i="91"/>
  <c r="AI121" i="91"/>
  <c r="AI148" i="91"/>
  <c r="AI99" i="91"/>
  <c r="AI45" i="91"/>
  <c r="AI118" i="91"/>
  <c r="AI162" i="91"/>
  <c r="AH162" i="91" s="1"/>
  <c r="AI72" i="91"/>
  <c r="AH72" i="91" s="1"/>
  <c r="AI28" i="91"/>
  <c r="AI108" i="91"/>
  <c r="AI93" i="91"/>
  <c r="AI137" i="91"/>
  <c r="AI170" i="91"/>
  <c r="AI18" i="91"/>
  <c r="AH18" i="91" s="1"/>
  <c r="AI161" i="91"/>
  <c r="AH161" i="91" s="1"/>
  <c r="AI88" i="91"/>
  <c r="AI37" i="91"/>
  <c r="AI155" i="91"/>
  <c r="AI82" i="91"/>
  <c r="AI107" i="91"/>
  <c r="AI180" i="91"/>
  <c r="AH180" i="91" s="1"/>
  <c r="AI85" i="91"/>
  <c r="AI77" i="91"/>
  <c r="AI34" i="91"/>
  <c r="AI9" i="91"/>
  <c r="AI141" i="91"/>
  <c r="AI94" i="91"/>
  <c r="AI73" i="91"/>
  <c r="AI189" i="91"/>
  <c r="AI101" i="91"/>
  <c r="AI38" i="91"/>
  <c r="AH38" i="91" s="1"/>
  <c r="AI109" i="91"/>
  <c r="AH109" i="91" s="1"/>
  <c r="AI22" i="91"/>
  <c r="AI21" i="91"/>
  <c r="AI129" i="91"/>
  <c r="AI145" i="91"/>
  <c r="AI98" i="91"/>
  <c r="AI54" i="91"/>
  <c r="AH54" i="91" s="1"/>
  <c r="AI185" i="91"/>
  <c r="AI74" i="91"/>
  <c r="AI186" i="91"/>
  <c r="AH186" i="91" s="1"/>
  <c r="AI105" i="91"/>
  <c r="AI117" i="91"/>
  <c r="AI110" i="91"/>
  <c r="AI48" i="91"/>
  <c r="AI119" i="91"/>
  <c r="AI131" i="91"/>
  <c r="AI64" i="91"/>
  <c r="AH64" i="91" s="1"/>
  <c r="AI25" i="91"/>
  <c r="AI47" i="91"/>
  <c r="AH47" i="91" s="1"/>
  <c r="AI181" i="91"/>
  <c r="AI173" i="91"/>
  <c r="AI177" i="91"/>
  <c r="AI134" i="91"/>
  <c r="AH134" i="91" s="1"/>
  <c r="AI97" i="91"/>
  <c r="AH97" i="91" s="1"/>
  <c r="AI60" i="91"/>
  <c r="AI51" i="91"/>
  <c r="AI158" i="91"/>
  <c r="AH158" i="91" s="1"/>
  <c r="AI113" i="91"/>
  <c r="AI163" i="91"/>
  <c r="Y20" i="92" s="1"/>
  <c r="X20" i="92" s="1"/>
  <c r="AI139" i="91"/>
  <c r="Y18" i="92" s="1"/>
  <c r="X18" i="92" s="1"/>
  <c r="AI187" i="91"/>
  <c r="Y22" i="92" s="1"/>
  <c r="X22" i="92" s="1"/>
  <c r="AI43" i="91"/>
  <c r="Y10" i="92" s="1"/>
  <c r="X10" i="92" s="1"/>
  <c r="AI199" i="91"/>
  <c r="AI55" i="91"/>
  <c r="Y11" i="92" s="1"/>
  <c r="X11" i="92" s="1"/>
  <c r="AI31" i="91"/>
  <c r="AI79" i="91"/>
  <c r="Y13" i="92" s="1"/>
  <c r="X13" i="92" s="1"/>
  <c r="Y16" i="92"/>
  <c r="X16" i="92" s="1"/>
  <c r="W24" i="92"/>
  <c r="X17" i="92" l="1"/>
  <c r="Q24" i="92"/>
  <c r="P24" i="92"/>
  <c r="Y24" i="92"/>
  <c r="Y9" i="92"/>
  <c r="X9" i="92" s="1"/>
  <c r="N9" i="92"/>
  <c r="M9" i="92" s="1"/>
  <c r="L9" i="92" s="1"/>
  <c r="O24" i="92"/>
  <c r="T9" i="90"/>
  <c r="S9" i="90" s="1"/>
  <c r="N24" i="92" l="1"/>
  <c r="M24" i="92" s="1"/>
  <c r="K9" i="92"/>
  <c r="J9" i="92" s="1"/>
  <c r="L24" i="92"/>
  <c r="R9" i="90"/>
  <c r="Q9" i="90" s="1"/>
  <c r="K24" i="92" l="1"/>
  <c r="P9" i="90"/>
  <c r="I9" i="92"/>
  <c r="J24" i="92"/>
  <c r="H9" i="92" l="1"/>
  <c r="G9" i="92" s="1"/>
  <c r="F9" i="92" s="1"/>
  <c r="F24" i="92" s="1"/>
  <c r="E24" i="92" s="1"/>
  <c r="D24" i="92" s="1"/>
  <c r="C24" i="92" s="1"/>
  <c r="B24" i="92" s="1"/>
  <c r="I24" i="92"/>
  <c r="O9" i="90"/>
  <c r="A24" i="92" l="1"/>
  <c r="Y23" i="92" s="1"/>
  <c r="X23" i="92" s="1"/>
  <c r="X24" i="92"/>
  <c r="N9" i="90"/>
  <c r="M9" i="90" s="1"/>
  <c r="H24" i="92"/>
  <c r="G24" i="92" s="1"/>
  <c r="L9" i="90" l="1"/>
  <c r="K9" i="90" s="1"/>
  <c r="J9" i="90" l="1"/>
  <c r="I9" i="90" s="1"/>
  <c r="H9" i="90" l="1"/>
  <c r="G9" i="90" l="1"/>
  <c r="A5" i="84"/>
  <c r="A1" i="84"/>
  <c r="A191" i="83"/>
  <c r="F9" i="90" l="1"/>
  <c r="AF190" i="83"/>
  <c r="V23" i="84" s="1"/>
  <c r="AE190" i="83"/>
  <c r="AD190" i="83"/>
  <c r="AC190" i="83"/>
  <c r="AA190" i="83"/>
  <c r="Z190" i="83"/>
  <c r="Y190" i="83"/>
  <c r="X190" i="83"/>
  <c r="N23" i="84" s="1"/>
  <c r="W190" i="83"/>
  <c r="V190" i="83"/>
  <c r="U190" i="83"/>
  <c r="T190" i="83"/>
  <c r="J23" i="84" s="1"/>
  <c r="S190" i="83"/>
  <c r="R190" i="83"/>
  <c r="Q190" i="83"/>
  <c r="N190" i="83"/>
  <c r="M190" i="83"/>
  <c r="L190" i="83"/>
  <c r="J190" i="83"/>
  <c r="C23" i="84" s="1"/>
  <c r="I190" i="83"/>
  <c r="AF189" i="83"/>
  <c r="AB189" i="83"/>
  <c r="AB190" i="83" s="1"/>
  <c r="X189" i="83"/>
  <c r="I23" i="84" l="1"/>
  <c r="H23" i="84" s="1"/>
  <c r="G23" i="84" s="1"/>
  <c r="M23" i="84"/>
  <c r="L23" i="84" s="1"/>
  <c r="K23" i="84" s="1"/>
  <c r="U23" i="84"/>
  <c r="T23" i="84" s="1"/>
  <c r="S23" i="84" s="1"/>
  <c r="F23" i="84"/>
  <c r="E23" i="84" s="1"/>
  <c r="D23" i="84" s="1"/>
  <c r="R23" i="84"/>
  <c r="Q23" i="84" s="1"/>
  <c r="P23" i="84" s="1"/>
  <c r="O23" i="84" s="1"/>
  <c r="B23" i="84"/>
  <c r="E9" i="90"/>
  <c r="T189" i="83"/>
  <c r="AG189" i="83" s="1"/>
  <c r="AE187" i="83"/>
  <c r="AD187" i="83"/>
  <c r="AC187" i="83"/>
  <c r="AA187" i="83"/>
  <c r="Z187" i="83"/>
  <c r="Y187" i="83"/>
  <c r="W187" i="83"/>
  <c r="V187" i="83"/>
  <c r="U187" i="83"/>
  <c r="S187" i="83"/>
  <c r="R187" i="83"/>
  <c r="Q187" i="83"/>
  <c r="N187" i="83"/>
  <c r="M187" i="83"/>
  <c r="L187" i="83"/>
  <c r="J187" i="83"/>
  <c r="I187" i="83"/>
  <c r="AF186" i="83"/>
  <c r="AB186" i="83"/>
  <c r="X186" i="83"/>
  <c r="T186" i="83"/>
  <c r="AF185" i="83"/>
  <c r="AB185" i="83"/>
  <c r="X185" i="83"/>
  <c r="T185" i="83"/>
  <c r="AF184" i="83"/>
  <c r="AB184" i="83"/>
  <c r="X184" i="83"/>
  <c r="T184" i="83"/>
  <c r="AF183" i="83"/>
  <c r="AB183" i="83"/>
  <c r="X183" i="83"/>
  <c r="T183" i="83"/>
  <c r="AF182" i="83"/>
  <c r="AB182" i="83"/>
  <c r="X182" i="83"/>
  <c r="T182" i="83"/>
  <c r="AF181" i="83"/>
  <c r="AB181" i="83"/>
  <c r="X181" i="83"/>
  <c r="T181" i="83"/>
  <c r="AF180" i="83"/>
  <c r="AB180" i="83"/>
  <c r="X180" i="83"/>
  <c r="T180" i="83"/>
  <c r="AF179" i="83"/>
  <c r="AB179" i="83"/>
  <c r="X179" i="83"/>
  <c r="T179" i="83"/>
  <c r="AF178" i="83"/>
  <c r="AB178" i="83"/>
  <c r="X178" i="83"/>
  <c r="T178" i="83"/>
  <c r="AF177" i="83"/>
  <c r="AB177" i="83"/>
  <c r="X177" i="83"/>
  <c r="T177" i="83"/>
  <c r="AE175" i="83"/>
  <c r="AD175" i="83"/>
  <c r="AC175" i="83"/>
  <c r="AA175" i="83"/>
  <c r="Z175" i="83"/>
  <c r="Y175" i="83"/>
  <c r="W175" i="83"/>
  <c r="V175" i="83"/>
  <c r="U175" i="83"/>
  <c r="S175" i="83"/>
  <c r="R175" i="83"/>
  <c r="Q175" i="83"/>
  <c r="N175" i="83"/>
  <c r="M175" i="83"/>
  <c r="L175" i="83"/>
  <c r="J175" i="83"/>
  <c r="I175" i="83"/>
  <c r="AF174" i="83"/>
  <c r="AB174" i="83"/>
  <c r="X174" i="83"/>
  <c r="T174" i="83"/>
  <c r="AF173" i="83"/>
  <c r="AB173" i="83"/>
  <c r="X173" i="83"/>
  <c r="T173" i="83"/>
  <c r="AF172" i="83"/>
  <c r="AB172" i="83"/>
  <c r="X172" i="83"/>
  <c r="T172" i="83"/>
  <c r="AF171" i="83"/>
  <c r="AB171" i="83"/>
  <c r="X171" i="83"/>
  <c r="T171" i="83"/>
  <c r="AF170" i="83"/>
  <c r="AB170" i="83"/>
  <c r="X170" i="83"/>
  <c r="T170" i="83"/>
  <c r="AF169" i="83"/>
  <c r="AB169" i="83"/>
  <c r="X169" i="83"/>
  <c r="T169" i="83"/>
  <c r="AF168" i="83"/>
  <c r="AB168" i="83"/>
  <c r="X168" i="83"/>
  <c r="T168" i="83"/>
  <c r="AF167" i="83"/>
  <c r="AB167" i="83"/>
  <c r="X167" i="83"/>
  <c r="T167" i="83"/>
  <c r="AF166" i="83"/>
  <c r="AB166" i="83"/>
  <c r="X166" i="83"/>
  <c r="T166" i="83"/>
  <c r="AF165" i="83"/>
  <c r="AB165" i="83"/>
  <c r="X165" i="83"/>
  <c r="T165" i="83"/>
  <c r="AE163" i="83"/>
  <c r="AD163" i="83"/>
  <c r="AC163" i="83"/>
  <c r="AA163" i="83"/>
  <c r="Z163" i="83"/>
  <c r="Y163" i="83"/>
  <c r="W163" i="83"/>
  <c r="V163" i="83"/>
  <c r="U163" i="83"/>
  <c r="S163" i="83"/>
  <c r="R163" i="83"/>
  <c r="Q163" i="83"/>
  <c r="N163" i="83"/>
  <c r="M163" i="83"/>
  <c r="L163" i="83"/>
  <c r="J163" i="83"/>
  <c r="I163" i="83"/>
  <c r="AF162" i="83"/>
  <c r="AB162" i="83"/>
  <c r="X162" i="83"/>
  <c r="T162" i="83"/>
  <c r="AF161" i="83"/>
  <c r="AB161" i="83"/>
  <c r="X161" i="83"/>
  <c r="T161" i="83"/>
  <c r="AF160" i="83"/>
  <c r="AB160" i="83"/>
  <c r="X160" i="83"/>
  <c r="T160" i="83"/>
  <c r="AF159" i="83"/>
  <c r="AB159" i="83"/>
  <c r="X159" i="83"/>
  <c r="T159" i="83"/>
  <c r="AF158" i="83"/>
  <c r="AB158" i="83"/>
  <c r="X158" i="83"/>
  <c r="T158" i="83"/>
  <c r="AF157" i="83"/>
  <c r="AB157" i="83"/>
  <c r="X157" i="83"/>
  <c r="T157" i="83"/>
  <c r="AF156" i="83"/>
  <c r="AB156" i="83"/>
  <c r="X156" i="83"/>
  <c r="T156" i="83"/>
  <c r="AF155" i="83"/>
  <c r="AB155" i="83"/>
  <c r="X155" i="83"/>
  <c r="T155" i="83"/>
  <c r="AF154" i="83"/>
  <c r="AB154" i="83"/>
  <c r="X154" i="83"/>
  <c r="T154" i="83"/>
  <c r="AF153" i="83"/>
  <c r="AB153" i="83"/>
  <c r="X153" i="83"/>
  <c r="T153" i="83"/>
  <c r="AE151" i="83"/>
  <c r="AD151" i="83"/>
  <c r="AC151" i="83"/>
  <c r="AA151" i="83"/>
  <c r="Z151" i="83"/>
  <c r="Y151" i="83"/>
  <c r="W151" i="83"/>
  <c r="V151" i="83"/>
  <c r="U151" i="83"/>
  <c r="S151" i="83"/>
  <c r="R151" i="83"/>
  <c r="Q151" i="83"/>
  <c r="N151" i="83"/>
  <c r="M151" i="83"/>
  <c r="L151" i="83"/>
  <c r="J151" i="83"/>
  <c r="I151" i="83"/>
  <c r="AF150" i="83"/>
  <c r="AB150" i="83"/>
  <c r="X150" i="83"/>
  <c r="T150" i="83"/>
  <c r="AF149" i="83"/>
  <c r="AB149" i="83"/>
  <c r="X149" i="83"/>
  <c r="T149" i="83"/>
  <c r="AF148" i="83"/>
  <c r="AB148" i="83"/>
  <c r="X148" i="83"/>
  <c r="T148" i="83"/>
  <c r="AF147" i="83"/>
  <c r="AB147" i="83"/>
  <c r="X147" i="83"/>
  <c r="T147" i="83"/>
  <c r="AF146" i="83"/>
  <c r="AB146" i="83"/>
  <c r="X146" i="83"/>
  <c r="T146" i="83"/>
  <c r="AF145" i="83"/>
  <c r="AB145" i="83"/>
  <c r="X145" i="83"/>
  <c r="T145" i="83"/>
  <c r="AF144" i="83"/>
  <c r="AB144" i="83"/>
  <c r="X144" i="83"/>
  <c r="T144" i="83"/>
  <c r="AF143" i="83"/>
  <c r="AB143" i="83"/>
  <c r="X143" i="83"/>
  <c r="T143" i="83"/>
  <c r="AF142" i="83"/>
  <c r="AB142" i="83"/>
  <c r="X142" i="83"/>
  <c r="T142" i="83"/>
  <c r="AF141" i="83"/>
  <c r="AB141" i="83"/>
  <c r="X141" i="83"/>
  <c r="T141" i="83"/>
  <c r="AE139" i="83"/>
  <c r="AD139" i="83"/>
  <c r="AC139" i="83"/>
  <c r="AA139" i="83"/>
  <c r="Z139" i="83"/>
  <c r="Y139" i="83"/>
  <c r="W139" i="83"/>
  <c r="V139" i="83"/>
  <c r="U139" i="83"/>
  <c r="S139" i="83"/>
  <c r="R139" i="83"/>
  <c r="Q139" i="83"/>
  <c r="N139" i="83"/>
  <c r="M139" i="83"/>
  <c r="L139" i="83"/>
  <c r="J139" i="83"/>
  <c r="I139" i="83"/>
  <c r="AF138" i="83"/>
  <c r="AB138" i="83"/>
  <c r="X138" i="83"/>
  <c r="T138" i="83"/>
  <c r="AF137" i="83"/>
  <c r="AB137" i="83"/>
  <c r="X137" i="83"/>
  <c r="T137" i="83"/>
  <c r="AF136" i="83"/>
  <c r="AB136" i="83"/>
  <c r="X136" i="83"/>
  <c r="T136" i="83"/>
  <c r="AF135" i="83"/>
  <c r="AB135" i="83"/>
  <c r="X135" i="83"/>
  <c r="T135" i="83"/>
  <c r="AF134" i="83"/>
  <c r="AB134" i="83"/>
  <c r="X134" i="83"/>
  <c r="T134" i="83"/>
  <c r="AF133" i="83"/>
  <c r="AB133" i="83"/>
  <c r="X133" i="83"/>
  <c r="T133" i="83"/>
  <c r="AF132" i="83"/>
  <c r="AB132" i="83"/>
  <c r="X132" i="83"/>
  <c r="T132" i="83"/>
  <c r="AF131" i="83"/>
  <c r="AB131" i="83"/>
  <c r="X131" i="83"/>
  <c r="T131" i="83"/>
  <c r="AF130" i="83"/>
  <c r="AB130" i="83"/>
  <c r="X130" i="83"/>
  <c r="T130" i="83"/>
  <c r="AF129" i="83"/>
  <c r="AB129" i="83"/>
  <c r="X129" i="83"/>
  <c r="T129" i="83"/>
  <c r="AE127" i="83"/>
  <c r="AD127" i="83"/>
  <c r="AC127" i="83"/>
  <c r="AA127" i="83"/>
  <c r="Z127" i="83"/>
  <c r="Y127" i="83"/>
  <c r="W127" i="83"/>
  <c r="V127" i="83"/>
  <c r="U127" i="83"/>
  <c r="S127" i="83"/>
  <c r="R127" i="83"/>
  <c r="Q127" i="83"/>
  <c r="N127" i="83"/>
  <c r="M127" i="83"/>
  <c r="L127" i="83"/>
  <c r="J127" i="83"/>
  <c r="I127" i="83"/>
  <c r="AF126" i="83"/>
  <c r="AB126" i="83"/>
  <c r="X126" i="83"/>
  <c r="T126" i="83"/>
  <c r="AF125" i="83"/>
  <c r="AB125" i="83"/>
  <c r="X125" i="83"/>
  <c r="T125" i="83"/>
  <c r="AF124" i="83"/>
  <c r="AB124" i="83"/>
  <c r="X124" i="83"/>
  <c r="T124" i="83"/>
  <c r="AF123" i="83"/>
  <c r="AB123" i="83"/>
  <c r="X123" i="83"/>
  <c r="T123" i="83"/>
  <c r="AF122" i="83"/>
  <c r="AB122" i="83"/>
  <c r="X122" i="83"/>
  <c r="T122" i="83"/>
  <c r="AF121" i="83"/>
  <c r="AB121" i="83"/>
  <c r="X121" i="83"/>
  <c r="T121" i="83"/>
  <c r="AF120" i="83"/>
  <c r="AB120" i="83"/>
  <c r="X120" i="83"/>
  <c r="T120" i="83"/>
  <c r="AF119" i="83"/>
  <c r="AB119" i="83"/>
  <c r="X119" i="83"/>
  <c r="T119" i="83"/>
  <c r="AF118" i="83"/>
  <c r="AB118" i="83"/>
  <c r="X118" i="83"/>
  <c r="T118" i="83"/>
  <c r="AF117" i="83"/>
  <c r="AB117" i="83"/>
  <c r="X117" i="83"/>
  <c r="T117" i="83"/>
  <c r="AE115" i="83"/>
  <c r="AD115" i="83"/>
  <c r="AC115" i="83"/>
  <c r="AA115" i="83"/>
  <c r="Z115" i="83"/>
  <c r="Y115" i="83"/>
  <c r="W115" i="83"/>
  <c r="V115" i="83"/>
  <c r="U115" i="83"/>
  <c r="S115" i="83"/>
  <c r="R115" i="83"/>
  <c r="Q115" i="83"/>
  <c r="N115" i="83"/>
  <c r="M115" i="83"/>
  <c r="L115" i="83"/>
  <c r="J115" i="83"/>
  <c r="I115" i="83"/>
  <c r="AF114" i="83"/>
  <c r="AB114" i="83"/>
  <c r="X114" i="83"/>
  <c r="T114" i="83"/>
  <c r="AF113" i="83"/>
  <c r="AB113" i="83"/>
  <c r="X113" i="83"/>
  <c r="T113" i="83"/>
  <c r="AF112" i="83"/>
  <c r="AB112" i="83"/>
  <c r="X112" i="83"/>
  <c r="T112" i="83"/>
  <c r="AF111" i="83"/>
  <c r="AB111" i="83"/>
  <c r="X111" i="83"/>
  <c r="T111" i="83"/>
  <c r="AF110" i="83"/>
  <c r="AB110" i="83"/>
  <c r="X110" i="83"/>
  <c r="T110" i="83"/>
  <c r="AF109" i="83"/>
  <c r="AB109" i="83"/>
  <c r="X109" i="83"/>
  <c r="T109" i="83"/>
  <c r="AF108" i="83"/>
  <c r="AB108" i="83"/>
  <c r="X108" i="83"/>
  <c r="T108" i="83"/>
  <c r="AF107" i="83"/>
  <c r="AB107" i="83"/>
  <c r="X107" i="83"/>
  <c r="T107" i="83"/>
  <c r="AF106" i="83"/>
  <c r="AB106" i="83"/>
  <c r="X106" i="83"/>
  <c r="T106" i="83"/>
  <c r="AF105" i="83"/>
  <c r="AB105" i="83"/>
  <c r="X105" i="83"/>
  <c r="T105" i="83"/>
  <c r="AE103" i="83"/>
  <c r="AD103" i="83"/>
  <c r="AC103" i="83"/>
  <c r="AA103" i="83"/>
  <c r="Z103" i="83"/>
  <c r="Y103" i="83"/>
  <c r="W103" i="83"/>
  <c r="V103" i="83"/>
  <c r="U103" i="83"/>
  <c r="S103" i="83"/>
  <c r="R103" i="83"/>
  <c r="Q103" i="83"/>
  <c r="N103" i="83"/>
  <c r="M103" i="83"/>
  <c r="L103" i="83"/>
  <c r="J103" i="83"/>
  <c r="I103" i="83"/>
  <c r="AF102" i="83"/>
  <c r="AB102" i="83"/>
  <c r="X102" i="83"/>
  <c r="T102" i="83"/>
  <c r="AF101" i="83"/>
  <c r="AB101" i="83"/>
  <c r="X101" i="83"/>
  <c r="T101" i="83"/>
  <c r="AF100" i="83"/>
  <c r="AB100" i="83"/>
  <c r="X100" i="83"/>
  <c r="T100" i="83"/>
  <c r="AF99" i="83"/>
  <c r="AB99" i="83"/>
  <c r="X99" i="83"/>
  <c r="T99" i="83"/>
  <c r="AF98" i="83"/>
  <c r="AB98" i="83"/>
  <c r="X98" i="83"/>
  <c r="T98" i="83"/>
  <c r="AF97" i="83"/>
  <c r="AB97" i="83"/>
  <c r="X97" i="83"/>
  <c r="T97" i="83"/>
  <c r="AF96" i="83"/>
  <c r="AB96" i="83"/>
  <c r="X96" i="83"/>
  <c r="T96" i="83"/>
  <c r="AF95" i="83"/>
  <c r="AB95" i="83"/>
  <c r="X95" i="83"/>
  <c r="T95" i="83"/>
  <c r="AF94" i="83"/>
  <c r="AB94" i="83"/>
  <c r="X94" i="83"/>
  <c r="T94" i="83"/>
  <c r="AF93" i="83"/>
  <c r="AB93" i="83"/>
  <c r="X93" i="83"/>
  <c r="T93" i="83"/>
  <c r="AE91" i="83"/>
  <c r="AD91" i="83"/>
  <c r="AC91" i="83"/>
  <c r="AA91" i="83"/>
  <c r="Z91" i="83"/>
  <c r="Y91" i="83"/>
  <c r="W91" i="83"/>
  <c r="V91" i="83"/>
  <c r="U91" i="83"/>
  <c r="S91" i="83"/>
  <c r="R91" i="83"/>
  <c r="Q91" i="83"/>
  <c r="N91" i="83"/>
  <c r="M91" i="83"/>
  <c r="L91" i="83"/>
  <c r="J91" i="83"/>
  <c r="I91" i="83"/>
  <c r="AF90" i="83"/>
  <c r="AB90" i="83"/>
  <c r="X90" i="83"/>
  <c r="T90" i="83"/>
  <c r="AF89" i="83"/>
  <c r="AB89" i="83"/>
  <c r="X89" i="83"/>
  <c r="T89" i="83"/>
  <c r="AF88" i="83"/>
  <c r="AB88" i="83"/>
  <c r="X88" i="83"/>
  <c r="T88" i="83"/>
  <c r="AF87" i="83"/>
  <c r="AB87" i="83"/>
  <c r="X87" i="83"/>
  <c r="T87" i="83"/>
  <c r="AF86" i="83"/>
  <c r="AB86" i="83"/>
  <c r="X86" i="83"/>
  <c r="T86" i="83"/>
  <c r="AF85" i="83"/>
  <c r="AB85" i="83"/>
  <c r="X85" i="83"/>
  <c r="T85" i="83"/>
  <c r="AF84" i="83"/>
  <c r="AB84" i="83"/>
  <c r="X84" i="83"/>
  <c r="T84" i="83"/>
  <c r="AF83" i="83"/>
  <c r="AB83" i="83"/>
  <c r="X83" i="83"/>
  <c r="T83" i="83"/>
  <c r="AF82" i="83"/>
  <c r="AB82" i="83"/>
  <c r="X82" i="83"/>
  <c r="T82" i="83"/>
  <c r="AF81" i="83"/>
  <c r="AB81" i="83"/>
  <c r="X81" i="83"/>
  <c r="T81" i="83"/>
  <c r="AE79" i="83"/>
  <c r="AD79" i="83"/>
  <c r="AC79" i="83"/>
  <c r="AA79" i="83"/>
  <c r="Z79" i="83"/>
  <c r="Y79" i="83"/>
  <c r="W79" i="83"/>
  <c r="V79" i="83"/>
  <c r="U79" i="83"/>
  <c r="S79" i="83"/>
  <c r="R79" i="83"/>
  <c r="Q79" i="83"/>
  <c r="N79" i="83"/>
  <c r="M79" i="83"/>
  <c r="L79" i="83"/>
  <c r="J79" i="83"/>
  <c r="I79" i="83"/>
  <c r="AF78" i="83"/>
  <c r="AB78" i="83"/>
  <c r="X78" i="83"/>
  <c r="T78" i="83"/>
  <c r="AF77" i="83"/>
  <c r="AB77" i="83"/>
  <c r="X77" i="83"/>
  <c r="T77" i="83"/>
  <c r="AF76" i="83"/>
  <c r="AB76" i="83"/>
  <c r="X76" i="83"/>
  <c r="T76" i="83"/>
  <c r="AF75" i="83"/>
  <c r="AB75" i="83"/>
  <c r="X75" i="83"/>
  <c r="T75" i="83"/>
  <c r="AF74" i="83"/>
  <c r="AB74" i="83"/>
  <c r="X74" i="83"/>
  <c r="T74" i="83"/>
  <c r="AF73" i="83"/>
  <c r="AB73" i="83"/>
  <c r="X73" i="83"/>
  <c r="T73" i="83"/>
  <c r="AF72" i="83"/>
  <c r="AB72" i="83"/>
  <c r="X72" i="83"/>
  <c r="T72" i="83"/>
  <c r="AF71" i="83"/>
  <c r="AB71" i="83"/>
  <c r="X71" i="83"/>
  <c r="T71" i="83"/>
  <c r="AF70" i="83"/>
  <c r="AB70" i="83"/>
  <c r="X70" i="83"/>
  <c r="T70" i="83"/>
  <c r="AF69" i="83"/>
  <c r="AB69" i="83"/>
  <c r="X69" i="83"/>
  <c r="T69" i="83"/>
  <c r="AE67" i="83"/>
  <c r="AD67" i="83"/>
  <c r="AC67" i="83"/>
  <c r="AA67" i="83"/>
  <c r="Z67" i="83"/>
  <c r="Y67" i="83"/>
  <c r="W67" i="83"/>
  <c r="V67" i="83"/>
  <c r="U67" i="83"/>
  <c r="S67" i="83"/>
  <c r="R67" i="83"/>
  <c r="Q67" i="83"/>
  <c r="N67" i="83"/>
  <c r="M67" i="83"/>
  <c r="L67" i="83"/>
  <c r="J67" i="83"/>
  <c r="I67" i="83"/>
  <c r="AF66" i="83"/>
  <c r="AB66" i="83"/>
  <c r="X66" i="83"/>
  <c r="T66" i="83"/>
  <c r="AF65" i="83"/>
  <c r="AB65" i="83"/>
  <c r="X65" i="83"/>
  <c r="T65" i="83"/>
  <c r="AF64" i="83"/>
  <c r="AB64" i="83"/>
  <c r="X64" i="83"/>
  <c r="T64" i="83"/>
  <c r="AF63" i="83"/>
  <c r="AB63" i="83"/>
  <c r="X63" i="83"/>
  <c r="T63" i="83"/>
  <c r="AF62" i="83"/>
  <c r="AB62" i="83"/>
  <c r="X62" i="83"/>
  <c r="T62" i="83"/>
  <c r="AF61" i="83"/>
  <c r="AB61" i="83"/>
  <c r="X61" i="83"/>
  <c r="T61" i="83"/>
  <c r="AF60" i="83"/>
  <c r="AB60" i="83"/>
  <c r="X60" i="83"/>
  <c r="T60" i="83"/>
  <c r="AF59" i="83"/>
  <c r="AB59" i="83"/>
  <c r="X59" i="83"/>
  <c r="T59" i="83"/>
  <c r="AF58" i="83"/>
  <c r="AB58" i="83"/>
  <c r="X58" i="83"/>
  <c r="T58" i="83"/>
  <c r="AF57" i="83"/>
  <c r="AB57" i="83"/>
  <c r="X57" i="83"/>
  <c r="T57" i="83"/>
  <c r="AE55" i="83"/>
  <c r="AD55" i="83"/>
  <c r="AC55" i="83"/>
  <c r="AA55" i="83"/>
  <c r="Z55" i="83"/>
  <c r="Y55" i="83"/>
  <c r="W55" i="83"/>
  <c r="V55" i="83"/>
  <c r="U55" i="83"/>
  <c r="S55" i="83"/>
  <c r="R55" i="83"/>
  <c r="Q55" i="83"/>
  <c r="N55" i="83"/>
  <c r="M55" i="83"/>
  <c r="L55" i="83"/>
  <c r="J55" i="83"/>
  <c r="I55" i="83"/>
  <c r="AF54" i="83"/>
  <c r="AB54" i="83"/>
  <c r="X54" i="83"/>
  <c r="T54" i="83"/>
  <c r="AF53" i="83"/>
  <c r="AB53" i="83"/>
  <c r="X53" i="83"/>
  <c r="T53" i="83"/>
  <c r="AF52" i="83"/>
  <c r="AB52" i="83"/>
  <c r="X52" i="83"/>
  <c r="T52" i="83"/>
  <c r="AF51" i="83"/>
  <c r="AB51" i="83"/>
  <c r="X51" i="83"/>
  <c r="T51" i="83"/>
  <c r="AF50" i="83"/>
  <c r="AB50" i="83"/>
  <c r="X50" i="83"/>
  <c r="T50" i="83"/>
  <c r="AF49" i="83"/>
  <c r="AB49" i="83"/>
  <c r="X49" i="83"/>
  <c r="T49" i="83"/>
  <c r="AF48" i="83"/>
  <c r="AB48" i="83"/>
  <c r="X48" i="83"/>
  <c r="T48" i="83"/>
  <c r="AF47" i="83"/>
  <c r="AB47" i="83"/>
  <c r="X47" i="83"/>
  <c r="T47" i="83"/>
  <c r="AF46" i="83"/>
  <c r="AB46" i="83"/>
  <c r="X46" i="83"/>
  <c r="T46" i="83"/>
  <c r="AF45" i="83"/>
  <c r="AB45" i="83"/>
  <c r="X45" i="83"/>
  <c r="T45" i="83"/>
  <c r="AE43" i="83"/>
  <c r="AD43" i="83"/>
  <c r="AC43" i="83"/>
  <c r="AA43" i="83"/>
  <c r="Z43" i="83"/>
  <c r="Y43" i="83"/>
  <c r="W43" i="83"/>
  <c r="V43" i="83"/>
  <c r="U43" i="83"/>
  <c r="S43" i="83"/>
  <c r="R43" i="83"/>
  <c r="Q43" i="83"/>
  <c r="N43" i="83"/>
  <c r="M43" i="83"/>
  <c r="L43" i="83"/>
  <c r="J43" i="83"/>
  <c r="I43" i="83"/>
  <c r="AF42" i="83"/>
  <c r="AB42" i="83"/>
  <c r="X42" i="83"/>
  <c r="T42" i="83"/>
  <c r="AF41" i="83"/>
  <c r="AB41" i="83"/>
  <c r="X41" i="83"/>
  <c r="T41" i="83"/>
  <c r="AF40" i="83"/>
  <c r="AB40" i="83"/>
  <c r="X40" i="83"/>
  <c r="T40" i="83"/>
  <c r="AF39" i="83"/>
  <c r="AB39" i="83"/>
  <c r="X39" i="83"/>
  <c r="T39" i="83"/>
  <c r="AF38" i="83"/>
  <c r="AB38" i="83"/>
  <c r="X38" i="83"/>
  <c r="T38" i="83"/>
  <c r="AF37" i="83"/>
  <c r="AB37" i="83"/>
  <c r="X37" i="83"/>
  <c r="T37" i="83"/>
  <c r="AF36" i="83"/>
  <c r="AB36" i="83"/>
  <c r="X36" i="83"/>
  <c r="T36" i="83"/>
  <c r="AF35" i="83"/>
  <c r="AB35" i="83"/>
  <c r="X35" i="83"/>
  <c r="T35" i="83"/>
  <c r="AF34" i="83"/>
  <c r="AB34" i="83"/>
  <c r="X34" i="83"/>
  <c r="T34" i="83"/>
  <c r="AF33" i="83"/>
  <c r="AB33" i="83"/>
  <c r="X33" i="83"/>
  <c r="T33" i="83"/>
  <c r="AE31" i="83"/>
  <c r="AD31" i="83"/>
  <c r="AC31" i="83"/>
  <c r="AA31" i="83"/>
  <c r="Z31" i="83"/>
  <c r="Y31" i="83"/>
  <c r="W31" i="83"/>
  <c r="V31" i="83"/>
  <c r="U31" i="83"/>
  <c r="S31" i="83"/>
  <c r="R31" i="83"/>
  <c r="Q31" i="83"/>
  <c r="N31" i="83"/>
  <c r="M31" i="83"/>
  <c r="L31" i="83"/>
  <c r="J31" i="83"/>
  <c r="I31" i="83"/>
  <c r="AF30" i="83"/>
  <c r="AB30" i="83"/>
  <c r="X30" i="83"/>
  <c r="T30" i="83"/>
  <c r="AF29" i="83"/>
  <c r="AB29" i="83"/>
  <c r="X29" i="83"/>
  <c r="T29" i="83"/>
  <c r="AF28" i="83"/>
  <c r="AB28" i="83"/>
  <c r="X28" i="83"/>
  <c r="T28" i="83"/>
  <c r="AF27" i="83"/>
  <c r="AB27" i="83"/>
  <c r="X27" i="83"/>
  <c r="T27" i="83"/>
  <c r="AF26" i="83"/>
  <c r="AB26" i="83"/>
  <c r="X26" i="83"/>
  <c r="T26" i="83"/>
  <c r="AF25" i="83"/>
  <c r="AB25" i="83"/>
  <c r="X25" i="83"/>
  <c r="T25" i="83"/>
  <c r="AF24" i="83"/>
  <c r="AB24" i="83"/>
  <c r="X24" i="83"/>
  <c r="T24" i="83"/>
  <c r="AF23" i="83"/>
  <c r="AB23" i="83"/>
  <c r="X23" i="83"/>
  <c r="T23" i="83"/>
  <c r="AF22" i="83"/>
  <c r="AB22" i="83"/>
  <c r="X22" i="83"/>
  <c r="T22" i="83"/>
  <c r="AF21" i="83"/>
  <c r="AB21" i="83"/>
  <c r="X21" i="83"/>
  <c r="T21" i="83"/>
  <c r="AE19" i="83"/>
  <c r="AD19" i="83"/>
  <c r="AC19" i="83"/>
  <c r="AA19" i="83"/>
  <c r="Z19" i="83"/>
  <c r="Y19" i="83"/>
  <c r="W19" i="83"/>
  <c r="V19" i="83"/>
  <c r="U19" i="83"/>
  <c r="S19" i="83"/>
  <c r="R19" i="83"/>
  <c r="Q19" i="83"/>
  <c r="N19" i="83"/>
  <c r="M19" i="83"/>
  <c r="L19" i="83"/>
  <c r="J19" i="83"/>
  <c r="I19" i="83"/>
  <c r="AF18" i="83"/>
  <c r="AB18" i="83"/>
  <c r="X18" i="83"/>
  <c r="T18" i="83"/>
  <c r="AF17" i="83"/>
  <c r="AB17" i="83"/>
  <c r="X17" i="83"/>
  <c r="T17" i="83"/>
  <c r="AF16" i="83"/>
  <c r="AB16" i="83"/>
  <c r="X16" i="83"/>
  <c r="T16" i="83"/>
  <c r="AF15" i="83"/>
  <c r="AB15" i="83"/>
  <c r="X15" i="83"/>
  <c r="T15" i="83"/>
  <c r="AF14" i="83"/>
  <c r="AB14" i="83"/>
  <c r="X14" i="83"/>
  <c r="T14" i="83"/>
  <c r="AF13" i="83"/>
  <c r="AB13" i="83"/>
  <c r="X13" i="83"/>
  <c r="T13" i="83"/>
  <c r="AF12" i="83"/>
  <c r="AB12" i="83"/>
  <c r="X12" i="83"/>
  <c r="T12" i="83"/>
  <c r="AF11" i="83"/>
  <c r="AB11" i="83"/>
  <c r="X11" i="83"/>
  <c r="T11" i="83"/>
  <c r="AF10" i="83"/>
  <c r="AB10" i="83"/>
  <c r="X10" i="83"/>
  <c r="T10" i="83"/>
  <c r="AF9" i="83"/>
  <c r="AB9" i="83"/>
  <c r="X9" i="83"/>
  <c r="T9" i="83"/>
  <c r="T55" i="83" l="1"/>
  <c r="AF115" i="83"/>
  <c r="AB31" i="83"/>
  <c r="AF43" i="83"/>
  <c r="T79" i="83"/>
  <c r="AB151" i="83"/>
  <c r="X163" i="83"/>
  <c r="X139" i="83"/>
  <c r="AF19" i="83"/>
  <c r="T151" i="83"/>
  <c r="AB79" i="83"/>
  <c r="AG142" i="83"/>
  <c r="AG144" i="83"/>
  <c r="AG146" i="83"/>
  <c r="AH146" i="83" s="1"/>
  <c r="AG148" i="83"/>
  <c r="AG150" i="83"/>
  <c r="AB163" i="83"/>
  <c r="AF151" i="83"/>
  <c r="T91" i="83"/>
  <c r="AG48" i="83"/>
  <c r="AG50" i="83"/>
  <c r="AH50" i="83" s="1"/>
  <c r="AG93" i="83"/>
  <c r="AH93" i="83" s="1"/>
  <c r="AG97" i="83"/>
  <c r="AH97" i="83" s="1"/>
  <c r="AG99" i="83"/>
  <c r="AG101" i="83"/>
  <c r="AH101" i="83" s="1"/>
  <c r="AG54" i="83"/>
  <c r="T19" i="83"/>
  <c r="AB91" i="83"/>
  <c r="X103" i="83"/>
  <c r="T115" i="83"/>
  <c r="AF175" i="83"/>
  <c r="AB187" i="83"/>
  <c r="AG46" i="83"/>
  <c r="AG52" i="83"/>
  <c r="AF139" i="83"/>
  <c r="AG47" i="83"/>
  <c r="AG49" i="83"/>
  <c r="AH49" i="83" s="1"/>
  <c r="AG51" i="83"/>
  <c r="AG53" i="83"/>
  <c r="AG94" i="83"/>
  <c r="AH94" i="83" s="1"/>
  <c r="AG96" i="83"/>
  <c r="AG98" i="83"/>
  <c r="AG100" i="83"/>
  <c r="AG102" i="83"/>
  <c r="AH102" i="83" s="1"/>
  <c r="AG143" i="83"/>
  <c r="AG145" i="83"/>
  <c r="AH145" i="83" s="1"/>
  <c r="AG147" i="83"/>
  <c r="AG149" i="83"/>
  <c r="AH149" i="83" s="1"/>
  <c r="AF31" i="83"/>
  <c r="T67" i="83"/>
  <c r="AF127" i="83"/>
  <c r="AB139" i="83"/>
  <c r="X151" i="83"/>
  <c r="T163" i="83"/>
  <c r="X91" i="83"/>
  <c r="AF163" i="83"/>
  <c r="AF91" i="83"/>
  <c r="AB103" i="83"/>
  <c r="T127" i="83"/>
  <c r="AF187" i="83"/>
  <c r="X175" i="83"/>
  <c r="AF67" i="83"/>
  <c r="AB175" i="83"/>
  <c r="X187" i="83"/>
  <c r="X19" i="83"/>
  <c r="T139" i="83"/>
  <c r="T103" i="83"/>
  <c r="AG10" i="83"/>
  <c r="AG13" i="83"/>
  <c r="AG16" i="83"/>
  <c r="AB43" i="83"/>
  <c r="X55" i="83"/>
  <c r="AG58" i="83"/>
  <c r="AG59" i="83"/>
  <c r="AH59" i="83" s="1"/>
  <c r="AG60" i="83"/>
  <c r="AG61" i="83"/>
  <c r="AG62" i="83"/>
  <c r="AG63" i="83"/>
  <c r="AH63" i="83" s="1"/>
  <c r="AG64" i="83"/>
  <c r="AH64" i="83" s="1"/>
  <c r="AG65" i="83"/>
  <c r="AG66" i="83"/>
  <c r="AF79" i="83"/>
  <c r="AG106" i="83"/>
  <c r="AG107" i="83"/>
  <c r="AH107" i="83" s="1"/>
  <c r="AG108" i="83"/>
  <c r="AH108" i="83" s="1"/>
  <c r="AG109" i="83"/>
  <c r="AG110" i="83"/>
  <c r="AG111" i="83"/>
  <c r="AH111" i="83" s="1"/>
  <c r="AG112" i="83"/>
  <c r="AG113" i="83"/>
  <c r="AG114" i="83"/>
  <c r="AG154" i="83"/>
  <c r="AG155" i="83"/>
  <c r="AH155" i="83" s="1"/>
  <c r="AG156" i="83"/>
  <c r="AG157" i="83"/>
  <c r="AG158" i="83"/>
  <c r="AG159" i="83"/>
  <c r="AH159" i="83" s="1"/>
  <c r="AG160" i="83"/>
  <c r="AH160" i="83" s="1"/>
  <c r="AG161" i="83"/>
  <c r="AG162" i="83"/>
  <c r="AB127" i="83"/>
  <c r="AG11" i="83"/>
  <c r="AH11" i="83" s="1"/>
  <c r="AG14" i="83"/>
  <c r="AG17" i="83"/>
  <c r="AG21" i="83"/>
  <c r="AH21" i="83" s="1"/>
  <c r="T31" i="83"/>
  <c r="AG23" i="83"/>
  <c r="AG24" i="83"/>
  <c r="AG25" i="83"/>
  <c r="AG26" i="83"/>
  <c r="AH26" i="83" s="1"/>
  <c r="AG27" i="83"/>
  <c r="AG28" i="83"/>
  <c r="AG29" i="83"/>
  <c r="AH29" i="83" s="1"/>
  <c r="AG30" i="83"/>
  <c r="AB55" i="83"/>
  <c r="X67" i="83"/>
  <c r="AG70" i="83"/>
  <c r="AH70" i="83" s="1"/>
  <c r="AG71" i="83"/>
  <c r="AG72" i="83"/>
  <c r="AG73" i="83"/>
  <c r="AH73" i="83" s="1"/>
  <c r="AG74" i="83"/>
  <c r="AG75" i="83"/>
  <c r="AG76" i="83"/>
  <c r="AG77" i="83"/>
  <c r="AG78" i="83"/>
  <c r="X115" i="83"/>
  <c r="AG118" i="83"/>
  <c r="AG119" i="83"/>
  <c r="AH119" i="83" s="1"/>
  <c r="AG120" i="83"/>
  <c r="AG121" i="83"/>
  <c r="AG122" i="83"/>
  <c r="AG123" i="83"/>
  <c r="AG124" i="83"/>
  <c r="AG125" i="83"/>
  <c r="AH125" i="83" s="1"/>
  <c r="AG126" i="83"/>
  <c r="AG165" i="83"/>
  <c r="T175" i="83"/>
  <c r="AG167" i="83"/>
  <c r="AG168" i="83"/>
  <c r="AG169" i="83"/>
  <c r="AH169" i="83" s="1"/>
  <c r="AG170" i="83"/>
  <c r="AG171" i="83"/>
  <c r="AG172" i="83"/>
  <c r="AG173" i="83"/>
  <c r="AG174" i="83"/>
  <c r="AH174" i="83" s="1"/>
  <c r="X43" i="83"/>
  <c r="AG12" i="83"/>
  <c r="AG15" i="83"/>
  <c r="AG18" i="83"/>
  <c r="AB19" i="83"/>
  <c r="X31" i="83"/>
  <c r="AG33" i="83"/>
  <c r="AH33" i="83" s="1"/>
  <c r="T43" i="83"/>
  <c r="AG35" i="83"/>
  <c r="AH35" i="83" s="1"/>
  <c r="AG36" i="83"/>
  <c r="AG37" i="83"/>
  <c r="AG38" i="83"/>
  <c r="AG39" i="83"/>
  <c r="AG40" i="83"/>
  <c r="AH40" i="83" s="1"/>
  <c r="AG41" i="83"/>
  <c r="AG42" i="83"/>
  <c r="AF55" i="83"/>
  <c r="AB67" i="83"/>
  <c r="X79" i="83"/>
  <c r="AG82" i="83"/>
  <c r="AG83" i="83"/>
  <c r="AG84" i="83"/>
  <c r="AH84" i="83" s="1"/>
  <c r="AG85" i="83"/>
  <c r="AG86" i="83"/>
  <c r="AG87" i="83"/>
  <c r="AH87" i="83" s="1"/>
  <c r="AG88" i="83"/>
  <c r="AG89" i="83"/>
  <c r="AG90" i="83"/>
  <c r="AF103" i="83"/>
  <c r="AB115" i="83"/>
  <c r="X127" i="83"/>
  <c r="AG130" i="83"/>
  <c r="AG131" i="83"/>
  <c r="AH131" i="83" s="1"/>
  <c r="AG132" i="83"/>
  <c r="AG133" i="83"/>
  <c r="AG134" i="83"/>
  <c r="AG135" i="83"/>
  <c r="AG136" i="83"/>
  <c r="AH136" i="83" s="1"/>
  <c r="AG137" i="83"/>
  <c r="AG138" i="83"/>
  <c r="AG177" i="83"/>
  <c r="AH177" i="83" s="1"/>
  <c r="T187" i="83"/>
  <c r="AG179" i="83"/>
  <c r="AG180" i="83"/>
  <c r="AH180" i="83" s="1"/>
  <c r="AG181" i="83"/>
  <c r="AG182" i="83"/>
  <c r="AG183" i="83"/>
  <c r="AH183" i="83" s="1"/>
  <c r="AG184" i="83"/>
  <c r="AG185" i="83"/>
  <c r="AG186" i="83"/>
  <c r="AH71" i="83"/>
  <c r="AH78" i="83"/>
  <c r="AH122" i="83"/>
  <c r="AH53" i="83"/>
  <c r="L191" i="83"/>
  <c r="R191" i="83"/>
  <c r="V191" i="83"/>
  <c r="Z191" i="83"/>
  <c r="AD191" i="83"/>
  <c r="Q9" i="84"/>
  <c r="P9" i="84" s="1"/>
  <c r="O9" i="84" s="1"/>
  <c r="AG34" i="83"/>
  <c r="AG45" i="83"/>
  <c r="AG57" i="83"/>
  <c r="AG69" i="83"/>
  <c r="AG81" i="83"/>
  <c r="AG9" i="83"/>
  <c r="M191" i="83"/>
  <c r="S191" i="83"/>
  <c r="W191" i="83"/>
  <c r="AA191" i="83"/>
  <c r="AE191" i="83"/>
  <c r="AG22" i="83"/>
  <c r="AG95" i="83"/>
  <c r="AG105" i="83"/>
  <c r="AG117" i="83"/>
  <c r="AG129" i="83"/>
  <c r="AG166" i="83"/>
  <c r="AG178" i="83"/>
  <c r="AG190" i="83"/>
  <c r="AH189" i="83"/>
  <c r="D9" i="90"/>
  <c r="C9" i="90" s="1"/>
  <c r="B8" i="84"/>
  <c r="I191" i="83"/>
  <c r="N191" i="83"/>
  <c r="F8" i="84"/>
  <c r="E8" i="84" s="1"/>
  <c r="C8" i="84"/>
  <c r="J191" i="83"/>
  <c r="G8" i="84"/>
  <c r="Q191" i="83"/>
  <c r="K8" i="84"/>
  <c r="U191" i="83"/>
  <c r="Y191" i="83"/>
  <c r="O8" i="84"/>
  <c r="S8" i="84"/>
  <c r="AC191" i="83"/>
  <c r="AG141" i="83"/>
  <c r="AG153" i="83"/>
  <c r="A5" i="11"/>
  <c r="A24" i="11" s="1"/>
  <c r="N9" i="84" l="1"/>
  <c r="M9" i="84" s="1"/>
  <c r="L9" i="84" s="1"/>
  <c r="K9" i="84" s="1"/>
  <c r="AF191" i="83"/>
  <c r="J8" i="84"/>
  <c r="AG31" i="83"/>
  <c r="W9" i="84" s="1"/>
  <c r="V9" i="84" s="1"/>
  <c r="U9" i="84" s="1"/>
  <c r="T9" i="84" s="1"/>
  <c r="S9" i="84" s="1"/>
  <c r="R9" i="84" s="1"/>
  <c r="AB191" i="83"/>
  <c r="X191" i="83"/>
  <c r="T191" i="83"/>
  <c r="N8" i="84"/>
  <c r="AG175" i="83"/>
  <c r="AH175" i="83" s="1"/>
  <c r="R8" i="84"/>
  <c r="J9" i="84"/>
  <c r="I9" i="84" s="1"/>
  <c r="H9" i="84" s="1"/>
  <c r="G9" i="84" s="1"/>
  <c r="F9" i="84" s="1"/>
  <c r="E9" i="84" s="1"/>
  <c r="D9" i="84" s="1"/>
  <c r="C9" i="84" s="1"/>
  <c r="B9" i="84" s="1"/>
  <c r="AG187" i="83"/>
  <c r="AH187" i="83" s="1"/>
  <c r="AH95" i="83"/>
  <c r="AG55" i="83"/>
  <c r="AH45" i="83"/>
  <c r="M8" i="84"/>
  <c r="AG139" i="83"/>
  <c r="AH81" i="83"/>
  <c r="AG91" i="83"/>
  <c r="AG103" i="83"/>
  <c r="AG163" i="83"/>
  <c r="AH153" i="83"/>
  <c r="Q8" i="84"/>
  <c r="P8" i="84" s="1"/>
  <c r="B9" i="90"/>
  <c r="AG115" i="83"/>
  <c r="AH105" i="83"/>
  <c r="AG19" i="83"/>
  <c r="AG67" i="83"/>
  <c r="AH57" i="83"/>
  <c r="AG151" i="83"/>
  <c r="AH141" i="83"/>
  <c r="D8" i="84"/>
  <c r="AG43" i="83"/>
  <c r="I8" i="84"/>
  <c r="W23" i="84"/>
  <c r="AH166" i="83"/>
  <c r="AG127" i="83"/>
  <c r="AH117" i="83"/>
  <c r="AG79" i="83"/>
  <c r="A3" i="11"/>
  <c r="A1" i="11"/>
  <c r="W22" i="84" l="1"/>
  <c r="V22" i="84" s="1"/>
  <c r="U22" i="84" s="1"/>
  <c r="T22" i="84" s="1"/>
  <c r="S22" i="84" s="1"/>
  <c r="R22" i="84" s="1"/>
  <c r="Q22" i="84" s="1"/>
  <c r="P22" i="84" s="1"/>
  <c r="O22" i="84" s="1"/>
  <c r="N22" i="84" s="1"/>
  <c r="M22" i="84" s="1"/>
  <c r="L22" i="84" s="1"/>
  <c r="K22" i="84" s="1"/>
  <c r="J22" i="84" s="1"/>
  <c r="I22" i="84" s="1"/>
  <c r="H22" i="84" s="1"/>
  <c r="G22" i="84" s="1"/>
  <c r="F22" i="84" s="1"/>
  <c r="E22" i="84" s="1"/>
  <c r="D22" i="84" s="1"/>
  <c r="C22" i="84" s="1"/>
  <c r="B22" i="84" s="1"/>
  <c r="AH31" i="83"/>
  <c r="W21" i="84"/>
  <c r="V21" i="84" s="1"/>
  <c r="U21" i="84" s="1"/>
  <c r="T21" i="84" s="1"/>
  <c r="S21" i="84" s="1"/>
  <c r="R21" i="84" s="1"/>
  <c r="Q21" i="84" s="1"/>
  <c r="P21" i="84" s="1"/>
  <c r="O21" i="84" s="1"/>
  <c r="N21" i="84" s="1"/>
  <c r="M21" i="84" s="1"/>
  <c r="L21" i="84" s="1"/>
  <c r="K21" i="84" s="1"/>
  <c r="J21" i="84" s="1"/>
  <c r="I21" i="84" s="1"/>
  <c r="H21" i="84" s="1"/>
  <c r="G21" i="84" s="1"/>
  <c r="F21" i="84" s="1"/>
  <c r="E21" i="84" s="1"/>
  <c r="D21" i="84" s="1"/>
  <c r="C21" i="84" s="1"/>
  <c r="B21" i="84" s="1"/>
  <c r="H8" i="84"/>
  <c r="W20" i="84"/>
  <c r="V20" i="84" s="1"/>
  <c r="U20" i="84" s="1"/>
  <c r="T20" i="84" s="1"/>
  <c r="S20" i="84" s="1"/>
  <c r="R20" i="84" s="1"/>
  <c r="Q20" i="84" s="1"/>
  <c r="P20" i="84" s="1"/>
  <c r="O20" i="84" s="1"/>
  <c r="N20" i="84" s="1"/>
  <c r="M20" i="84" s="1"/>
  <c r="L20" i="84" s="1"/>
  <c r="K20" i="84" s="1"/>
  <c r="J20" i="84" s="1"/>
  <c r="I20" i="84" s="1"/>
  <c r="H20" i="84" s="1"/>
  <c r="G20" i="84" s="1"/>
  <c r="F20" i="84" s="1"/>
  <c r="E20" i="84" s="1"/>
  <c r="D20" i="84" s="1"/>
  <c r="C20" i="84" s="1"/>
  <c r="B20" i="84" s="1"/>
  <c r="AH163" i="83"/>
  <c r="W18" i="84"/>
  <c r="V18" i="84" s="1"/>
  <c r="U18" i="84" s="1"/>
  <c r="T18" i="84" s="1"/>
  <c r="S18" i="84" s="1"/>
  <c r="R18" i="84" s="1"/>
  <c r="Q18" i="84" s="1"/>
  <c r="P18" i="84" s="1"/>
  <c r="O18" i="84" s="1"/>
  <c r="N18" i="84" s="1"/>
  <c r="M18" i="84" s="1"/>
  <c r="L18" i="84" s="1"/>
  <c r="K18" i="84" s="1"/>
  <c r="J18" i="84" s="1"/>
  <c r="I18" i="84" s="1"/>
  <c r="H18" i="84" s="1"/>
  <c r="G18" i="84" s="1"/>
  <c r="F18" i="84" s="1"/>
  <c r="E18" i="84" s="1"/>
  <c r="D18" i="84" s="1"/>
  <c r="C18" i="84" s="1"/>
  <c r="B18" i="84" s="1"/>
  <c r="AH139" i="83"/>
  <c r="W13" i="84"/>
  <c r="V13" i="84" s="1"/>
  <c r="U13" i="84" s="1"/>
  <c r="T13" i="84" s="1"/>
  <c r="S13" i="84" s="1"/>
  <c r="R13" i="84" s="1"/>
  <c r="Q13" i="84" s="1"/>
  <c r="P13" i="84" s="1"/>
  <c r="O13" i="84" s="1"/>
  <c r="N13" i="84" s="1"/>
  <c r="M13" i="84" s="1"/>
  <c r="L13" i="84" s="1"/>
  <c r="K13" i="84" s="1"/>
  <c r="J13" i="84" s="1"/>
  <c r="I13" i="84" s="1"/>
  <c r="H13" i="84" s="1"/>
  <c r="G13" i="84" s="1"/>
  <c r="F13" i="84" s="1"/>
  <c r="E13" i="84" s="1"/>
  <c r="D13" i="84" s="1"/>
  <c r="C13" i="84" s="1"/>
  <c r="B13" i="84" s="1"/>
  <c r="AH79" i="83"/>
  <c r="W10" i="84"/>
  <c r="V10" i="84" s="1"/>
  <c r="U10" i="84" s="1"/>
  <c r="T10" i="84" s="1"/>
  <c r="S10" i="84" s="1"/>
  <c r="R10" i="84" s="1"/>
  <c r="Q10" i="84" s="1"/>
  <c r="P10" i="84" s="1"/>
  <c r="O10" i="84" s="1"/>
  <c r="N10" i="84" s="1"/>
  <c r="AH43" i="83"/>
  <c r="W8" i="84"/>
  <c r="AG191" i="83"/>
  <c r="AI151" i="83" s="1"/>
  <c r="AH19" i="83"/>
  <c r="W14" i="84"/>
  <c r="V14" i="84" s="1"/>
  <c r="U14" i="84" s="1"/>
  <c r="T14" i="84" s="1"/>
  <c r="S14" i="84" s="1"/>
  <c r="R14" i="84" s="1"/>
  <c r="Q14" i="84" s="1"/>
  <c r="P14" i="84" s="1"/>
  <c r="O14" i="84" s="1"/>
  <c r="N14" i="84" s="1"/>
  <c r="M14" i="84" s="1"/>
  <c r="L14" i="84" s="1"/>
  <c r="K14" i="84" s="1"/>
  <c r="J14" i="84" s="1"/>
  <c r="I14" i="84" s="1"/>
  <c r="H14" i="84" s="1"/>
  <c r="G14" i="84" s="1"/>
  <c r="F14" i="84" s="1"/>
  <c r="E14" i="84" s="1"/>
  <c r="D14" i="84" s="1"/>
  <c r="C14" i="84" s="1"/>
  <c r="B14" i="84" s="1"/>
  <c r="AH91" i="83"/>
  <c r="W17" i="84"/>
  <c r="V17" i="84" s="1"/>
  <c r="U17" i="84" s="1"/>
  <c r="T17" i="84" s="1"/>
  <c r="S17" i="84" s="1"/>
  <c r="R17" i="84" s="1"/>
  <c r="Q17" i="84" s="1"/>
  <c r="P17" i="84" s="1"/>
  <c r="O17" i="84" s="1"/>
  <c r="N17" i="84" s="1"/>
  <c r="M17" i="84" s="1"/>
  <c r="L17" i="84" s="1"/>
  <c r="K17" i="84" s="1"/>
  <c r="J17" i="84" s="1"/>
  <c r="I17" i="84" s="1"/>
  <c r="H17" i="84" s="1"/>
  <c r="G17" i="84" s="1"/>
  <c r="F17" i="84" s="1"/>
  <c r="E17" i="84" s="1"/>
  <c r="D17" i="84" s="1"/>
  <c r="C17" i="84" s="1"/>
  <c r="B17" i="84" s="1"/>
  <c r="AH127" i="83"/>
  <c r="W19" i="84"/>
  <c r="V19" i="84" s="1"/>
  <c r="U19" i="84" s="1"/>
  <c r="T19" i="84" s="1"/>
  <c r="S19" i="84" s="1"/>
  <c r="R19" i="84" s="1"/>
  <c r="Q19" i="84" s="1"/>
  <c r="P19" i="84" s="1"/>
  <c r="O19" i="84" s="1"/>
  <c r="N19" i="84" s="1"/>
  <c r="M19" i="84" s="1"/>
  <c r="L19" i="84" s="1"/>
  <c r="K19" i="84" s="1"/>
  <c r="J19" i="84" s="1"/>
  <c r="I19" i="84" s="1"/>
  <c r="H19" i="84" s="1"/>
  <c r="G19" i="84" s="1"/>
  <c r="F19" i="84" s="1"/>
  <c r="E19" i="84" s="1"/>
  <c r="D19" i="84" s="1"/>
  <c r="C19" i="84" s="1"/>
  <c r="B19" i="84" s="1"/>
  <c r="AH151" i="83"/>
  <c r="W12" i="84"/>
  <c r="V12" i="84" s="1"/>
  <c r="U12" i="84" s="1"/>
  <c r="T12" i="84" s="1"/>
  <c r="S12" i="84" s="1"/>
  <c r="R12" i="84" s="1"/>
  <c r="Q12" i="84" s="1"/>
  <c r="P12" i="84" s="1"/>
  <c r="O12" i="84" s="1"/>
  <c r="N12" i="84" s="1"/>
  <c r="M12" i="84" s="1"/>
  <c r="L12" i="84" s="1"/>
  <c r="K12" i="84" s="1"/>
  <c r="J12" i="84" s="1"/>
  <c r="I12" i="84" s="1"/>
  <c r="H12" i="84" s="1"/>
  <c r="G12" i="84" s="1"/>
  <c r="F12" i="84" s="1"/>
  <c r="E12" i="84" s="1"/>
  <c r="D12" i="84" s="1"/>
  <c r="C12" i="84" s="1"/>
  <c r="B12" i="84" s="1"/>
  <c r="AH67" i="83"/>
  <c r="W16" i="84"/>
  <c r="V16" i="84" s="1"/>
  <c r="U16" i="84" s="1"/>
  <c r="T16" i="84" s="1"/>
  <c r="S16" i="84" s="1"/>
  <c r="R16" i="84" s="1"/>
  <c r="Q16" i="84" s="1"/>
  <c r="P16" i="84" s="1"/>
  <c r="O16" i="84" s="1"/>
  <c r="N16" i="84" s="1"/>
  <c r="M16" i="84" s="1"/>
  <c r="L16" i="84" s="1"/>
  <c r="K16" i="84" s="1"/>
  <c r="J16" i="84" s="1"/>
  <c r="I16" i="84" s="1"/>
  <c r="H16" i="84" s="1"/>
  <c r="G16" i="84" s="1"/>
  <c r="F16" i="84" s="1"/>
  <c r="E16" i="84" s="1"/>
  <c r="D16" i="84" s="1"/>
  <c r="C16" i="84" s="1"/>
  <c r="B16" i="84" s="1"/>
  <c r="AH115" i="83"/>
  <c r="W15" i="84"/>
  <c r="V15" i="84" s="1"/>
  <c r="U15" i="84" s="1"/>
  <c r="T15" i="84" s="1"/>
  <c r="S15" i="84" s="1"/>
  <c r="R15" i="84" s="1"/>
  <c r="Q15" i="84" s="1"/>
  <c r="P15" i="84" s="1"/>
  <c r="O15" i="84" s="1"/>
  <c r="N15" i="84" s="1"/>
  <c r="M15" i="84" s="1"/>
  <c r="L15" i="84" s="1"/>
  <c r="K15" i="84" s="1"/>
  <c r="J15" i="84" s="1"/>
  <c r="I15" i="84" s="1"/>
  <c r="H15" i="84" s="1"/>
  <c r="G15" i="84" s="1"/>
  <c r="F15" i="84" s="1"/>
  <c r="E15" i="84" s="1"/>
  <c r="D15" i="84" s="1"/>
  <c r="C15" i="84" s="1"/>
  <c r="B15" i="84" s="1"/>
  <c r="AH103" i="83"/>
  <c r="L8" i="84"/>
  <c r="W11" i="84"/>
  <c r="V11" i="84" s="1"/>
  <c r="U11" i="84" s="1"/>
  <c r="T11" i="84" s="1"/>
  <c r="S11" i="84" s="1"/>
  <c r="R11" i="84" s="1"/>
  <c r="Q11" i="84" s="1"/>
  <c r="P11" i="84" s="1"/>
  <c r="O11" i="84" s="1"/>
  <c r="N11" i="84" s="1"/>
  <c r="M11" i="84" s="1"/>
  <c r="L11" i="84" s="1"/>
  <c r="K11" i="84" s="1"/>
  <c r="J11" i="84" s="1"/>
  <c r="I11" i="84" s="1"/>
  <c r="H11" i="84" s="1"/>
  <c r="G11" i="84" s="1"/>
  <c r="F11" i="84" s="1"/>
  <c r="E11" i="84" s="1"/>
  <c r="D11" i="84" s="1"/>
  <c r="C11" i="84" s="1"/>
  <c r="B11" i="84" s="1"/>
  <c r="AH55" i="83"/>
  <c r="A243" i="10"/>
  <c r="U23" i="11"/>
  <c r="T23" i="11"/>
  <c r="S23" i="11"/>
  <c r="Q23" i="11"/>
  <c r="P23" i="11"/>
  <c r="M23" i="11"/>
  <c r="V242" i="10"/>
  <c r="L23" i="11" s="1"/>
  <c r="U242" i="10"/>
  <c r="I23" i="11"/>
  <c r="H23" i="11"/>
  <c r="F23" i="11"/>
  <c r="E23" i="11"/>
  <c r="D23" i="11"/>
  <c r="C23" i="11"/>
  <c r="B23" i="11"/>
  <c r="AI79" i="83" l="1"/>
  <c r="Y13" i="84" s="1"/>
  <c r="X13" i="84" s="1"/>
  <c r="AI139" i="83"/>
  <c r="Y18" i="84" s="1"/>
  <c r="X18" i="84" s="1"/>
  <c r="AI55" i="83"/>
  <c r="Y11" i="84" s="1"/>
  <c r="X11" i="84" s="1"/>
  <c r="AI115" i="83"/>
  <c r="Y16" i="84" s="1"/>
  <c r="X16" i="84" s="1"/>
  <c r="AI67" i="83"/>
  <c r="Y12" i="84" s="1"/>
  <c r="X12" i="84" s="1"/>
  <c r="AI19" i="83"/>
  <c r="Y8" i="84" s="1"/>
  <c r="X8" i="84" s="1"/>
  <c r="AI127" i="83"/>
  <c r="Y17" i="84" s="1"/>
  <c r="X17" i="84" s="1"/>
  <c r="AI91" i="83"/>
  <c r="Y14" i="84" s="1"/>
  <c r="X14" i="84" s="1"/>
  <c r="AI103" i="83"/>
  <c r="Y15" i="84" s="1"/>
  <c r="X15" i="84" s="1"/>
  <c r="V8" i="84"/>
  <c r="W24" i="84"/>
  <c r="Y19" i="84"/>
  <c r="X19" i="84" s="1"/>
  <c r="P24" i="84"/>
  <c r="O24" i="84" s="1"/>
  <c r="M10" i="84"/>
  <c r="N24" i="84"/>
  <c r="AH191" i="83"/>
  <c r="AI191" i="83"/>
  <c r="AI37" i="83"/>
  <c r="AH37" i="83" s="1"/>
  <c r="AI84" i="83"/>
  <c r="AI90" i="83"/>
  <c r="AH90" i="83" s="1"/>
  <c r="AI135" i="83"/>
  <c r="AH135" i="83" s="1"/>
  <c r="AI181" i="83"/>
  <c r="AH181" i="83" s="1"/>
  <c r="AI94" i="83"/>
  <c r="AI10" i="83"/>
  <c r="AH10" i="83" s="1"/>
  <c r="AI18" i="83"/>
  <c r="AH18" i="83" s="1"/>
  <c r="AI26" i="83"/>
  <c r="AI29" i="83"/>
  <c r="AI70" i="83"/>
  <c r="AI76" i="83"/>
  <c r="AH76" i="83" s="1"/>
  <c r="AI118" i="83"/>
  <c r="AH118" i="83" s="1"/>
  <c r="AI121" i="83"/>
  <c r="AH121" i="83" s="1"/>
  <c r="AI124" i="83"/>
  <c r="AH124" i="83" s="1"/>
  <c r="AI169" i="83"/>
  <c r="AI172" i="83"/>
  <c r="AH172" i="83" s="1"/>
  <c r="AI40" i="83"/>
  <c r="AI85" i="83"/>
  <c r="AH85" i="83" s="1"/>
  <c r="AI130" i="83"/>
  <c r="AH130" i="83" s="1"/>
  <c r="AI180" i="83"/>
  <c r="AI46" i="83"/>
  <c r="AH46" i="83" s="1"/>
  <c r="AI52" i="83"/>
  <c r="AH52" i="83" s="1"/>
  <c r="AI99" i="83"/>
  <c r="AH99" i="83" s="1"/>
  <c r="AI144" i="83"/>
  <c r="AH144" i="83" s="1"/>
  <c r="AI150" i="83"/>
  <c r="AH150" i="83" s="1"/>
  <c r="AI13" i="83"/>
  <c r="AH13" i="83" s="1"/>
  <c r="AI59" i="83"/>
  <c r="AI62" i="83"/>
  <c r="AH62" i="83" s="1"/>
  <c r="AI109" i="83"/>
  <c r="AH109" i="83" s="1"/>
  <c r="AI112" i="83"/>
  <c r="AH112" i="83" s="1"/>
  <c r="AI155" i="83"/>
  <c r="AI158" i="83"/>
  <c r="AH158" i="83" s="1"/>
  <c r="AI39" i="83"/>
  <c r="AH39" i="83" s="1"/>
  <c r="AI131" i="83"/>
  <c r="AI136" i="83"/>
  <c r="AI184" i="83"/>
  <c r="AH184" i="83" s="1"/>
  <c r="AI51" i="83"/>
  <c r="AH51" i="83" s="1"/>
  <c r="AI96" i="83"/>
  <c r="AH96" i="83" s="1"/>
  <c r="AI102" i="83"/>
  <c r="AI147" i="83"/>
  <c r="AH147" i="83" s="1"/>
  <c r="AI12" i="83"/>
  <c r="AH12" i="83" s="1"/>
  <c r="AI71" i="83"/>
  <c r="AI77" i="83"/>
  <c r="AH77" i="83" s="1"/>
  <c r="AI122" i="83"/>
  <c r="AI173" i="83"/>
  <c r="AH173" i="83" s="1"/>
  <c r="AI186" i="83"/>
  <c r="AH186" i="83" s="1"/>
  <c r="AI53" i="83"/>
  <c r="AI101" i="83"/>
  <c r="AI146" i="83"/>
  <c r="AI65" i="83"/>
  <c r="AH65" i="83" s="1"/>
  <c r="AI107" i="83"/>
  <c r="AI113" i="83"/>
  <c r="AH113" i="83" s="1"/>
  <c r="AI54" i="83"/>
  <c r="AH54" i="83" s="1"/>
  <c r="AI98" i="83"/>
  <c r="AH98" i="83" s="1"/>
  <c r="AI143" i="83"/>
  <c r="AH143" i="83" s="1"/>
  <c r="AI14" i="83"/>
  <c r="AH14" i="83" s="1"/>
  <c r="AI21" i="83"/>
  <c r="AI24" i="83"/>
  <c r="AH24" i="83" s="1"/>
  <c r="AI27" i="83"/>
  <c r="AH27" i="83" s="1"/>
  <c r="AI30" i="83"/>
  <c r="AH30" i="83" s="1"/>
  <c r="AI74" i="83"/>
  <c r="AH74" i="83" s="1"/>
  <c r="AI78" i="83"/>
  <c r="AI119" i="83"/>
  <c r="AI174" i="83"/>
  <c r="AI36" i="83"/>
  <c r="AH36" i="83" s="1"/>
  <c r="AI50" i="83"/>
  <c r="AI93" i="83"/>
  <c r="AI17" i="83"/>
  <c r="AH17" i="83" s="1"/>
  <c r="AI60" i="83"/>
  <c r="AH60" i="83" s="1"/>
  <c r="AI66" i="83"/>
  <c r="AH66" i="83" s="1"/>
  <c r="AI156" i="83"/>
  <c r="AH156" i="83" s="1"/>
  <c r="AI162" i="83"/>
  <c r="AH162" i="83" s="1"/>
  <c r="AI33" i="83"/>
  <c r="AI35" i="83"/>
  <c r="AI82" i="83"/>
  <c r="AH82" i="83" s="1"/>
  <c r="AI88" i="83"/>
  <c r="AH88" i="83" s="1"/>
  <c r="AI133" i="83"/>
  <c r="AH133" i="83" s="1"/>
  <c r="AI138" i="83"/>
  <c r="AH138" i="83" s="1"/>
  <c r="AI179" i="83"/>
  <c r="AH179" i="83" s="1"/>
  <c r="AI49" i="83"/>
  <c r="AI100" i="83"/>
  <c r="AH100" i="83" s="1"/>
  <c r="AI145" i="83"/>
  <c r="AI149" i="83"/>
  <c r="AI16" i="83"/>
  <c r="AH16" i="83" s="1"/>
  <c r="AI25" i="83"/>
  <c r="AH25" i="83" s="1"/>
  <c r="AI28" i="83"/>
  <c r="AH28" i="83" s="1"/>
  <c r="AI72" i="83"/>
  <c r="AH72" i="83" s="1"/>
  <c r="AI75" i="83"/>
  <c r="AH75" i="83" s="1"/>
  <c r="AI120" i="83"/>
  <c r="AH120" i="83" s="1"/>
  <c r="AI123" i="83"/>
  <c r="AH123" i="83" s="1"/>
  <c r="AI126" i="83"/>
  <c r="AH126" i="83" s="1"/>
  <c r="AI165" i="83"/>
  <c r="AH165" i="83" s="1"/>
  <c r="AI168" i="83"/>
  <c r="AH168" i="83" s="1"/>
  <c r="AI171" i="83"/>
  <c r="AH171" i="83" s="1"/>
  <c r="AI38" i="83"/>
  <c r="AH38" i="83" s="1"/>
  <c r="AI83" i="83"/>
  <c r="AH83" i="83" s="1"/>
  <c r="AI89" i="83"/>
  <c r="AH89" i="83" s="1"/>
  <c r="AI137" i="83"/>
  <c r="AH137" i="83" s="1"/>
  <c r="AI183" i="83"/>
  <c r="AI97" i="83"/>
  <c r="AI142" i="83"/>
  <c r="AH142" i="83" s="1"/>
  <c r="AI148" i="83"/>
  <c r="AH148" i="83" s="1"/>
  <c r="AI58" i="83"/>
  <c r="AH58" i="83" s="1"/>
  <c r="AI61" i="83"/>
  <c r="AH61" i="83" s="1"/>
  <c r="AI64" i="83"/>
  <c r="AI106" i="83"/>
  <c r="AH106" i="83" s="1"/>
  <c r="AI154" i="83"/>
  <c r="AH154" i="83" s="1"/>
  <c r="AI157" i="83"/>
  <c r="AH157" i="83" s="1"/>
  <c r="AI160" i="83"/>
  <c r="AI23" i="83"/>
  <c r="AH23" i="83" s="1"/>
  <c r="AI73" i="83"/>
  <c r="AI125" i="83"/>
  <c r="AI132" i="83"/>
  <c r="AH132" i="83" s="1"/>
  <c r="AI48" i="83"/>
  <c r="AH48" i="83" s="1"/>
  <c r="AI15" i="83"/>
  <c r="AH15" i="83" s="1"/>
  <c r="AI110" i="83"/>
  <c r="AH110" i="83" s="1"/>
  <c r="AI159" i="83"/>
  <c r="AI161" i="83"/>
  <c r="AH161" i="83" s="1"/>
  <c r="AI189" i="83"/>
  <c r="AI41" i="83"/>
  <c r="AH41" i="83" s="1"/>
  <c r="AI86" i="83"/>
  <c r="AH86" i="83" s="1"/>
  <c r="AI177" i="83"/>
  <c r="AI185" i="83"/>
  <c r="AH185" i="83" s="1"/>
  <c r="AI47" i="83"/>
  <c r="AH47" i="83" s="1"/>
  <c r="AI167" i="83"/>
  <c r="AH167" i="83" s="1"/>
  <c r="AI170" i="83"/>
  <c r="AH170" i="83" s="1"/>
  <c r="AI42" i="83"/>
  <c r="AH42" i="83" s="1"/>
  <c r="AI87" i="83"/>
  <c r="AI134" i="83"/>
  <c r="AH134" i="83" s="1"/>
  <c r="AI182" i="83"/>
  <c r="AH182" i="83" s="1"/>
  <c r="AI11" i="83"/>
  <c r="AI63" i="83"/>
  <c r="AI108" i="83"/>
  <c r="AI111" i="83"/>
  <c r="AI114" i="83"/>
  <c r="AH114" i="83" s="1"/>
  <c r="AI95" i="83"/>
  <c r="AI81" i="83"/>
  <c r="AI57" i="83"/>
  <c r="AI141" i="83"/>
  <c r="AI175" i="83"/>
  <c r="AI117" i="83"/>
  <c r="AI31" i="83"/>
  <c r="AI190" i="83"/>
  <c r="AI129" i="83"/>
  <c r="AH129" i="83" s="1"/>
  <c r="AI187" i="83"/>
  <c r="AI153" i="83"/>
  <c r="AI178" i="83"/>
  <c r="AH178" i="83" s="1"/>
  <c r="AI22" i="83"/>
  <c r="AH22" i="83" s="1"/>
  <c r="AI34" i="83"/>
  <c r="AH34" i="83" s="1"/>
  <c r="AI166" i="83"/>
  <c r="AI45" i="83"/>
  <c r="AI105" i="83"/>
  <c r="AI9" i="83"/>
  <c r="AH9" i="83" s="1"/>
  <c r="AI69" i="83"/>
  <c r="AH69" i="83" s="1"/>
  <c r="AI43" i="83"/>
  <c r="Y10" i="84" s="1"/>
  <c r="X10" i="84" s="1"/>
  <c r="AI163" i="83"/>
  <c r="R24" i="84"/>
  <c r="Q24" i="84" s="1"/>
  <c r="O23" i="11"/>
  <c r="K23" i="11"/>
  <c r="L10" i="84" l="1"/>
  <c r="M24" i="84"/>
  <c r="AH190" i="83"/>
  <c r="Y23" i="84"/>
  <c r="Y22" i="84"/>
  <c r="X22" i="84" s="1"/>
  <c r="Y21" i="84"/>
  <c r="X21" i="84" s="1"/>
  <c r="Y24" i="84"/>
  <c r="Y20" i="84"/>
  <c r="X20" i="84" s="1"/>
  <c r="U8" i="84"/>
  <c r="V24" i="84"/>
  <c r="X23" i="84" l="1"/>
  <c r="X23" i="95"/>
  <c r="T8" i="84"/>
  <c r="T24" i="84" s="1"/>
  <c r="S24" i="84" s="1"/>
  <c r="U24" i="84"/>
  <c r="K10" i="84"/>
  <c r="J10" i="84" s="1"/>
  <c r="L24" i="84"/>
  <c r="AE187" i="10"/>
  <c r="U22" i="11" s="1"/>
  <c r="AD187" i="10"/>
  <c r="T22" i="11" s="1"/>
  <c r="AC187" i="10"/>
  <c r="S22" i="11" s="1"/>
  <c r="AA187" i="10"/>
  <c r="Q22" i="11" s="1"/>
  <c r="Z187" i="10"/>
  <c r="P22" i="11" s="1"/>
  <c r="Y187" i="10"/>
  <c r="O22" i="11" s="1"/>
  <c r="W187" i="10"/>
  <c r="M22" i="11" s="1"/>
  <c r="V187" i="10"/>
  <c r="L22" i="11" s="1"/>
  <c r="U187" i="10"/>
  <c r="K22" i="11" s="1"/>
  <c r="S187" i="10"/>
  <c r="I22" i="11" s="1"/>
  <c r="R187" i="10"/>
  <c r="H22" i="11" s="1"/>
  <c r="Q187" i="10"/>
  <c r="G22" i="11" s="1"/>
  <c r="N187" i="10"/>
  <c r="F22" i="11" s="1"/>
  <c r="M187" i="10"/>
  <c r="L187" i="10"/>
  <c r="D22" i="11" s="1"/>
  <c r="J187" i="10"/>
  <c r="C22" i="11" s="1"/>
  <c r="I187" i="10"/>
  <c r="B22" i="11" s="1"/>
  <c r="AF186" i="10"/>
  <c r="AB186" i="10"/>
  <c r="T186" i="10"/>
  <c r="AF185" i="10"/>
  <c r="AB185" i="10"/>
  <c r="T185" i="10"/>
  <c r="AF184" i="10"/>
  <c r="AB184" i="10"/>
  <c r="T184" i="10"/>
  <c r="AF183" i="10"/>
  <c r="AB183" i="10"/>
  <c r="T183" i="10"/>
  <c r="AF182" i="10"/>
  <c r="AB182" i="10"/>
  <c r="T182" i="10"/>
  <c r="AF181" i="10"/>
  <c r="AB181" i="10"/>
  <c r="T181" i="10"/>
  <c r="AF180" i="10"/>
  <c r="AB180" i="10"/>
  <c r="T180" i="10"/>
  <c r="AF179" i="10"/>
  <c r="AB179" i="10"/>
  <c r="T179" i="10"/>
  <c r="AF178" i="10"/>
  <c r="AB178" i="10"/>
  <c r="T178" i="10"/>
  <c r="AF177" i="10"/>
  <c r="AB177" i="10"/>
  <c r="T177" i="10"/>
  <c r="AE175" i="10"/>
  <c r="U21" i="11" s="1"/>
  <c r="AD175" i="10"/>
  <c r="T21" i="11" s="1"/>
  <c r="AC175" i="10"/>
  <c r="S21" i="11" s="1"/>
  <c r="AA175" i="10"/>
  <c r="Q21" i="11" s="1"/>
  <c r="Z175" i="10"/>
  <c r="P21" i="11" s="1"/>
  <c r="Y175" i="10"/>
  <c r="O21" i="11" s="1"/>
  <c r="W175" i="10"/>
  <c r="M21" i="11" s="1"/>
  <c r="V175" i="10"/>
  <c r="L21" i="11" s="1"/>
  <c r="U175" i="10"/>
  <c r="K21" i="11" s="1"/>
  <c r="S175" i="10"/>
  <c r="I21" i="11" s="1"/>
  <c r="R175" i="10"/>
  <c r="H21" i="11" s="1"/>
  <c r="Q175" i="10"/>
  <c r="G21" i="11" s="1"/>
  <c r="N175" i="10"/>
  <c r="F21" i="11" s="1"/>
  <c r="M175" i="10"/>
  <c r="L175" i="10"/>
  <c r="D21" i="11" s="1"/>
  <c r="J175" i="10"/>
  <c r="C21" i="11" s="1"/>
  <c r="I175" i="10"/>
  <c r="B21" i="11" s="1"/>
  <c r="AF174" i="10"/>
  <c r="AB174" i="10"/>
  <c r="T174" i="10"/>
  <c r="AF173" i="10"/>
  <c r="AB173" i="10"/>
  <c r="T173" i="10"/>
  <c r="AF172" i="10"/>
  <c r="AB172" i="10"/>
  <c r="T172" i="10"/>
  <c r="AF171" i="10"/>
  <c r="AB171" i="10"/>
  <c r="T171" i="10"/>
  <c r="AF170" i="10"/>
  <c r="AB170" i="10"/>
  <c r="T170" i="10"/>
  <c r="AF169" i="10"/>
  <c r="AB169" i="10"/>
  <c r="T169" i="10"/>
  <c r="AF168" i="10"/>
  <c r="AB168" i="10"/>
  <c r="T168" i="10"/>
  <c r="AF167" i="10"/>
  <c r="AB167" i="10"/>
  <c r="T167" i="10"/>
  <c r="AF166" i="10"/>
  <c r="AB166" i="10"/>
  <c r="T166" i="10"/>
  <c r="AF165" i="10"/>
  <c r="AB165" i="10"/>
  <c r="T165" i="10"/>
  <c r="AE163" i="10"/>
  <c r="U20" i="11" s="1"/>
  <c r="AD163" i="10"/>
  <c r="T20" i="11" s="1"/>
  <c r="AC163" i="10"/>
  <c r="S20" i="11" s="1"/>
  <c r="AA163" i="10"/>
  <c r="Q20" i="11" s="1"/>
  <c r="Z163" i="10"/>
  <c r="P20" i="11" s="1"/>
  <c r="Y163" i="10"/>
  <c r="O20" i="11" s="1"/>
  <c r="W163" i="10"/>
  <c r="M20" i="11" s="1"/>
  <c r="V163" i="10"/>
  <c r="L20" i="11" s="1"/>
  <c r="U163" i="10"/>
  <c r="K20" i="11" s="1"/>
  <c r="S163" i="10"/>
  <c r="I20" i="11" s="1"/>
  <c r="R163" i="10"/>
  <c r="H20" i="11" s="1"/>
  <c r="Q163" i="10"/>
  <c r="G20" i="11" s="1"/>
  <c r="N163" i="10"/>
  <c r="F20" i="11" s="1"/>
  <c r="M163" i="10"/>
  <c r="L163" i="10"/>
  <c r="D20" i="11" s="1"/>
  <c r="J163" i="10"/>
  <c r="C20" i="11" s="1"/>
  <c r="I163" i="10"/>
  <c r="B20" i="11" s="1"/>
  <c r="AF162" i="10"/>
  <c r="AB162" i="10"/>
  <c r="T162" i="10"/>
  <c r="AF161" i="10"/>
  <c r="AB161" i="10"/>
  <c r="T161" i="10"/>
  <c r="AF160" i="10"/>
  <c r="AB160" i="10"/>
  <c r="T160" i="10"/>
  <c r="AF159" i="10"/>
  <c r="AB159" i="10"/>
  <c r="T159" i="10"/>
  <c r="AF158" i="10"/>
  <c r="AB158" i="10"/>
  <c r="T158" i="10"/>
  <c r="AF157" i="10"/>
  <c r="AB157" i="10"/>
  <c r="T157" i="10"/>
  <c r="AF156" i="10"/>
  <c r="AB156" i="10"/>
  <c r="T156" i="10"/>
  <c r="AF155" i="10"/>
  <c r="AB155" i="10"/>
  <c r="T155" i="10"/>
  <c r="AF154" i="10"/>
  <c r="AB154" i="10"/>
  <c r="T154" i="10"/>
  <c r="AF153" i="10"/>
  <c r="AB153" i="10"/>
  <c r="T153" i="10"/>
  <c r="AE151" i="10"/>
  <c r="U19" i="11" s="1"/>
  <c r="AD151" i="10"/>
  <c r="T19" i="11" s="1"/>
  <c r="AC151" i="10"/>
  <c r="S19" i="11" s="1"/>
  <c r="AA151" i="10"/>
  <c r="Q19" i="11" s="1"/>
  <c r="Z151" i="10"/>
  <c r="P19" i="11" s="1"/>
  <c r="Y151" i="10"/>
  <c r="O19" i="11" s="1"/>
  <c r="W151" i="10"/>
  <c r="M19" i="11" s="1"/>
  <c r="V151" i="10"/>
  <c r="L19" i="11" s="1"/>
  <c r="U151" i="10"/>
  <c r="K19" i="11" s="1"/>
  <c r="S151" i="10"/>
  <c r="I19" i="11" s="1"/>
  <c r="R151" i="10"/>
  <c r="H19" i="11" s="1"/>
  <c r="Q151" i="10"/>
  <c r="G19" i="11" s="1"/>
  <c r="N151" i="10"/>
  <c r="F19" i="11" s="1"/>
  <c r="M151" i="10"/>
  <c r="L151" i="10"/>
  <c r="D19" i="11" s="1"/>
  <c r="J151" i="10"/>
  <c r="C19" i="11" s="1"/>
  <c r="I151" i="10"/>
  <c r="B19" i="11" s="1"/>
  <c r="AF150" i="10"/>
  <c r="AB150" i="10"/>
  <c r="T150" i="10"/>
  <c r="AF149" i="10"/>
  <c r="AB149" i="10"/>
  <c r="T149" i="10"/>
  <c r="AF148" i="10"/>
  <c r="AB148" i="10"/>
  <c r="T148" i="10"/>
  <c r="AF147" i="10"/>
  <c r="AB147" i="10"/>
  <c r="T147" i="10"/>
  <c r="AF146" i="10"/>
  <c r="AB146" i="10"/>
  <c r="T146" i="10"/>
  <c r="AF145" i="10"/>
  <c r="AB145" i="10"/>
  <c r="T145" i="10"/>
  <c r="AF144" i="10"/>
  <c r="AB144" i="10"/>
  <c r="T144" i="10"/>
  <c r="AF143" i="10"/>
  <c r="AB143" i="10"/>
  <c r="T143" i="10"/>
  <c r="AF142" i="10"/>
  <c r="AB142" i="10"/>
  <c r="T142" i="10"/>
  <c r="AF141" i="10"/>
  <c r="AB141" i="10"/>
  <c r="T141" i="10"/>
  <c r="AE139" i="10"/>
  <c r="U18" i="11" s="1"/>
  <c r="AD139" i="10"/>
  <c r="T18" i="11" s="1"/>
  <c r="AC139" i="10"/>
  <c r="S18" i="11" s="1"/>
  <c r="AA139" i="10"/>
  <c r="Q18" i="11" s="1"/>
  <c r="Z139" i="10"/>
  <c r="P18" i="11" s="1"/>
  <c r="Y139" i="10"/>
  <c r="O18" i="11" s="1"/>
  <c r="W139" i="10"/>
  <c r="M18" i="11" s="1"/>
  <c r="V139" i="10"/>
  <c r="L18" i="11" s="1"/>
  <c r="U139" i="10"/>
  <c r="K18" i="11" s="1"/>
  <c r="S139" i="10"/>
  <c r="I18" i="11" s="1"/>
  <c r="R139" i="10"/>
  <c r="H18" i="11" s="1"/>
  <c r="Q139" i="10"/>
  <c r="G18" i="11" s="1"/>
  <c r="N139" i="10"/>
  <c r="F18" i="11" s="1"/>
  <c r="M139" i="10"/>
  <c r="L139" i="10"/>
  <c r="D18" i="11" s="1"/>
  <c r="J139" i="10"/>
  <c r="C18" i="11" s="1"/>
  <c r="I139" i="10"/>
  <c r="B18" i="11" s="1"/>
  <c r="AF138" i="10"/>
  <c r="AB138" i="10"/>
  <c r="T138" i="10"/>
  <c r="AF137" i="10"/>
  <c r="AB137" i="10"/>
  <c r="T137" i="10"/>
  <c r="AF136" i="10"/>
  <c r="AB136" i="10"/>
  <c r="T136" i="10"/>
  <c r="AF135" i="10"/>
  <c r="AB135" i="10"/>
  <c r="T135" i="10"/>
  <c r="AF134" i="10"/>
  <c r="AB134" i="10"/>
  <c r="T134" i="10"/>
  <c r="AF133" i="10"/>
  <c r="AB133" i="10"/>
  <c r="T133" i="10"/>
  <c r="AF132" i="10"/>
  <c r="AB132" i="10"/>
  <c r="T132" i="10"/>
  <c r="AF131" i="10"/>
  <c r="AB131" i="10"/>
  <c r="T131" i="10"/>
  <c r="AF130" i="10"/>
  <c r="AB130" i="10"/>
  <c r="T130" i="10"/>
  <c r="AF129" i="10"/>
  <c r="AB129" i="10"/>
  <c r="T129" i="10"/>
  <c r="AE127" i="10"/>
  <c r="U17" i="11" s="1"/>
  <c r="AD127" i="10"/>
  <c r="T17" i="11" s="1"/>
  <c r="AC127" i="10"/>
  <c r="S17" i="11" s="1"/>
  <c r="AA127" i="10"/>
  <c r="Q17" i="11" s="1"/>
  <c r="Z127" i="10"/>
  <c r="P17" i="11" s="1"/>
  <c r="Y127" i="10"/>
  <c r="O17" i="11" s="1"/>
  <c r="W127" i="10"/>
  <c r="M17" i="11" s="1"/>
  <c r="V127" i="10"/>
  <c r="L17" i="11" s="1"/>
  <c r="U127" i="10"/>
  <c r="K17" i="11" s="1"/>
  <c r="S127" i="10"/>
  <c r="I17" i="11" s="1"/>
  <c r="R127" i="10"/>
  <c r="H17" i="11" s="1"/>
  <c r="Q127" i="10"/>
  <c r="G17" i="11" s="1"/>
  <c r="N127" i="10"/>
  <c r="F17" i="11" s="1"/>
  <c r="M127" i="10"/>
  <c r="L127" i="10"/>
  <c r="D17" i="11" s="1"/>
  <c r="J127" i="10"/>
  <c r="C17" i="11" s="1"/>
  <c r="I127" i="10"/>
  <c r="B17" i="11" s="1"/>
  <c r="AF126" i="10"/>
  <c r="AB126" i="10"/>
  <c r="T126" i="10"/>
  <c r="AF125" i="10"/>
  <c r="AB125" i="10"/>
  <c r="T125" i="10"/>
  <c r="AF124" i="10"/>
  <c r="AB124" i="10"/>
  <c r="T124" i="10"/>
  <c r="AF123" i="10"/>
  <c r="AB123" i="10"/>
  <c r="T123" i="10"/>
  <c r="AF122" i="10"/>
  <c r="AB122" i="10"/>
  <c r="T122" i="10"/>
  <c r="AF121" i="10"/>
  <c r="AB121" i="10"/>
  <c r="T121" i="10"/>
  <c r="AF120" i="10"/>
  <c r="AB120" i="10"/>
  <c r="T120" i="10"/>
  <c r="AF119" i="10"/>
  <c r="AB119" i="10"/>
  <c r="T119" i="10"/>
  <c r="AF118" i="10"/>
  <c r="AB118" i="10"/>
  <c r="T118" i="10"/>
  <c r="AF117" i="10"/>
  <c r="AB117" i="10"/>
  <c r="T117" i="10"/>
  <c r="AE115" i="10"/>
  <c r="U16" i="11" s="1"/>
  <c r="AD115" i="10"/>
  <c r="T16" i="11" s="1"/>
  <c r="AC115" i="10"/>
  <c r="S16" i="11" s="1"/>
  <c r="AA115" i="10"/>
  <c r="Q16" i="11" s="1"/>
  <c r="Z115" i="10"/>
  <c r="P16" i="11" s="1"/>
  <c r="Y115" i="10"/>
  <c r="O16" i="11" s="1"/>
  <c r="W115" i="10"/>
  <c r="M16" i="11" s="1"/>
  <c r="V115" i="10"/>
  <c r="L16" i="11" s="1"/>
  <c r="U115" i="10"/>
  <c r="K16" i="11" s="1"/>
  <c r="S115" i="10"/>
  <c r="I16" i="11" s="1"/>
  <c r="R115" i="10"/>
  <c r="H16" i="11" s="1"/>
  <c r="Q115" i="10"/>
  <c r="G16" i="11" s="1"/>
  <c r="N115" i="10"/>
  <c r="F16" i="11" s="1"/>
  <c r="M115" i="10"/>
  <c r="L115" i="10"/>
  <c r="D16" i="11" s="1"/>
  <c r="J115" i="10"/>
  <c r="C16" i="11" s="1"/>
  <c r="I115" i="10"/>
  <c r="B16" i="11" s="1"/>
  <c r="AF114" i="10"/>
  <c r="AB114" i="10"/>
  <c r="T114" i="10"/>
  <c r="AF113" i="10"/>
  <c r="AB113" i="10"/>
  <c r="T113" i="10"/>
  <c r="AF112" i="10"/>
  <c r="AB112" i="10"/>
  <c r="T112" i="10"/>
  <c r="AF111" i="10"/>
  <c r="AB111" i="10"/>
  <c r="T111" i="10"/>
  <c r="AF110" i="10"/>
  <c r="AB110" i="10"/>
  <c r="T110" i="10"/>
  <c r="AF109" i="10"/>
  <c r="AB109" i="10"/>
  <c r="T109" i="10"/>
  <c r="AF108" i="10"/>
  <c r="AB108" i="10"/>
  <c r="T108" i="10"/>
  <c r="AF107" i="10"/>
  <c r="AB107" i="10"/>
  <c r="T107" i="10"/>
  <c r="AF106" i="10"/>
  <c r="AB106" i="10"/>
  <c r="T106" i="10"/>
  <c r="AF105" i="10"/>
  <c r="AB105" i="10"/>
  <c r="T105" i="10"/>
  <c r="AE103" i="10"/>
  <c r="U15" i="11" s="1"/>
  <c r="AD103" i="10"/>
  <c r="T15" i="11" s="1"/>
  <c r="AC103" i="10"/>
  <c r="S15" i="11" s="1"/>
  <c r="AA103" i="10"/>
  <c r="Q15" i="11" s="1"/>
  <c r="Z103" i="10"/>
  <c r="P15" i="11" s="1"/>
  <c r="Y103" i="10"/>
  <c r="O15" i="11" s="1"/>
  <c r="W103" i="10"/>
  <c r="M15" i="11" s="1"/>
  <c r="V103" i="10"/>
  <c r="U103" i="10"/>
  <c r="K15" i="11" s="1"/>
  <c r="S103" i="10"/>
  <c r="I15" i="11" s="1"/>
  <c r="R103" i="10"/>
  <c r="H15" i="11" s="1"/>
  <c r="Q103" i="10"/>
  <c r="G15" i="11" s="1"/>
  <c r="N103" i="10"/>
  <c r="F15" i="11" s="1"/>
  <c r="M103" i="10"/>
  <c r="L103" i="10"/>
  <c r="D15" i="11" s="1"/>
  <c r="J103" i="10"/>
  <c r="C15" i="11" s="1"/>
  <c r="I103" i="10"/>
  <c r="B15" i="11" s="1"/>
  <c r="AF102" i="10"/>
  <c r="AB102" i="10"/>
  <c r="T102" i="10"/>
  <c r="AF101" i="10"/>
  <c r="AB101" i="10"/>
  <c r="T101" i="10"/>
  <c r="AF100" i="10"/>
  <c r="AB100" i="10"/>
  <c r="T100" i="10"/>
  <c r="AF99" i="10"/>
  <c r="AB99" i="10"/>
  <c r="T99" i="10"/>
  <c r="AF98" i="10"/>
  <c r="AB98" i="10"/>
  <c r="T98" i="10"/>
  <c r="AF97" i="10"/>
  <c r="AB97" i="10"/>
  <c r="T97" i="10"/>
  <c r="AF96" i="10"/>
  <c r="AB96" i="10"/>
  <c r="T96" i="10"/>
  <c r="AF95" i="10"/>
  <c r="AB95" i="10"/>
  <c r="T95" i="10"/>
  <c r="AF94" i="10"/>
  <c r="AB94" i="10"/>
  <c r="T94" i="10"/>
  <c r="AF93" i="10"/>
  <c r="AB93" i="10"/>
  <c r="T93" i="10"/>
  <c r="AE91" i="10"/>
  <c r="U14" i="11" s="1"/>
  <c r="AD91" i="10"/>
  <c r="T14" i="11" s="1"/>
  <c r="AC91" i="10"/>
  <c r="S14" i="11" s="1"/>
  <c r="AA91" i="10"/>
  <c r="Q14" i="11" s="1"/>
  <c r="Z91" i="10"/>
  <c r="P14" i="11" s="1"/>
  <c r="Y91" i="10"/>
  <c r="O14" i="11" s="1"/>
  <c r="W91" i="10"/>
  <c r="M14" i="11" s="1"/>
  <c r="V91" i="10"/>
  <c r="L14" i="11" s="1"/>
  <c r="U91" i="10"/>
  <c r="K14" i="11" s="1"/>
  <c r="S91" i="10"/>
  <c r="I14" i="11" s="1"/>
  <c r="R91" i="10"/>
  <c r="H14" i="11" s="1"/>
  <c r="Q91" i="10"/>
  <c r="G14" i="11" s="1"/>
  <c r="N91" i="10"/>
  <c r="F14" i="11" s="1"/>
  <c r="M91" i="10"/>
  <c r="L91" i="10"/>
  <c r="D14" i="11" s="1"/>
  <c r="J91" i="10"/>
  <c r="C14" i="11" s="1"/>
  <c r="I91" i="10"/>
  <c r="B14" i="11" s="1"/>
  <c r="AF90" i="10"/>
  <c r="AB90" i="10"/>
  <c r="T90" i="10"/>
  <c r="AF89" i="10"/>
  <c r="AB89" i="10"/>
  <c r="T89" i="10"/>
  <c r="AF88" i="10"/>
  <c r="AB88" i="10"/>
  <c r="T88" i="10"/>
  <c r="AF87" i="10"/>
  <c r="AB87" i="10"/>
  <c r="T87" i="10"/>
  <c r="AF86" i="10"/>
  <c r="AB86" i="10"/>
  <c r="T86" i="10"/>
  <c r="AF85" i="10"/>
  <c r="AB85" i="10"/>
  <c r="T85" i="10"/>
  <c r="AF84" i="10"/>
  <c r="AB84" i="10"/>
  <c r="T84" i="10"/>
  <c r="AF83" i="10"/>
  <c r="AB83" i="10"/>
  <c r="T83" i="10"/>
  <c r="AF82" i="10"/>
  <c r="AB82" i="10"/>
  <c r="T82" i="10"/>
  <c r="AF81" i="10"/>
  <c r="AB81" i="10"/>
  <c r="T81" i="10"/>
  <c r="AE79" i="10"/>
  <c r="U13" i="11" s="1"/>
  <c r="AD79" i="10"/>
  <c r="T13" i="11" s="1"/>
  <c r="AC79" i="10"/>
  <c r="S13" i="11" s="1"/>
  <c r="AA79" i="10"/>
  <c r="Q13" i="11" s="1"/>
  <c r="Z79" i="10"/>
  <c r="P13" i="11" s="1"/>
  <c r="Y79" i="10"/>
  <c r="O13" i="11" s="1"/>
  <c r="W79" i="10"/>
  <c r="M13" i="11" s="1"/>
  <c r="V79" i="10"/>
  <c r="L13" i="11" s="1"/>
  <c r="U79" i="10"/>
  <c r="K13" i="11" s="1"/>
  <c r="S79" i="10"/>
  <c r="I13" i="11" s="1"/>
  <c r="R79" i="10"/>
  <c r="H13" i="11" s="1"/>
  <c r="Q79" i="10"/>
  <c r="G13" i="11" s="1"/>
  <c r="N79" i="10"/>
  <c r="F13" i="11" s="1"/>
  <c r="M79" i="10"/>
  <c r="L79" i="10"/>
  <c r="D13" i="11" s="1"/>
  <c r="J79" i="10"/>
  <c r="C13" i="11" s="1"/>
  <c r="I79" i="10"/>
  <c r="B13" i="11" s="1"/>
  <c r="AF78" i="10"/>
  <c r="AB78" i="10"/>
  <c r="T78" i="10"/>
  <c r="AF77" i="10"/>
  <c r="AB77" i="10"/>
  <c r="T77" i="10"/>
  <c r="AF76" i="10"/>
  <c r="AB76" i="10"/>
  <c r="T76" i="10"/>
  <c r="AF75" i="10"/>
  <c r="AB75" i="10"/>
  <c r="T75" i="10"/>
  <c r="AF74" i="10"/>
  <c r="AB74" i="10"/>
  <c r="T74" i="10"/>
  <c r="AF73" i="10"/>
  <c r="AB73" i="10"/>
  <c r="T73" i="10"/>
  <c r="AF72" i="10"/>
  <c r="AB72" i="10"/>
  <c r="T72" i="10"/>
  <c r="AF71" i="10"/>
  <c r="AB71" i="10"/>
  <c r="T71" i="10"/>
  <c r="AF70" i="10"/>
  <c r="AB70" i="10"/>
  <c r="T70" i="10"/>
  <c r="AF69" i="10"/>
  <c r="AB69" i="10"/>
  <c r="T69" i="10"/>
  <c r="AE67" i="10"/>
  <c r="U12" i="11" s="1"/>
  <c r="AD67" i="10"/>
  <c r="T12" i="11" s="1"/>
  <c r="AC67" i="10"/>
  <c r="S12" i="11" s="1"/>
  <c r="AA67" i="10"/>
  <c r="Q12" i="11" s="1"/>
  <c r="Z67" i="10"/>
  <c r="P12" i="11" s="1"/>
  <c r="Y67" i="10"/>
  <c r="O12" i="11" s="1"/>
  <c r="W67" i="10"/>
  <c r="M12" i="11" s="1"/>
  <c r="V67" i="10"/>
  <c r="L12" i="11" s="1"/>
  <c r="U67" i="10"/>
  <c r="K12" i="11" s="1"/>
  <c r="S67" i="10"/>
  <c r="I12" i="11" s="1"/>
  <c r="R67" i="10"/>
  <c r="H12" i="11" s="1"/>
  <c r="Q67" i="10"/>
  <c r="G12" i="11" s="1"/>
  <c r="N67" i="10"/>
  <c r="F12" i="11" s="1"/>
  <c r="M67" i="10"/>
  <c r="L67" i="10"/>
  <c r="D12" i="11" s="1"/>
  <c r="J67" i="10"/>
  <c r="C12" i="11" s="1"/>
  <c r="I67" i="10"/>
  <c r="B12" i="11" s="1"/>
  <c r="AF66" i="10"/>
  <c r="AB66" i="10"/>
  <c r="T66" i="10"/>
  <c r="AF65" i="10"/>
  <c r="AB65" i="10"/>
  <c r="T65" i="10"/>
  <c r="AF64" i="10"/>
  <c r="AB64" i="10"/>
  <c r="T64" i="10"/>
  <c r="AF63" i="10"/>
  <c r="AB63" i="10"/>
  <c r="T63" i="10"/>
  <c r="AF62" i="10"/>
  <c r="AB62" i="10"/>
  <c r="T62" i="10"/>
  <c r="AF61" i="10"/>
  <c r="AB61" i="10"/>
  <c r="T61" i="10"/>
  <c r="AF60" i="10"/>
  <c r="AB60" i="10"/>
  <c r="T60" i="10"/>
  <c r="AF59" i="10"/>
  <c r="AB59" i="10"/>
  <c r="T59" i="10"/>
  <c r="AF58" i="10"/>
  <c r="AB58" i="10"/>
  <c r="T58" i="10"/>
  <c r="AF57" i="10"/>
  <c r="AB57" i="10"/>
  <c r="T57" i="10"/>
  <c r="AE55" i="10"/>
  <c r="U11" i="11" s="1"/>
  <c r="AD55" i="10"/>
  <c r="T11" i="11" s="1"/>
  <c r="AC55" i="10"/>
  <c r="S11" i="11" s="1"/>
  <c r="AA55" i="10"/>
  <c r="Q11" i="11" s="1"/>
  <c r="Z55" i="10"/>
  <c r="P11" i="11" s="1"/>
  <c r="Y55" i="10"/>
  <c r="O11" i="11" s="1"/>
  <c r="W55" i="10"/>
  <c r="M11" i="11" s="1"/>
  <c r="V55" i="10"/>
  <c r="L11" i="11" s="1"/>
  <c r="U55" i="10"/>
  <c r="K11" i="11" s="1"/>
  <c r="S55" i="10"/>
  <c r="I11" i="11" s="1"/>
  <c r="R55" i="10"/>
  <c r="H11" i="11" s="1"/>
  <c r="Q55" i="10"/>
  <c r="G11" i="11" s="1"/>
  <c r="N55" i="10"/>
  <c r="F11" i="11" s="1"/>
  <c r="M55" i="10"/>
  <c r="L55" i="10"/>
  <c r="D11" i="11" s="1"/>
  <c r="J55" i="10"/>
  <c r="C11" i="11" s="1"/>
  <c r="I55" i="10"/>
  <c r="B11" i="11" s="1"/>
  <c r="AF54" i="10"/>
  <c r="AB54" i="10"/>
  <c r="T54" i="10"/>
  <c r="AF53" i="10"/>
  <c r="AB53" i="10"/>
  <c r="T53" i="10"/>
  <c r="AF52" i="10"/>
  <c r="AB52" i="10"/>
  <c r="T52" i="10"/>
  <c r="AF51" i="10"/>
  <c r="AB51" i="10"/>
  <c r="T51" i="10"/>
  <c r="AF50" i="10"/>
  <c r="AB50" i="10"/>
  <c r="T50" i="10"/>
  <c r="AF49" i="10"/>
  <c r="AB49" i="10"/>
  <c r="T49" i="10"/>
  <c r="AF48" i="10"/>
  <c r="AB48" i="10"/>
  <c r="T48" i="10"/>
  <c r="AF47" i="10"/>
  <c r="AB47" i="10"/>
  <c r="T47" i="10"/>
  <c r="AF46" i="10"/>
  <c r="AB46" i="10"/>
  <c r="T46" i="10"/>
  <c r="AF45" i="10"/>
  <c r="AB45" i="10"/>
  <c r="T45" i="10"/>
  <c r="AE43" i="10"/>
  <c r="U10" i="11" s="1"/>
  <c r="AD43" i="10"/>
  <c r="T10" i="11" s="1"/>
  <c r="AC43" i="10"/>
  <c r="S10" i="11" s="1"/>
  <c r="AA43" i="10"/>
  <c r="Q10" i="11" s="1"/>
  <c r="Z43" i="10"/>
  <c r="P10" i="11" s="1"/>
  <c r="Y43" i="10"/>
  <c r="O10" i="11" s="1"/>
  <c r="W43" i="10"/>
  <c r="M10" i="11" s="1"/>
  <c r="V43" i="10"/>
  <c r="L10" i="11" s="1"/>
  <c r="U43" i="10"/>
  <c r="K10" i="11" s="1"/>
  <c r="S43" i="10"/>
  <c r="I10" i="11" s="1"/>
  <c r="R43" i="10"/>
  <c r="H10" i="11" s="1"/>
  <c r="Q43" i="10"/>
  <c r="G10" i="11" s="1"/>
  <c r="N43" i="10"/>
  <c r="F10" i="11" s="1"/>
  <c r="M43" i="10"/>
  <c r="L43" i="10"/>
  <c r="D10" i="11" s="1"/>
  <c r="J43" i="10"/>
  <c r="C10" i="11" s="1"/>
  <c r="I43" i="10"/>
  <c r="B10" i="11" s="1"/>
  <c r="AF42" i="10"/>
  <c r="AB42" i="10"/>
  <c r="T42" i="10"/>
  <c r="AF41" i="10"/>
  <c r="AB41" i="10"/>
  <c r="T41" i="10"/>
  <c r="AF40" i="10"/>
  <c r="AB40" i="10"/>
  <c r="T40" i="10"/>
  <c r="AF39" i="10"/>
  <c r="AB39" i="10"/>
  <c r="T39" i="10"/>
  <c r="AF38" i="10"/>
  <c r="AB38" i="10"/>
  <c r="T38" i="10"/>
  <c r="AF37" i="10"/>
  <c r="AB37" i="10"/>
  <c r="T37" i="10"/>
  <c r="AF36" i="10"/>
  <c r="AB36" i="10"/>
  <c r="T36" i="10"/>
  <c r="AF35" i="10"/>
  <c r="AB35" i="10"/>
  <c r="T35" i="10"/>
  <c r="AF34" i="10"/>
  <c r="AB34" i="10"/>
  <c r="T34" i="10"/>
  <c r="AF33" i="10"/>
  <c r="AB33" i="10"/>
  <c r="T33" i="10"/>
  <c r="AE31" i="10"/>
  <c r="U9" i="11" s="1"/>
  <c r="AD31" i="10"/>
  <c r="T9" i="11" s="1"/>
  <c r="AC31" i="10"/>
  <c r="S9" i="11" s="1"/>
  <c r="AA31" i="10"/>
  <c r="Q9" i="11" s="1"/>
  <c r="Z31" i="10"/>
  <c r="P9" i="11" s="1"/>
  <c r="Y31" i="10"/>
  <c r="O9" i="11" s="1"/>
  <c r="W31" i="10"/>
  <c r="M9" i="11" s="1"/>
  <c r="V31" i="10"/>
  <c r="L9" i="11" s="1"/>
  <c r="U31" i="10"/>
  <c r="K9" i="11" s="1"/>
  <c r="S31" i="10"/>
  <c r="I9" i="11" s="1"/>
  <c r="R31" i="10"/>
  <c r="H9" i="11" s="1"/>
  <c r="Q31" i="10"/>
  <c r="G9" i="11" s="1"/>
  <c r="N31" i="10"/>
  <c r="F9" i="11" s="1"/>
  <c r="M31" i="10"/>
  <c r="L31" i="10"/>
  <c r="D9" i="11" s="1"/>
  <c r="J31" i="10"/>
  <c r="C9" i="11" s="1"/>
  <c r="I31" i="10"/>
  <c r="B9" i="11" s="1"/>
  <c r="AF30" i="10"/>
  <c r="AB30" i="10"/>
  <c r="T30" i="10"/>
  <c r="AF29" i="10"/>
  <c r="AB29" i="10"/>
  <c r="T29" i="10"/>
  <c r="AF28" i="10"/>
  <c r="AB28" i="10"/>
  <c r="T28" i="10"/>
  <c r="AF27" i="10"/>
  <c r="AB27" i="10"/>
  <c r="T27" i="10"/>
  <c r="AF26" i="10"/>
  <c r="AB26" i="10"/>
  <c r="T26" i="10"/>
  <c r="AF25" i="10"/>
  <c r="AB25" i="10"/>
  <c r="T25" i="10"/>
  <c r="AF24" i="10"/>
  <c r="AB24" i="10"/>
  <c r="T24" i="10"/>
  <c r="AF23" i="10"/>
  <c r="AB23" i="10"/>
  <c r="T23" i="10"/>
  <c r="AF22" i="10"/>
  <c r="AB22" i="10"/>
  <c r="T22" i="10"/>
  <c r="AF21" i="10"/>
  <c r="AB21" i="10"/>
  <c r="T21" i="10"/>
  <c r="E16" i="11" l="1"/>
  <c r="AG23" i="10"/>
  <c r="AG95" i="10"/>
  <c r="AG183" i="10"/>
  <c r="AG119" i="10"/>
  <c r="AG170" i="10"/>
  <c r="AG38" i="10"/>
  <c r="AG125" i="10"/>
  <c r="AG37" i="10"/>
  <c r="AG131" i="10"/>
  <c r="AG182" i="10"/>
  <c r="AG61" i="10"/>
  <c r="AG22" i="10"/>
  <c r="AG105" i="10"/>
  <c r="AG158" i="10"/>
  <c r="AG160" i="10"/>
  <c r="AG162" i="10"/>
  <c r="AF175" i="10"/>
  <c r="V21" i="11" s="1"/>
  <c r="AG73" i="10"/>
  <c r="AG50" i="10"/>
  <c r="AG101" i="10"/>
  <c r="AG144" i="10"/>
  <c r="AF163" i="10"/>
  <c r="V20" i="11" s="1"/>
  <c r="AG132" i="10"/>
  <c r="K24" i="84"/>
  <c r="AF31" i="10"/>
  <c r="V9" i="11" s="1"/>
  <c r="AG49" i="10"/>
  <c r="AG74" i="10"/>
  <c r="AG81" i="10"/>
  <c r="AG86" i="10"/>
  <c r="N16" i="11"/>
  <c r="I10" i="84"/>
  <c r="J24" i="84"/>
  <c r="T31" i="10"/>
  <c r="J9" i="11" s="1"/>
  <c r="AG28" i="10"/>
  <c r="N10" i="11"/>
  <c r="AG62" i="10"/>
  <c r="AG66" i="10"/>
  <c r="AG88" i="10"/>
  <c r="T139" i="10"/>
  <c r="J18" i="11" s="1"/>
  <c r="AG137" i="10"/>
  <c r="E19" i="11"/>
  <c r="AG179" i="10"/>
  <c r="AG181" i="10"/>
  <c r="AG30" i="10"/>
  <c r="E9" i="11"/>
  <c r="AG85" i="10"/>
  <c r="T127" i="10"/>
  <c r="J17" i="11" s="1"/>
  <c r="AG34" i="10"/>
  <c r="AG36" i="10"/>
  <c r="AG76" i="10"/>
  <c r="N14" i="11"/>
  <c r="AG100" i="10"/>
  <c r="AG110" i="10"/>
  <c r="AG112" i="10"/>
  <c r="AH112" i="10" s="1"/>
  <c r="AG120" i="10"/>
  <c r="E17" i="11"/>
  <c r="AG143" i="10"/>
  <c r="AG156" i="10"/>
  <c r="AG159" i="10"/>
  <c r="AG171" i="10"/>
  <c r="AF151" i="10"/>
  <c r="V19" i="11" s="1"/>
  <c r="AG45" i="10"/>
  <c r="AG52" i="10"/>
  <c r="N12" i="11"/>
  <c r="AB79" i="10"/>
  <c r="R13" i="11" s="1"/>
  <c r="AG71" i="10"/>
  <c r="AG75" i="10"/>
  <c r="AG77" i="10"/>
  <c r="AF91" i="10"/>
  <c r="V14" i="11" s="1"/>
  <c r="AG94" i="10"/>
  <c r="AG96" i="10"/>
  <c r="AG109" i="10"/>
  <c r="AG111" i="10"/>
  <c r="AG124" i="10"/>
  <c r="AG126" i="10"/>
  <c r="AG146" i="10"/>
  <c r="AB175" i="10"/>
  <c r="R21" i="11" s="1"/>
  <c r="AG24" i="10"/>
  <c r="AG26" i="10"/>
  <c r="AB43" i="10"/>
  <c r="R10" i="11" s="1"/>
  <c r="AG35" i="10"/>
  <c r="AG39" i="10"/>
  <c r="AG41" i="10"/>
  <c r="AF55" i="10"/>
  <c r="V11" i="11" s="1"/>
  <c r="AG58" i="10"/>
  <c r="AG60" i="10"/>
  <c r="AG90" i="10"/>
  <c r="AF103" i="10"/>
  <c r="V15" i="11" s="1"/>
  <c r="N17" i="11"/>
  <c r="AB139" i="10"/>
  <c r="R18" i="11" s="1"/>
  <c r="AG133" i="10"/>
  <c r="AG135" i="10"/>
  <c r="T163" i="10"/>
  <c r="J20" i="11" s="1"/>
  <c r="AG161" i="10"/>
  <c r="N21" i="11"/>
  <c r="AG180" i="10"/>
  <c r="AG184" i="10"/>
  <c r="AG186" i="10"/>
  <c r="AG54" i="10"/>
  <c r="AG150" i="10"/>
  <c r="AG169" i="10"/>
  <c r="T43" i="10"/>
  <c r="J10" i="11" s="1"/>
  <c r="N11" i="11"/>
  <c r="AG63" i="10"/>
  <c r="AG82" i="10"/>
  <c r="AG114" i="10"/>
  <c r="N19" i="11"/>
  <c r="AG153" i="10"/>
  <c r="AH153" i="10" s="1"/>
  <c r="AG178" i="10"/>
  <c r="AF43" i="10"/>
  <c r="V10" i="11" s="1"/>
  <c r="AG46" i="10"/>
  <c r="AG48" i="10"/>
  <c r="AG78" i="10"/>
  <c r="AG93" i="10"/>
  <c r="AG97" i="10"/>
  <c r="AG99" i="10"/>
  <c r="AG106" i="10"/>
  <c r="T115" i="10"/>
  <c r="J16" i="11" s="1"/>
  <c r="AB127" i="10"/>
  <c r="R17" i="11" s="1"/>
  <c r="AG121" i="10"/>
  <c r="AG123" i="10"/>
  <c r="T151" i="10"/>
  <c r="J19" i="11" s="1"/>
  <c r="AG149" i="10"/>
  <c r="N20" i="11"/>
  <c r="AG168" i="10"/>
  <c r="AG172" i="10"/>
  <c r="AG174" i="10"/>
  <c r="AF187" i="10"/>
  <c r="V22" i="11" s="1"/>
  <c r="N15" i="11"/>
  <c r="AB115" i="10"/>
  <c r="R16" i="11" s="1"/>
  <c r="AG148" i="10"/>
  <c r="AG167" i="10"/>
  <c r="AG25" i="10"/>
  <c r="AG40" i="10"/>
  <c r="AG59" i="10"/>
  <c r="AG65" i="10"/>
  <c r="AG84" i="10"/>
  <c r="AB31" i="10"/>
  <c r="R9" i="11" s="1"/>
  <c r="AG27" i="10"/>
  <c r="AG29" i="10"/>
  <c r="AG42" i="10"/>
  <c r="AG57" i="10"/>
  <c r="AG64" i="10"/>
  <c r="N13" i="11"/>
  <c r="AB91" i="10"/>
  <c r="R14" i="11" s="1"/>
  <c r="AG83" i="10"/>
  <c r="AG87" i="10"/>
  <c r="AG89" i="10"/>
  <c r="AF115" i="10"/>
  <c r="V16" i="11" s="1"/>
  <c r="AG113" i="10"/>
  <c r="AF127" i="10"/>
  <c r="V17" i="11" s="1"/>
  <c r="AG136" i="10"/>
  <c r="AG138" i="10"/>
  <c r="E18" i="11"/>
  <c r="AG155" i="10"/>
  <c r="AG157" i="10"/>
  <c r="AB163" i="10"/>
  <c r="R20" i="11" s="1"/>
  <c r="AB187" i="10"/>
  <c r="R22" i="11" s="1"/>
  <c r="AG69" i="10"/>
  <c r="AF139" i="10"/>
  <c r="V18" i="11" s="1"/>
  <c r="AB67" i="10"/>
  <c r="R12" i="11" s="1"/>
  <c r="AF79" i="10"/>
  <c r="V13" i="11" s="1"/>
  <c r="AG134" i="10"/>
  <c r="AG185" i="10"/>
  <c r="N9" i="11"/>
  <c r="AB55" i="10"/>
  <c r="R11" i="11" s="1"/>
  <c r="AG47" i="10"/>
  <c r="AG51" i="10"/>
  <c r="AG53" i="10"/>
  <c r="AF67" i="10"/>
  <c r="V12" i="11" s="1"/>
  <c r="AG70" i="10"/>
  <c r="AG72" i="10"/>
  <c r="AB103" i="10"/>
  <c r="R15" i="11" s="1"/>
  <c r="AG98" i="10"/>
  <c r="AG102" i="10"/>
  <c r="E15" i="11"/>
  <c r="AG107" i="10"/>
  <c r="AG122" i="10"/>
  <c r="N18" i="11"/>
  <c r="AB151" i="10"/>
  <c r="R19" i="11" s="1"/>
  <c r="AG145" i="10"/>
  <c r="AG147" i="10"/>
  <c r="T175" i="10"/>
  <c r="J21" i="11" s="1"/>
  <c r="AG173" i="10"/>
  <c r="N22" i="11"/>
  <c r="AH93" i="10"/>
  <c r="AG165" i="10"/>
  <c r="AG177" i="10"/>
  <c r="E10" i="11"/>
  <c r="E11" i="11"/>
  <c r="E12" i="11"/>
  <c r="E13" i="11"/>
  <c r="E14" i="11"/>
  <c r="L15" i="11"/>
  <c r="AG117" i="10"/>
  <c r="AG129" i="10"/>
  <c r="AG141" i="10"/>
  <c r="AG33" i="10"/>
  <c r="T103" i="10"/>
  <c r="J15" i="11" s="1"/>
  <c r="AG118" i="10"/>
  <c r="AG130" i="10"/>
  <c r="AG142" i="10"/>
  <c r="T187" i="10"/>
  <c r="J22" i="11" s="1"/>
  <c r="AG108" i="10"/>
  <c r="AG154" i="10"/>
  <c r="AG166" i="10"/>
  <c r="AG21" i="10"/>
  <c r="T55" i="10"/>
  <c r="J11" i="11" s="1"/>
  <c r="T67" i="10"/>
  <c r="J12" i="11" s="1"/>
  <c r="T79" i="10"/>
  <c r="J13" i="11" s="1"/>
  <c r="T91" i="10"/>
  <c r="J14" i="11" s="1"/>
  <c r="E20" i="11"/>
  <c r="E21" i="11"/>
  <c r="E22" i="11"/>
  <c r="J23" i="11"/>
  <c r="R23" i="11"/>
  <c r="AE19" i="10"/>
  <c r="AD19" i="10"/>
  <c r="AC19" i="10"/>
  <c r="AA19" i="10"/>
  <c r="Z19" i="10"/>
  <c r="Y19" i="10"/>
  <c r="O8" i="11" s="1"/>
  <c r="O24" i="11" s="1"/>
  <c r="W19" i="10"/>
  <c r="V19" i="10"/>
  <c r="L8" i="11" s="1"/>
  <c r="U19" i="10"/>
  <c r="S19" i="10"/>
  <c r="R19" i="10"/>
  <c r="H8" i="11" s="1"/>
  <c r="Q19" i="10"/>
  <c r="G8" i="11" s="1"/>
  <c r="N19" i="10"/>
  <c r="N243" i="10" s="1"/>
  <c r="M19" i="10"/>
  <c r="L19" i="10"/>
  <c r="J19" i="10"/>
  <c r="J243" i="10" s="1"/>
  <c r="I19" i="10"/>
  <c r="I243" i="10" s="1"/>
  <c r="AF18" i="10"/>
  <c r="AB18" i="10"/>
  <c r="T18" i="10"/>
  <c r="AF17" i="10"/>
  <c r="AB17" i="10"/>
  <c r="T17" i="10"/>
  <c r="AF16" i="10"/>
  <c r="AB16" i="10"/>
  <c r="T16" i="10"/>
  <c r="AF15" i="10"/>
  <c r="AB15" i="10"/>
  <c r="T15" i="10"/>
  <c r="AF14" i="10"/>
  <c r="AB14" i="10"/>
  <c r="T14" i="10"/>
  <c r="AF13" i="10"/>
  <c r="AB13" i="10"/>
  <c r="T13" i="10"/>
  <c r="AF12" i="10"/>
  <c r="AB12" i="10"/>
  <c r="T12" i="10"/>
  <c r="AF11" i="10"/>
  <c r="AB11" i="10"/>
  <c r="T11" i="10"/>
  <c r="AF10" i="10"/>
  <c r="AB10" i="10"/>
  <c r="T10" i="10"/>
  <c r="AF9" i="10"/>
  <c r="AB9" i="10"/>
  <c r="T9" i="10"/>
  <c r="I8" i="11" l="1"/>
  <c r="S243" i="10"/>
  <c r="AG9" i="10"/>
  <c r="AG103" i="10"/>
  <c r="W15" i="11" s="1"/>
  <c r="AG13" i="10"/>
  <c r="AG79" i="10"/>
  <c r="W13" i="11" s="1"/>
  <c r="AG10" i="10"/>
  <c r="AH10" i="10" s="1"/>
  <c r="AG12" i="10"/>
  <c r="AG67" i="10"/>
  <c r="W12" i="11" s="1"/>
  <c r="AG55" i="10"/>
  <c r="W11" i="11" s="1"/>
  <c r="AG14" i="10"/>
  <c r="AG16" i="10"/>
  <c r="AG91" i="10"/>
  <c r="W14" i="11" s="1"/>
  <c r="H10" i="84"/>
  <c r="I24" i="84"/>
  <c r="T19" i="10"/>
  <c r="AG15" i="10"/>
  <c r="AG17" i="10"/>
  <c r="AG115" i="10"/>
  <c r="W16" i="11" s="1"/>
  <c r="AF19" i="10"/>
  <c r="AG163" i="10"/>
  <c r="W20" i="11" s="1"/>
  <c r="AG151" i="10"/>
  <c r="W19" i="11" s="1"/>
  <c r="AG139" i="10"/>
  <c r="W18" i="11" s="1"/>
  <c r="AB19" i="10"/>
  <c r="AB243" i="10" s="1"/>
  <c r="AG11" i="10"/>
  <c r="AG187" i="10"/>
  <c r="W22" i="11" s="1"/>
  <c r="AG31" i="10"/>
  <c r="W9" i="11" s="1"/>
  <c r="C8" i="11"/>
  <c r="C24" i="11" s="1"/>
  <c r="K8" i="11"/>
  <c r="K24" i="11" s="1"/>
  <c r="U243" i="10"/>
  <c r="S8" i="11"/>
  <c r="S24" i="11" s="1"/>
  <c r="AC243" i="10"/>
  <c r="B8" i="11"/>
  <c r="B24" i="11" s="1"/>
  <c r="AH33" i="10"/>
  <c r="AG43" i="10"/>
  <c r="W10" i="11" s="1"/>
  <c r="D8" i="11"/>
  <c r="D24" i="11" s="1"/>
  <c r="L243" i="10"/>
  <c r="T8" i="11"/>
  <c r="AD243" i="10"/>
  <c r="Q8" i="11"/>
  <c r="AA243" i="10"/>
  <c r="F8" i="11"/>
  <c r="F24" i="11" s="1"/>
  <c r="P8" i="11"/>
  <c r="Z243" i="10"/>
  <c r="Y243" i="10" s="1"/>
  <c r="E8" i="11"/>
  <c r="E24" i="11" s="1"/>
  <c r="M243" i="10"/>
  <c r="M8" i="11"/>
  <c r="W243" i="10"/>
  <c r="V243" i="10" s="1"/>
  <c r="U8" i="11"/>
  <c r="AE243" i="10"/>
  <c r="AG127" i="10"/>
  <c r="W17" i="11" s="1"/>
  <c r="AG175" i="10"/>
  <c r="W21" i="11" s="1"/>
  <c r="N8" i="11" l="1"/>
  <c r="N24" i="11" s="1"/>
  <c r="J8" i="11"/>
  <c r="J24" i="11" s="1"/>
  <c r="I24" i="11" s="1"/>
  <c r="H24" i="11" s="1"/>
  <c r="T243" i="10"/>
  <c r="V8" i="11"/>
  <c r="G10" i="84"/>
  <c r="F10" i="84" s="1"/>
  <c r="E10" i="84" s="1"/>
  <c r="H24" i="84"/>
  <c r="R243" i="10"/>
  <c r="R8" i="11"/>
  <c r="R24" i="11" s="1"/>
  <c r="M24" i="11"/>
  <c r="L24" i="11" s="1"/>
  <c r="Q24" i="11"/>
  <c r="P24" i="11" s="1"/>
  <c r="U24" i="11"/>
  <c r="T24" i="11" s="1"/>
  <c r="G24" i="84" l="1"/>
  <c r="F24" i="84" s="1"/>
  <c r="D10" i="84"/>
  <c r="E24" i="84"/>
  <c r="AH127" i="10"/>
  <c r="X17" i="11" s="1"/>
  <c r="AH115" i="10"/>
  <c r="X16" i="11" s="1"/>
  <c r="AH175" i="10"/>
  <c r="X21" i="11" s="1"/>
  <c r="AH55" i="10"/>
  <c r="X11" i="11" s="1"/>
  <c r="AH31" i="10"/>
  <c r="X9" i="11" s="1"/>
  <c r="AH79" i="10"/>
  <c r="X13" i="11" s="1"/>
  <c r="AH187" i="10"/>
  <c r="X22" i="11" s="1"/>
  <c r="AH43" i="10"/>
  <c r="X10" i="11" s="1"/>
  <c r="AH163" i="10"/>
  <c r="X20" i="11" s="1"/>
  <c r="AH91" i="10"/>
  <c r="X14" i="11" s="1"/>
  <c r="AH103" i="10"/>
  <c r="X15" i="11" s="1"/>
  <c r="AH139" i="10"/>
  <c r="X18" i="11" s="1"/>
  <c r="AH67" i="10"/>
  <c r="X12" i="11" s="1"/>
  <c r="AH151" i="10"/>
  <c r="X19" i="11" s="1"/>
  <c r="AG18" i="10"/>
  <c r="AG19" i="10" s="1"/>
  <c r="AH15" i="10"/>
  <c r="AH29" i="10"/>
  <c r="AH22" i="10"/>
  <c r="AH180" i="10"/>
  <c r="AH60" i="10"/>
  <c r="AH23" i="10"/>
  <c r="AH14" i="10"/>
  <c r="AH25" i="10"/>
  <c r="AH183" i="10"/>
  <c r="AH135" i="10"/>
  <c r="AH45" i="10"/>
  <c r="AH48" i="10"/>
  <c r="AH141" i="10"/>
  <c r="AH21" i="10"/>
  <c r="AH81" i="10"/>
  <c r="AH136" i="10"/>
  <c r="AH94" i="10"/>
  <c r="AH179" i="10"/>
  <c r="AH46" i="10"/>
  <c r="AH110" i="10"/>
  <c r="AH161" i="10"/>
  <c r="AH131" i="10"/>
  <c r="AH105" i="10"/>
  <c r="AH100" i="10"/>
  <c r="AH41" i="10"/>
  <c r="AH101" i="10"/>
  <c r="AH38" i="10"/>
  <c r="AH137" i="10"/>
  <c r="AH107" i="10"/>
  <c r="AH154" i="10"/>
  <c r="AH71" i="10"/>
  <c r="AH169" i="10"/>
  <c r="AH120" i="10"/>
  <c r="AH146" i="10"/>
  <c r="AH72" i="10"/>
  <c r="AH162" i="10"/>
  <c r="AH52" i="10"/>
  <c r="AH165" i="10"/>
  <c r="AH129" i="10"/>
  <c r="AH111" i="10"/>
  <c r="AH126" i="10"/>
  <c r="AH132" i="10"/>
  <c r="AH102" i="10"/>
  <c r="AH97" i="10"/>
  <c r="AH148" i="10"/>
  <c r="AH122" i="10"/>
  <c r="AH133" i="10"/>
  <c r="AH58" i="10"/>
  <c r="AH77" i="10"/>
  <c r="AH27" i="10"/>
  <c r="AH87" i="10"/>
  <c r="AH171" i="10"/>
  <c r="AH86" i="10"/>
  <c r="AH70" i="10"/>
  <c r="AH185" i="10"/>
  <c r="AH9" i="10"/>
  <c r="AH89" i="10"/>
  <c r="AH54" i="10"/>
  <c r="AH168" i="10"/>
  <c r="AH134" i="10"/>
  <c r="AH117" i="10"/>
  <c r="AH11" i="10"/>
  <c r="AH85" i="10"/>
  <c r="AH50" i="10"/>
  <c r="AH109" i="10"/>
  <c r="AH174" i="10"/>
  <c r="AH186" i="10"/>
  <c r="AH88" i="10"/>
  <c r="AH106" i="10"/>
  <c r="AH76" i="10"/>
  <c r="AH37" i="10"/>
  <c r="AH114" i="10"/>
  <c r="AH17" i="10"/>
  <c r="AH182" i="10"/>
  <c r="AH65" i="10"/>
  <c r="AH82" i="10"/>
  <c r="AH74" i="10"/>
  <c r="AH84" i="10"/>
  <c r="AH178" i="10"/>
  <c r="AH61" i="10"/>
  <c r="AH63" i="10"/>
  <c r="AH34" i="10"/>
  <c r="AH57" i="10"/>
  <c r="AH159" i="10"/>
  <c r="AH39" i="10"/>
  <c r="AH99" i="10"/>
  <c r="AH119" i="10"/>
  <c r="AH59" i="10"/>
  <c r="AH73" i="10"/>
  <c r="AH143" i="10"/>
  <c r="AH24" i="10"/>
  <c r="AH36" i="10"/>
  <c r="AH170" i="10"/>
  <c r="AH83" i="10"/>
  <c r="AH167" i="10"/>
  <c r="AH26" i="10"/>
  <c r="AH51" i="10"/>
  <c r="AH125" i="10"/>
  <c r="AH181" i="10"/>
  <c r="AH149" i="10"/>
  <c r="AH49" i="10"/>
  <c r="AH145" i="10"/>
  <c r="AH130" i="10"/>
  <c r="AH158" i="10"/>
  <c r="AH66" i="10"/>
  <c r="AH156" i="10"/>
  <c r="AH157" i="10"/>
  <c r="AH90" i="10"/>
  <c r="AH28" i="10"/>
  <c r="AH78" i="10"/>
  <c r="AH98" i="10"/>
  <c r="AH62" i="10"/>
  <c r="AH142" i="10"/>
  <c r="AH53" i="10"/>
  <c r="AH96" i="10"/>
  <c r="AH144" i="10"/>
  <c r="AH13" i="10"/>
  <c r="AH118" i="10"/>
  <c r="AH113" i="10"/>
  <c r="AH123" i="10"/>
  <c r="AH147" i="10"/>
  <c r="AH40" i="10"/>
  <c r="AH16" i="10"/>
  <c r="AH108" i="10"/>
  <c r="AH12" i="10"/>
  <c r="AH42" i="10"/>
  <c r="AH75" i="10"/>
  <c r="AH155" i="10"/>
  <c r="AH35" i="10"/>
  <c r="AH95" i="10"/>
  <c r="AH173" i="10"/>
  <c r="AH30" i="10"/>
  <c r="AH69" i="10"/>
  <c r="AH124" i="10"/>
  <c r="AH184" i="10"/>
  <c r="AH172" i="10"/>
  <c r="AH160" i="10"/>
  <c r="AH166" i="10"/>
  <c r="AH64" i="10"/>
  <c r="AH138" i="10"/>
  <c r="AH150" i="10"/>
  <c r="AH47" i="10"/>
  <c r="AH121" i="10"/>
  <c r="AH177" i="10"/>
  <c r="AH18" i="10" l="1"/>
  <c r="C10" i="84"/>
  <c r="B10" i="84" s="1"/>
  <c r="Y9" i="84" s="1"/>
  <c r="X9" i="84" s="1"/>
  <c r="D24" i="84"/>
  <c r="W8" i="11"/>
  <c r="AH19" i="10"/>
  <c r="X8" i="11" s="1"/>
  <c r="Y23" i="11" l="1"/>
  <c r="C24" i="84"/>
  <c r="B24" i="84" s="1"/>
  <c r="X24" i="84" s="1"/>
  <c r="A24" i="84"/>
  <c r="AG106" i="89"/>
  <c r="AH106" i="89" s="1"/>
  <c r="AG110" i="89"/>
  <c r="AH110" i="89" s="1"/>
  <c r="AG114" i="89"/>
  <c r="AG155" i="89"/>
  <c r="AH155" i="89" s="1"/>
  <c r="AG157" i="89"/>
  <c r="AH157" i="89" s="1"/>
  <c r="AG159" i="89"/>
  <c r="AH159" i="89" s="1"/>
  <c r="X8" i="90"/>
  <c r="B16" i="90"/>
  <c r="B20" i="90"/>
  <c r="A24" i="90"/>
  <c r="X23" i="90"/>
  <c r="X15" i="90"/>
  <c r="C16" i="90"/>
  <c r="C20" i="90"/>
  <c r="E16" i="90"/>
  <c r="E20" i="90"/>
  <c r="D16" i="90"/>
  <c r="D20" i="90"/>
  <c r="F16" i="90"/>
  <c r="F20" i="90"/>
  <c r="G16" i="90"/>
  <c r="G20" i="90"/>
  <c r="H16" i="90"/>
  <c r="H20" i="90"/>
  <c r="I16" i="90"/>
  <c r="I20" i="90"/>
  <c r="K16" i="90"/>
  <c r="K20" i="90"/>
  <c r="J16" i="90"/>
  <c r="J20" i="90"/>
  <c r="M16" i="90"/>
  <c r="M20" i="90"/>
  <c r="L16" i="90"/>
  <c r="L20" i="90"/>
  <c r="O16" i="90"/>
  <c r="O20" i="90"/>
  <c r="N16" i="90"/>
  <c r="N20" i="90"/>
  <c r="P16" i="90"/>
  <c r="P20" i="90"/>
  <c r="Q16" i="90"/>
  <c r="Q20" i="90"/>
  <c r="S16" i="90"/>
  <c r="S20" i="90"/>
  <c r="R16" i="90"/>
  <c r="R20" i="90"/>
  <c r="U16" i="90"/>
  <c r="U20" i="90"/>
  <c r="T16" i="90"/>
  <c r="T20" i="90"/>
  <c r="V16" i="90"/>
  <c r="V20" i="90"/>
  <c r="X12" i="90"/>
  <c r="X22" i="90"/>
  <c r="X14" i="90"/>
  <c r="X9" i="90"/>
  <c r="X10" i="90"/>
  <c r="X13" i="90"/>
  <c r="X18" i="90"/>
  <c r="AH175" i="89"/>
  <c r="X21" i="90" s="1"/>
  <c r="X17" i="90"/>
  <c r="AH55" i="89"/>
  <c r="X11" i="90" s="1"/>
  <c r="AH114" i="89"/>
  <c r="X19" i="90"/>
  <c r="AH145" i="89"/>
  <c r="AH165" i="89"/>
  <c r="AH76" i="89"/>
  <c r="AH73" i="89"/>
  <c r="AH168" i="89"/>
  <c r="AH49" i="89"/>
  <c r="AH61" i="89"/>
  <c r="AH138" i="89"/>
  <c r="AH125" i="89"/>
  <c r="AH41" i="89"/>
  <c r="AH59" i="89"/>
  <c r="AH162" i="89"/>
  <c r="AH39" i="89"/>
  <c r="AH24" i="89"/>
  <c r="AH82" i="89"/>
  <c r="AH130" i="89"/>
  <c r="AH135" i="89"/>
  <c r="AH148" i="89"/>
  <c r="AH66" i="89"/>
  <c r="AH47" i="89"/>
  <c r="AH51" i="89"/>
  <c r="AH117" i="89"/>
  <c r="AH141" i="89"/>
  <c r="AH63" i="89"/>
  <c r="AH183" i="89"/>
  <c r="AH173" i="89"/>
  <c r="AH77" i="89"/>
  <c r="AH53" i="89"/>
  <c r="AH25" i="89"/>
  <c r="AH189" i="89"/>
  <c r="AH27" i="89"/>
  <c r="AH93" i="89"/>
  <c r="AH62" i="89"/>
  <c r="AH192" i="89"/>
  <c r="AH99" i="89"/>
  <c r="AH96" i="89"/>
  <c r="AH90" i="89"/>
  <c r="AH72" i="89"/>
  <c r="AH69" i="89"/>
  <c r="AH48" i="89"/>
  <c r="AH179" i="89"/>
  <c r="AH158" i="89"/>
  <c r="AH83" i="89"/>
  <c r="AH154" i="89"/>
  <c r="AH182" i="89"/>
  <c r="AH131" i="89"/>
  <c r="AH121" i="89"/>
  <c r="AH123" i="89"/>
  <c r="AH29" i="89"/>
  <c r="AH196" i="89"/>
  <c r="AH65" i="89"/>
  <c r="AH35" i="89"/>
  <c r="AH11" i="89"/>
  <c r="AH111" i="89"/>
  <c r="AH193" i="89"/>
  <c r="AH137" i="89"/>
  <c r="AH97" i="89"/>
  <c r="AH86" i="89"/>
  <c r="AH37" i="89"/>
  <c r="AH147" i="89"/>
  <c r="AH17" i="89"/>
  <c r="AH15" i="89"/>
  <c r="V24" i="90" l="1"/>
  <c r="AG163" i="89"/>
  <c r="AG115" i="89"/>
  <c r="M24" i="90"/>
  <c r="D24" i="90"/>
  <c r="C24" i="90"/>
  <c r="T24" i="90"/>
  <c r="R24" i="90"/>
  <c r="J24" i="90"/>
  <c r="I24" i="90"/>
  <c r="G24" i="90"/>
  <c r="F24" i="90"/>
  <c r="U24" i="90"/>
  <c r="Q24" i="90"/>
  <c r="N24" i="90"/>
  <c r="E24" i="90"/>
  <c r="H24" i="90"/>
  <c r="B24" i="90"/>
  <c r="L24" i="90"/>
  <c r="K24" i="90"/>
  <c r="S24" i="90"/>
  <c r="P24" i="90"/>
  <c r="O24" i="90"/>
  <c r="AH115" i="89" l="1"/>
  <c r="X16" i="90" s="1"/>
  <c r="AG200" i="89"/>
  <c r="W16" i="90"/>
  <c r="AH163" i="89"/>
  <c r="X20" i="90" s="1"/>
  <c r="W20" i="90"/>
  <c r="W24" i="90" l="1"/>
  <c r="Y24" i="90" s="1"/>
  <c r="AI19" i="89"/>
  <c r="Y8" i="90" s="1"/>
  <c r="AI91" i="89"/>
  <c r="Y14" i="90" s="1"/>
  <c r="AI139" i="89"/>
  <c r="Y18" i="90" s="1"/>
  <c r="AI157" i="89"/>
  <c r="AI151" i="89"/>
  <c r="Y19" i="90" s="1"/>
  <c r="AI129" i="89"/>
  <c r="AI119" i="89"/>
  <c r="AI198" i="89"/>
  <c r="AI49" i="89"/>
  <c r="AI197" i="89"/>
  <c r="AI125" i="89"/>
  <c r="AI132" i="89"/>
  <c r="AI178" i="89"/>
  <c r="AI162" i="89"/>
  <c r="AI39" i="89"/>
  <c r="AI52" i="89"/>
  <c r="AI47" i="89"/>
  <c r="AI181" i="89"/>
  <c r="AI63" i="89"/>
  <c r="AI42" i="89"/>
  <c r="AI87" i="89"/>
  <c r="AI156" i="89"/>
  <c r="AI30" i="89"/>
  <c r="AI93" i="89"/>
  <c r="AI192" i="89"/>
  <c r="AI96" i="89"/>
  <c r="AI34" i="89"/>
  <c r="AI179" i="89"/>
  <c r="AI83" i="89"/>
  <c r="AI182" i="89"/>
  <c r="AI16" i="89"/>
  <c r="AI9" i="89"/>
  <c r="AI29" i="89"/>
  <c r="AI65" i="89"/>
  <c r="AI14" i="89"/>
  <c r="AI185" i="89"/>
  <c r="AI136" i="89"/>
  <c r="AI37" i="89"/>
  <c r="AI74" i="89"/>
  <c r="AI17" i="89"/>
  <c r="AI118" i="89"/>
  <c r="AI10" i="89"/>
  <c r="AI173" i="89"/>
  <c r="AI53" i="89"/>
  <c r="AI189" i="89"/>
  <c r="AI27" i="89"/>
  <c r="AI120" i="89"/>
  <c r="AI72" i="89"/>
  <c r="AI71" i="89"/>
  <c r="AI167" i="89"/>
  <c r="AI11" i="89"/>
  <c r="AI144" i="89"/>
  <c r="AI193" i="89"/>
  <c r="AI97" i="89"/>
  <c r="AI127" i="89"/>
  <c r="Y17" i="90" s="1"/>
  <c r="AI145" i="89"/>
  <c r="AI21" i="89"/>
  <c r="AI184" i="89"/>
  <c r="AI75" i="89"/>
  <c r="AI24" i="89"/>
  <c r="AI191" i="89"/>
  <c r="AI141" i="89"/>
  <c r="AI183" i="89"/>
  <c r="AI153" i="89"/>
  <c r="AI109" i="89"/>
  <c r="AI90" i="89"/>
  <c r="AI13" i="89"/>
  <c r="AI134" i="89"/>
  <c r="AI111" i="89"/>
  <c r="AI81" i="89"/>
  <c r="AI22" i="89"/>
  <c r="AI103" i="89"/>
  <c r="Y15" i="90" s="1"/>
  <c r="AI187" i="89"/>
  <c r="Y22" i="90" s="1"/>
  <c r="AI79" i="89"/>
  <c r="Y13" i="90" s="1"/>
  <c r="AI78" i="89"/>
  <c r="AI58" i="89"/>
  <c r="AI171" i="89"/>
  <c r="AI73" i="89"/>
  <c r="AI194" i="89"/>
  <c r="AI113" i="89"/>
  <c r="AI107" i="89"/>
  <c r="AI170" i="89"/>
  <c r="AI59" i="89"/>
  <c r="AI174" i="89"/>
  <c r="AI146" i="89"/>
  <c r="AI88" i="89"/>
  <c r="AI70" i="89"/>
  <c r="AI66" i="89"/>
  <c r="AI40" i="89"/>
  <c r="AI26" i="89"/>
  <c r="AI180" i="89"/>
  <c r="AI195" i="89"/>
  <c r="AI177" i="89"/>
  <c r="AI48" i="89"/>
  <c r="AI131" i="89"/>
  <c r="AI160" i="89"/>
  <c r="AI169" i="89"/>
  <c r="AI64" i="89"/>
  <c r="AI50" i="89"/>
  <c r="AH200" i="89"/>
  <c r="AI31" i="89"/>
  <c r="Y9" i="90" s="1"/>
  <c r="AI155" i="89"/>
  <c r="AI135" i="89"/>
  <c r="AI51" i="89"/>
  <c r="AI94" i="89"/>
  <c r="AI25" i="89"/>
  <c r="AI105" i="89"/>
  <c r="AI98" i="89"/>
  <c r="AI60" i="89"/>
  <c r="AI124" i="89"/>
  <c r="AI137" i="89"/>
  <c r="AI199" i="89"/>
  <c r="Y23" i="90" s="1"/>
  <c r="AI67" i="89"/>
  <c r="Y12" i="90" s="1"/>
  <c r="AI43" i="89"/>
  <c r="Y10" i="90" s="1"/>
  <c r="AI55" i="89"/>
  <c r="Y11" i="90" s="1"/>
  <c r="AI110" i="89"/>
  <c r="AI114" i="89"/>
  <c r="AI159" i="89"/>
  <c r="AI57" i="89"/>
  <c r="AI149" i="89"/>
  <c r="AI76" i="89"/>
  <c r="AI168" i="89"/>
  <c r="AI142" i="89"/>
  <c r="AI61" i="89"/>
  <c r="AI138" i="89"/>
  <c r="AI41" i="89"/>
  <c r="AI150" i="89"/>
  <c r="AI95" i="89"/>
  <c r="AI38" i="89"/>
  <c r="AI82" i="89"/>
  <c r="AI33" i="89"/>
  <c r="AI28" i="89"/>
  <c r="AI54" i="89"/>
  <c r="AI36" i="89"/>
  <c r="AI117" i="89"/>
  <c r="AI100" i="89"/>
  <c r="AI102" i="89"/>
  <c r="AI12" i="89"/>
  <c r="AI190" i="89"/>
  <c r="AI172" i="89"/>
  <c r="AI161" i="89"/>
  <c r="AI62" i="89"/>
  <c r="AI99" i="89"/>
  <c r="AI84" i="89"/>
  <c r="AI112" i="89"/>
  <c r="AI158" i="89"/>
  <c r="AI154" i="89"/>
  <c r="AI89" i="89"/>
  <c r="AI46" i="89"/>
  <c r="AI123" i="89"/>
  <c r="AI196" i="89"/>
  <c r="AI186" i="89"/>
  <c r="AI23" i="89"/>
  <c r="AI126" i="89"/>
  <c r="AI166" i="89"/>
  <c r="AI133" i="89"/>
  <c r="AI147" i="89"/>
  <c r="AI45" i="89"/>
  <c r="AI15" i="89"/>
  <c r="AI200" i="89"/>
  <c r="AI175" i="89"/>
  <c r="Y21" i="90" s="1"/>
  <c r="AI165" i="89"/>
  <c r="AI122" i="89"/>
  <c r="AI85" i="89"/>
  <c r="AI130" i="89"/>
  <c r="AI148" i="89"/>
  <c r="AI77" i="89"/>
  <c r="AI101" i="89"/>
  <c r="AI108" i="89"/>
  <c r="AI18" i="89"/>
  <c r="AI69" i="89"/>
  <c r="AI121" i="89"/>
  <c r="AI35" i="89"/>
  <c r="AI143" i="89"/>
  <c r="AI86" i="89"/>
  <c r="AI106" i="89"/>
  <c r="AI115" i="89"/>
  <c r="Y16" i="90" s="1"/>
  <c r="AI163" i="89"/>
  <c r="Y20" i="90" s="1"/>
  <c r="X24" i="90" l="1"/>
  <c r="G23" i="11" l="1"/>
  <c r="G24" i="11" s="1"/>
  <c r="Q243" i="10"/>
  <c r="AF242" i="10" l="1"/>
  <c r="V23" i="11" s="1"/>
  <c r="V24" i="11" s="1"/>
  <c r="AG189" i="10"/>
  <c r="AG242" i="10" s="1"/>
  <c r="AH189" i="10" l="1"/>
  <c r="AH242" i="10" s="1"/>
  <c r="AH243" i="10" s="1"/>
  <c r="AG243" i="10"/>
  <c r="W23" i="11"/>
  <c r="W24" i="11" s="1"/>
  <c r="AF243" i="10"/>
  <c r="X23" i="11" l="1"/>
  <c r="AI125" i="10"/>
  <c r="AI134" i="10"/>
  <c r="AI102" i="10"/>
  <c r="AI119" i="10"/>
  <c r="AI106" i="10"/>
  <c r="AI49" i="10"/>
  <c r="AI53" i="10"/>
  <c r="AI155" i="10"/>
  <c r="AI69" i="10"/>
  <c r="AI94" i="10"/>
  <c r="AI17" i="10"/>
  <c r="AI135" i="10"/>
  <c r="AI12" i="10"/>
  <c r="AI127" i="10"/>
  <c r="Y17" i="11" s="1"/>
  <c r="AI172" i="10"/>
  <c r="AI137" i="10"/>
  <c r="AI60" i="10"/>
  <c r="AI33" i="10"/>
  <c r="AI29" i="10"/>
  <c r="AI126" i="10"/>
  <c r="AI96" i="10"/>
  <c r="AI41" i="10"/>
  <c r="AI63" i="10"/>
  <c r="AI42" i="10"/>
  <c r="AI161" i="10"/>
  <c r="AI138" i="10"/>
  <c r="AI78" i="10"/>
  <c r="AI114" i="10"/>
  <c r="AI40" i="10"/>
  <c r="AI177" i="10"/>
  <c r="AI84" i="10"/>
  <c r="AI52" i="10"/>
  <c r="AI167" i="10"/>
  <c r="AI179" i="10"/>
  <c r="AI115" i="10"/>
  <c r="Y16" i="11" s="1"/>
  <c r="AI142" i="10"/>
  <c r="AI91" i="10"/>
  <c r="Y14" i="11" s="1"/>
  <c r="AI50" i="10"/>
  <c r="AI151" i="10"/>
  <c r="Y19" i="11" s="1"/>
  <c r="AI26" i="10"/>
  <c r="AI145" i="10"/>
  <c r="AI143" i="10"/>
  <c r="AI34" i="10"/>
  <c r="AI110" i="10"/>
  <c r="AI95" i="10"/>
  <c r="AI182" i="10"/>
  <c r="AI148" i="10"/>
  <c r="AI174" i="10"/>
  <c r="AI118" i="10"/>
  <c r="AI14" i="10"/>
  <c r="AI58" i="10"/>
  <c r="AI170" i="10"/>
  <c r="AI144" i="10"/>
  <c r="AI154" i="10"/>
  <c r="AI23" i="10"/>
  <c r="AI117" i="10"/>
  <c r="AI158" i="10"/>
  <c r="AI132" i="10"/>
  <c r="AI101" i="10"/>
  <c r="AI133" i="10"/>
  <c r="AI159" i="10"/>
  <c r="AI169" i="10"/>
  <c r="AI45" i="10"/>
  <c r="AI166" i="10"/>
  <c r="AI72" i="10"/>
  <c r="AI81" i="10"/>
  <c r="AI120" i="10"/>
  <c r="AI180" i="10"/>
  <c r="AI37" i="10"/>
  <c r="AI59" i="10"/>
  <c r="AI47" i="10"/>
  <c r="AI187" i="10"/>
  <c r="Y22" i="11" s="1"/>
  <c r="AI18" i="10"/>
  <c r="AI28" i="10"/>
  <c r="AI75" i="10"/>
  <c r="AI162" i="10"/>
  <c r="AI113" i="10"/>
  <c r="AI87" i="10"/>
  <c r="AI178" i="10"/>
  <c r="AI163" i="10"/>
  <c r="Y20" i="11" s="1"/>
  <c r="AI54" i="10"/>
  <c r="AI185" i="10"/>
  <c r="AI70" i="10"/>
  <c r="AI90" i="10"/>
  <c r="AI27" i="10"/>
  <c r="AI43" i="10"/>
  <c r="Y10" i="11" s="1"/>
  <c r="AI73" i="10"/>
  <c r="AI66" i="10"/>
  <c r="AI48" i="10"/>
  <c r="AI30" i="10"/>
  <c r="AI171" i="10"/>
  <c r="AI153" i="10"/>
  <c r="AI19" i="10"/>
  <c r="Y8" i="11" s="1"/>
  <c r="AI76" i="10"/>
  <c r="AI51" i="10"/>
  <c r="AI79" i="10"/>
  <c r="Y13" i="11" s="1"/>
  <c r="AI83" i="10"/>
  <c r="AI149" i="10"/>
  <c r="AI173" i="10"/>
  <c r="AI121" i="10"/>
  <c r="AI36" i="10"/>
  <c r="AI129" i="10"/>
  <c r="AI85" i="10"/>
  <c r="AI99" i="10"/>
  <c r="AI31" i="10"/>
  <c r="Y9" i="11" s="1"/>
  <c r="AI35" i="10"/>
  <c r="AI139" i="10"/>
  <c r="Y18" i="11" s="1"/>
  <c r="AI157" i="10"/>
  <c r="AI105" i="10"/>
  <c r="AI150" i="10"/>
  <c r="AI146" i="10"/>
  <c r="AI21" i="10"/>
  <c r="AI25" i="10"/>
  <c r="AI107" i="10"/>
  <c r="AI11" i="10"/>
  <c r="AI109" i="10"/>
  <c r="AI165" i="10"/>
  <c r="AI184" i="10"/>
  <c r="AI16" i="10"/>
  <c r="AI55" i="10"/>
  <c r="Y11" i="11" s="1"/>
  <c r="AI57" i="10"/>
  <c r="AI181" i="10"/>
  <c r="AI130" i="10"/>
  <c r="AI13" i="10"/>
  <c r="AI39" i="10"/>
  <c r="AI10" i="10"/>
  <c r="AI15" i="10"/>
  <c r="AI97" i="10"/>
  <c r="AI67" i="10"/>
  <c r="Y12" i="11" s="1"/>
  <c r="AI61" i="10"/>
  <c r="AI168" i="10"/>
  <c r="AI175" i="10"/>
  <c r="Y21" i="11" s="1"/>
  <c r="AI98" i="10"/>
  <c r="AI186" i="10"/>
  <c r="AI22" i="10"/>
  <c r="AI9" i="10"/>
  <c r="AI38" i="10"/>
  <c r="AI86" i="10"/>
  <c r="AI131" i="10"/>
  <c r="AI160" i="10"/>
  <c r="AI136" i="10"/>
  <c r="AI71" i="10"/>
  <c r="AI74" i="10"/>
  <c r="AI183" i="10"/>
  <c r="AI111" i="10"/>
  <c r="AI123" i="10"/>
  <c r="AI24" i="10"/>
  <c r="AI103" i="10"/>
  <c r="Y15" i="11" s="1"/>
  <c r="AI124" i="10"/>
  <c r="AI64" i="10"/>
  <c r="AI156" i="10"/>
  <c r="AI147" i="10"/>
  <c r="AI89" i="10"/>
  <c r="AI62" i="10"/>
  <c r="AI93" i="10"/>
  <c r="AI112" i="10"/>
  <c r="AI46" i="10"/>
  <c r="AI65" i="10"/>
  <c r="AI88" i="10"/>
  <c r="AI100" i="10"/>
  <c r="AI77" i="10"/>
  <c r="AI82" i="10"/>
  <c r="AI141" i="10"/>
  <c r="AI122" i="10"/>
  <c r="AI108" i="10"/>
  <c r="Y24" i="11"/>
  <c r="X24" i="11"/>
</calcChain>
</file>

<file path=xl/sharedStrings.xml><?xml version="1.0" encoding="utf-8"?>
<sst xmlns="http://schemas.openxmlformats.org/spreadsheetml/2006/main" count="942" uniqueCount="202">
  <si>
    <t>Nº</t>
  </si>
  <si>
    <t>Resolución o Decreto</t>
  </si>
  <si>
    <t>Fecha</t>
  </si>
  <si>
    <t>Denominación del Programa- Convenio o Transferencia</t>
  </si>
  <si>
    <t xml:space="preserve">Vigencia del Convenio </t>
  </si>
  <si>
    <t>Observaciones</t>
  </si>
  <si>
    <t>Inicio</t>
  </si>
  <si>
    <t>Término</t>
  </si>
  <si>
    <t>Productos/y/o Actividades</t>
  </si>
  <si>
    <t>Modalidad de Pago</t>
  </si>
  <si>
    <t>Monto del convenio</t>
  </si>
  <si>
    <t>Cobertura</t>
  </si>
  <si>
    <t>ANTOFAGASTA</t>
  </si>
  <si>
    <t>ATACAMA</t>
  </si>
  <si>
    <t>COQUIMBO</t>
  </si>
  <si>
    <t>LIBERTADOR B. O HIGGINS</t>
  </si>
  <si>
    <t>MAULE</t>
  </si>
  <si>
    <t>LOS LAGOS</t>
  </si>
  <si>
    <t>MAGALLANES</t>
  </si>
  <si>
    <t>METROPOLITANA</t>
  </si>
  <si>
    <t>ARICA Y PARINACOTA</t>
  </si>
  <si>
    <t>Beneficiarios</t>
  </si>
  <si>
    <t>Universo</t>
  </si>
  <si>
    <t>1er. Trimestre</t>
  </si>
  <si>
    <t>2do. Trimestre</t>
  </si>
  <si>
    <t>3er. Trimestre</t>
  </si>
  <si>
    <t>4to. Trimestre</t>
  </si>
  <si>
    <t>Porcentaje de:</t>
  </si>
  <si>
    <t>Participación del Gasto</t>
  </si>
  <si>
    <t>Ejecución</t>
  </si>
  <si>
    <t>Nombre y Razón Social del Ejecutor</t>
  </si>
  <si>
    <t xml:space="preserve">Modalidad de Asignación </t>
  </si>
  <si>
    <t>Presupuesto por región</t>
  </si>
  <si>
    <t>EJECUCION DEVENGADA</t>
  </si>
  <si>
    <t>REGION</t>
  </si>
  <si>
    <t>Enero</t>
  </si>
  <si>
    <t>Febrero</t>
  </si>
  <si>
    <t>Marzo</t>
  </si>
  <si>
    <t>Abril</t>
  </si>
  <si>
    <t>Mayo</t>
  </si>
  <si>
    <t>Junio</t>
  </si>
  <si>
    <t>Julio</t>
  </si>
  <si>
    <t>Agosto</t>
  </si>
  <si>
    <t>Septiembre</t>
  </si>
  <si>
    <t>Octubre</t>
  </si>
  <si>
    <t>Noviembre</t>
  </si>
  <si>
    <t>Diciembre</t>
  </si>
  <si>
    <t>Total Anual</t>
  </si>
  <si>
    <t>En pesos</t>
  </si>
  <si>
    <t>NIVEL CENTRAL</t>
  </si>
  <si>
    <t>TOTAL  NIVEL CENTRAL</t>
  </si>
  <si>
    <t>Total Convenios</t>
  </si>
  <si>
    <t>TARAPACÁ</t>
  </si>
  <si>
    <t>EJECUCIÓN AL 31 DE MARZO  DE 2013</t>
  </si>
  <si>
    <t>Porcentaje de Participación:</t>
  </si>
  <si>
    <t>Del Gasto</t>
  </si>
  <si>
    <t>X4-0X-XXX "XXX XXXXX XXXXXXXXXXXXXXXXXXXXXXXXXXXXX"</t>
  </si>
  <si>
    <t>TOTAL  REGIÓN DE ANTOFAGASTA</t>
  </si>
  <si>
    <t>TOTAL  REGIÓN DE TARAPACÁ</t>
  </si>
  <si>
    <t>TOTAL  REGIÓN DE ATACAMA</t>
  </si>
  <si>
    <t>TOTAL  REGIÓN DE COQUIMBO</t>
  </si>
  <si>
    <t>VALPARAÍSO</t>
  </si>
  <si>
    <t>TOTAL  REGIÓN DE VALPARAÍSO</t>
  </si>
  <si>
    <t>TOTAL  REGIÓN DEL LIBERTADOR GENERAL BERNARDO O'HIGGINS</t>
  </si>
  <si>
    <t>TOTAL  REGIÓN DEL MAULE</t>
  </si>
  <si>
    <t>BIOBÍO</t>
  </si>
  <si>
    <t>TOTAL  REGIÓN DEL BIOBÍO</t>
  </si>
  <si>
    <t>ARAUCANÍA</t>
  </si>
  <si>
    <t>TOTAL  REGIÓN DE LA ARAUCANÍA</t>
  </si>
  <si>
    <t>TOTAL  REGIÓN DE LOS LAGOS</t>
  </si>
  <si>
    <t>AYSÉN</t>
  </si>
  <si>
    <t>TOTAL  REGIÓN AYSÉN DEL GENERAL CARLOS IBAÑEZ DEL CAMPO</t>
  </si>
  <si>
    <t>TOTAL  REGIÓN DE MAGALLANES Y ANTÁRTICA CHILENA</t>
  </si>
  <si>
    <t>LOS RÍOS</t>
  </si>
  <si>
    <t>TOTAL  REGIÓN DE LOS RÍOS</t>
  </si>
  <si>
    <t>TOTAL  REGIÓN DE ARICA Y PARINACOTA</t>
  </si>
  <si>
    <t>TOTAL  REGIÓN METROPOLITANA</t>
  </si>
  <si>
    <t>Tipo de Beneficiarios</t>
  </si>
  <si>
    <t>INFORME POR PROGRAMA Y REGIÓN</t>
  </si>
  <si>
    <t>INDIVIDUALIZACIÓN DE LOS PROYECTOS POR ASIGNACIÓN PRESUPUESTARIA</t>
  </si>
  <si>
    <t>PARTIDA 21 - 01 - XX "XXXXXXXXXXXXXXX   XXXXXXXXXX XXXXXXXXXXXXXXXXXXXXXX"</t>
  </si>
  <si>
    <t>24-01-029 " FONDO DE INICIATIVAS PARA LA SUPERACIÓN DE LA POBREZA"</t>
  </si>
  <si>
    <t xml:space="preserve"> </t>
  </si>
  <si>
    <t>24-01-030 " APLICACIÓN LEY N° 19.885"</t>
  </si>
  <si>
    <t>PARTIDA 21 - 09 - 01 " SUBSECRETARIA DE EVALUACIÓN SOCIAL"</t>
  </si>
  <si>
    <t>Monto del convenio (Comprometido)</t>
  </si>
  <si>
    <t>Transferencia de Recursos</t>
  </si>
  <si>
    <t>Fundación para la Superación de la Pobreza</t>
  </si>
  <si>
    <t>Servicio Paìs</t>
  </si>
  <si>
    <t>Transferencia 4 cuotas</t>
  </si>
  <si>
    <t xml:space="preserve">La Iniciativa tiene por finalidad contribuir a la superación de la pobreza en comunidades y organizaciones que habitan territorios con altos índices de pobreza por ingresos y multidimensional y aislamiento socio territorial, impulsando procesos de desarrollo local inclusivo, todo ello en una Alianza Estratégica con el Estado de Chile. 
Específicamente, se pretende lograr:
1.- Fortalecer capacidades de comunidades y organizaciones que habitan localidades y áreas pequeñas con altos índices de pobreza por ingresos y multidimensional y aislamiento socio territorial, activar sus recursos y conectarlos con las estructuras de oportunidades público-privadas, para llevar adelante proyectos que aporten al desarrollo local inclusivo, a través de la formación y descentralización de jóvenes en pleno desarrollo técnico/profesional. 
2.- Contribuir a la reflexión, generación y divulgación de conocimiento sobre las aristas de pobreza y su superación, a partir del trabajo de intervención social, gestión, y alianzas estratégicas, por medio de la elaboración de estudios, sistematización de experiencias, levantamiento de aprendizajes de desarrollo local inclusivo y elaboración de propuestas orientadas a incidir en el curso de la política social a nivel local, regional y nacional.  
</t>
  </si>
  <si>
    <t>FUNDACION LA TRIBU SOMOS</t>
  </si>
  <si>
    <t>ORGANIZACION NO GUBERNAMENTAL DE DESARROLLO VINCULOS</t>
  </si>
  <si>
    <t>Fundacion Llampangui</t>
  </si>
  <si>
    <t>Fundacion Educandonos</t>
  </si>
  <si>
    <t>Fundacion HighScope Chile</t>
  </si>
  <si>
    <t>Fundacion de Orquestas Juveniles e Infantiles de Chile</t>
  </si>
  <si>
    <t>Centro de Estudios de la Primera Infancia</t>
  </si>
  <si>
    <t>Fundacion Juan Carlos Kantor</t>
  </si>
  <si>
    <t>CORPORACION DE REHABILITACION INTEGRAL CLUB DE LEONES DE COYHAIQUE</t>
  </si>
  <si>
    <t>Organizacion No Gubernamental de Desarrollo Centro de Educacion y Tecnologia para el Desarrollo del Sur, ONG CETSUR.</t>
  </si>
  <si>
    <t>Fundacion BAC, Baila, Actua y Canta</t>
  </si>
  <si>
    <t>Fundacion Nuestros Hijos</t>
  </si>
  <si>
    <t>Corporacion para la inclusion</t>
  </si>
  <si>
    <t>Organizacion No Gubernamental de Desarrollo Cleft</t>
  </si>
  <si>
    <t>Fundacion de Ayuda a Personas con Cancer Vi-Da</t>
  </si>
  <si>
    <t>FUNDACION LECHE PARA HAITI</t>
  </si>
  <si>
    <t>Ong de Desarrollo Amun</t>
  </si>
  <si>
    <t>ONG DE DESARROLLO E INTEGRACION SOCIAL MARIA OLGA ESTER</t>
  </si>
  <si>
    <t>Corporacion Comunidad Jesús Niño</t>
  </si>
  <si>
    <t>Fundacion Llaftun de Chimbarongo</t>
  </si>
  <si>
    <t>Corporacion Tesi Huneeus</t>
  </si>
  <si>
    <t>Universidad Finis Terrae</t>
  </si>
  <si>
    <t>Fundacion Chilwe</t>
  </si>
  <si>
    <t>Fundacion Calle Ninos</t>
  </si>
  <si>
    <t>CORPORACION CULTURAL DE SAN FABIAN</t>
  </si>
  <si>
    <t>Fundacion Lican</t>
  </si>
  <si>
    <t>Fundacion Comunidad UNPADE</t>
  </si>
  <si>
    <t>FUNDACION DE SALUD UNIVERSIDAD DE MAGALLANES</t>
  </si>
  <si>
    <t>Fundacion de Ayuda Social de Fieles de las Iglesias Cristianas. FASIC.</t>
  </si>
  <si>
    <t>Fundacion El Arbol</t>
  </si>
  <si>
    <t>FUNDACION SAN CARLOS DE MAIPO (FSCM)</t>
  </si>
  <si>
    <t>Fundacion BioPatagonia Chile</t>
  </si>
  <si>
    <t>Fundacion La Huerta Atacama</t>
  </si>
  <si>
    <t>Universidad de Los Lagos</t>
  </si>
  <si>
    <t>Fundacion Hogares San Vicente de Paul</t>
  </si>
  <si>
    <t>Univerisad San Sebastian</t>
  </si>
  <si>
    <t>Fundacion Educacion 2020</t>
  </si>
  <si>
    <t>Fundacion Eres</t>
  </si>
  <si>
    <t>Asociacion por el desarrollo Paralelo 47</t>
  </si>
  <si>
    <t>Moviliza</t>
  </si>
  <si>
    <t>Fundacion Instituto Indigena</t>
  </si>
  <si>
    <t>Corporacion de Promocion Comunitaria - ONG GALERNA</t>
  </si>
  <si>
    <t>Fundacion Huella Local</t>
  </si>
  <si>
    <t>ASOCIACION CRISTIANA DE JOVENES DE VALPARAISO</t>
  </si>
  <si>
    <t>Fundacion Makarioi</t>
  </si>
  <si>
    <t>FUNDACION RENOVARTE</t>
  </si>
  <si>
    <t>Fundacion Movilizate</t>
  </si>
  <si>
    <t>ONG Proyecto Simbiosis</t>
  </si>
  <si>
    <t>ONG Centro de estudios de la sexualidad CES - MUMS Region de Valparaiso</t>
  </si>
  <si>
    <t>Deportistas por un Sueño</t>
  </si>
  <si>
    <t>Fondo Para Vivir Mejor</t>
  </si>
  <si>
    <t>Transferencia 2 cuota</t>
  </si>
  <si>
    <t xml:space="preserve">Programa de Intervención para la mejora de la calidad de vida de niños, niñas y adolescentes con enfermedades complejas y terminales”. </t>
  </si>
  <si>
    <t>Implementar programas sociales de intervención que aborden las necesidades médicas, emocionales y sociales de los niños, niñas y adolescentes (NNA) que enfrentan enfermedades complejas y terminales en cuatro regiones específicas de Chile</t>
  </si>
  <si>
    <t>Mejorar la calidad de vida de adultos con discapacidad de La Serena y Coquimbo a través de la promoción y desarrollo de habilidades cognitivas, habilidades sociales y habilidades psicoafectivas que les permitan aumentar su autonomía, integración social y bienestar emocional</t>
  </si>
  <si>
    <t>Implementar nuevas estrategias terapéuticas, para tratar el daño orgánico secundario producido por el consumo problemático de drogas y/o alcohol que presentan las y los usuarias/os de la Comunidad Terapéutica Vínculos Chiloé, a través de la implementación y acondicionamiento de talleres de
Kinesioterapia y Terapias complementarias; Reiki, Flores de Bah y Biomagnetismo</t>
  </si>
  <si>
    <t>Contribuir a la reducción de la pobreza de 13 familias campesinas de la Agrupación Vecinal Junquillar de El Durazno comuna de Canela, mejorando la seguridad de su acceso al agua, tanto para el uso doméstico como para la producción de forraje para el ganado, a través del manejo comunitario y sustentable de la cuenca hidrográfica donde habitan, protegiendo su acuífero y los ecosistemas que le tributan mediante sistemas solares de extracción.</t>
  </si>
  <si>
    <t>Promover estrategias de prevención y autocuidado de salud física, psicológica, emocional y social, mediante clases de circo social para NNA de la comuna de Lo Espejo principalmente, y comunas cercanas. Nota: Lo anterior no inhabilita de participar a niño/as de otras comunas que quieran
participar en la escuela de circo social.</t>
  </si>
  <si>
    <t>Contribuir a un desempeño escolar exitoso de los niños y niñas de kínder de la comuna de La Pintana, por medio del desarrollo y fortalecimiento de habilidades de comprensión lectora en educación inicial.</t>
  </si>
  <si>
    <t>Contribuir al desarrollo y bienestar integral de niños, niñas, adolescentes y jóvenes (NNAJ) músicos de la orquesta sinfónica juvenil regional de Bío Bío, a través de la integración social y territorial, fortaleciendo la inclusión de NNAJ y sus familias provenientes de la Provincia de Arauco.</t>
  </si>
  <si>
    <t>Contribuir al bienestar emocional de las personas mayores de la Región de Maule a través de un modelo de intervención que contempla acompañamiento y psicoeducación con el fin de disminuir su percepción de soledad y su aislamiento social.</t>
  </si>
  <si>
    <t>Mejorar la Calidad de vida de las personas en situación de discapacidad que viven en la comuna de Cochrane mediante la entrega de atenciones de rehabilitación integral realizas por profesionales del área de la salud, con el fin de compensar y/o mejorar su condición.</t>
  </si>
  <si>
    <t>Aumentar la oferta de productos y canales de intercambios, servicios y comercialización de productos herbales de la Red de Curadoras de Hierbas Medicinales a través de la instalación de siete Botikas Naturales, de manera individual o colectiva, basadas en un plan de producción sustentable que considere el trabajo en red, la equidad de género, la identidad cultural y la producción agroecológica de la hierbas medicinales, en un plazo de 6 meses.</t>
  </si>
  <si>
    <t>Favorecer los procesos de reparación, integración social y elaboración de los daños producto del trauma complejo, en niños y niñas que viven en cuidados alternativos de la residencia Koinomadelfia, por grave vulneración a sus derechos, mediante 20 sesiones de exploración artística plástica con enfoque de género.</t>
  </si>
  <si>
    <t>Constituir una alianza de colaboración y experiencias recíprocas, entre el Centro de Rehabilitación de Fundación Nuestros Hijos (CROFNH) y el Servicio de Oncología Infanto Juvenil del Hospital de Antofagasta.</t>
  </si>
  <si>
    <t>Facilitar, acercar y promover el acceso universal, libre de discriminación y gratuito, en el ámbito de salud y la resolución de conflictos sociales y jurídicos de personas en situación de discapacidad de las ciudades de Valdivia y Máfil. De esta manera, se permitiría un adecuado uso, goce y disfrute de los derechos que brinda la normativa chilena al respecto, concretando así una inclusión social efectiva dentro de la comunidad, que evidencie y se haga cargo de las problemáticas tanto jurídicas como de salud en forma integral dentro del sector designado.</t>
  </si>
  <si>
    <t>Favorecer el desarrollo integral del recien nacido, ninos/as y adolescentes con fisura labio palatina (FLAP), provenientes de familias de escasos recursos, rehabilitando y  fortaleciendo sus habilidades alimenticias en el recien nacido, comunicacionales y socioemocionales en ninos/as y adolescentes, asi como tambien a sus familias y concientizando a la comunidad en general.</t>
  </si>
  <si>
    <t>Fortalecer la salud mental y el bienestar emocional de los pacientes oncologicos y sus cuidadores de la Region de OÂ´Higgins, a traves de la educacion y atencion especializada de profesionales del area de la psicologia con el proposito de acompanar el proceso oncologico durante 12 meses.</t>
  </si>
  <si>
    <t>Empoderar a las mujeres y familias migrantes haitianas en situacion de vulnerabilidad, mediante capacitacion y  activacion de redes, para mejorar la adherencia a lactancia materna en ninos y ninas de 0 a 2 anos y el acceso a servicios sociales y de salud.</t>
  </si>
  <si>
    <t>Contribuir al bienestar integral de las mujeres, de la comuna de Los Andes, mediante la implementacion de un programa multidisciplinario terapeutico, centrandose en la promocion de la salud pelvica, con el fin de mejorar su calidad de vida y prevenir posibles trastornos de la salud global asociados.</t>
  </si>
  <si>
    <t>Promover la inclusion laboral y la autonomia de las mujeres del Concejo Comunal de la Discapacidad Region de Arica y Parinacota, a traves del fortalecimiento de una Cooperativa Artesanal que fomente la asociatividad, mediante el desarrollo de nuevas capacidades para su empoderamiento en la independencia laboral, contribuyendo a mejorar su calidad de vida a traves de un financiamiento colectivo.</t>
  </si>
  <si>
    <t>Este proyecto esta disenado para fortalecer integralmente el bienestar y la autonomia de las mujeres cuidadoras en las comunas de Chillan y Chillan Viejo, mediante la implementacion de un sistema integral de apoyos. Incluye programas de capacitacion en habilidades de cuidado y derechos, acceso a servicios de atencion kinesica y psicologica, y el desarrollo de redes de soporte psicosocial. Al reconocer y valorar el trabajo no remunerado de cuidado, el proyecto no solo mejora la salud mental y la calidad de vida de las mujeres, sino que tambien promueve su inclusion activa y participacion equitativa en la sociedad, empoderando a las mujeres cuidadoras para que gestionen mejor su bienestar y derechos.</t>
  </si>
  <si>
    <t>Contribuir al  bienestar integral y calidad de vida de las personas mayores pertenecientes a la Comuna de Chimbarongo, VI region, a traves de la conexion con la naturaleza mediante, diagnostico participativo, jornadas de autocuidado en entornos naturales y recopilacion de narrativas escritas.</t>
  </si>
  <si>
    <t>Favorecer el bienestar psicosocial, asi como el acceso y ejercicio de derechos civiles, politicos, economicos, sociales y culturales, de 30 familias de la R.M. en situacion de vulnerabilidad social integradas por una o mas personas en situacion de discapacidad psicosocial y/o con sufrimiento psiquico, a traves de estrategias comunitarias y de trabajo en redes, con el fin promover la continuidad de cuidados y la prevencion en salud mental.</t>
  </si>
  <si>
    <t>Promover un programa orientado a la prevencion de las demencias de las personas mayores mediante talleres  de estimulacion cognitiva realizados por Terapeuta Ocupacional, con el fin de aumentar la cobertura preventiva y apoyar a los centros de salud de la comuna de Ancud</t>
  </si>
  <si>
    <t>Implementar  un espacio protegido para el alojamiento, alimentacion, abrigo e higiene de ninos, ninas, adolescentes y jovenes en situacion de calle de la Region de Valparaiso, mediante la continuidad del Albergue de bajo umbral que actualmente existe, con el fin que mantengan su bienestar en la epoca invernal y contar con redes de apoyo que mejoren sus condiciones de vida.</t>
  </si>
  <si>
    <t>Contribuir en el cuidado de la salud mental de ninos, ninas y adolescentes, mujeres y personas adultas mayores de la comuna de San Fabian a traves de actividades artisticas, de esparcimiento y autocuidado, en un lugar de encuentro seguro y amigable como es el Centro Cultural Comunitario Escuela Maitenal.</t>
  </si>
  <si>
    <t>Fortalecer la soberania alimentaria y redes de tejido social entre mujeres de la comuna de Tirua, a traves del desarrollo de un programa de mejoramiento de la cantidad, calidad, y diversidad de alimentos para el autoconsumo producidos en los predios de la poblacion rural de Tirua, mediante talleres, acompanamiento y entrega de bienes materiales.</t>
  </si>
  <si>
    <t>Generar espacios para el cuidado, la asociatividad y la visibilizacion de la labor de las personas que proveen cuidados, con el fin de promover el bienestar integral y mejorar la calidad de vida de esta poblacion, a traves de un programa socioeducativo, de acompanamiento y la socializacion de sus experiencias.</t>
  </si>
  <si>
    <t>Promover el bienestar y mejorar la calidad de vida de la poblacion con el fin de prevenir y/o mitigar las condiciones de vulnerabilidad asociadas a la condicion de espectro autista.</t>
  </si>
  <si>
    <t>Generar espacios psicoemocionales y sociolaborales dirigido a mujeres migrantes en situacion de vulnerabilidad, vinculadas a residencias familiares, programas sociales y/o establecimientos educacionales, con enfoque de genero e interculturalidad.</t>
  </si>
  <si>
    <t>Empoderar a 20 mujeres adolescentes de Puerto Natales desde un enfoque de genero, utilizando un Programa de Escalada de 4 meses como dispositivo para el desarrollo de habilidades fisico-motoras y socioemocionales que favorezcan el cuestionamiento de los estereotipos de genero y reconozcan sus derechos.</t>
  </si>
  <si>
    <t>Promover el bienestar y la autonomia de mujeres adultas mayores de 60 a 79 anos en la ciudad de Copiapo, region de Atacama, mediante la creacion de un emprendimiento cooperativo que utilice los principios de agroecologia para producir aceites esenciales 100% organicos.</t>
  </si>
  <si>
    <t>Mejorar la calidad de vida , bienestar y salud de las residentes adultas mayores del hogar San Vicente de Paul de la comuna de Temuco , a traves de la continuidad de  implementacion de talleres de terapia ocupacional , con el fin de favorecer el desarrollo de habitos y autonomia, promover la salud fisica de las personas mayores, generar bienestar psicologico, mejorar la memoria, la atencion y la comunicacion y  promueve el desarrollo de interacciones y habilidades sociales, para adaptarse mejor al entorno y a la condicion.</t>
  </si>
  <si>
    <t>Aumentar la red de apoyo, el bienestar subjetivo y el autocuidado de mujeres adultas mayores y adolescentes de la comunidad de El Blanco y Balmaceda, por medio de encuentros intergeneracionales orientados a abordar las consecuencias del declive de la salud mental en este universo de la poblacion.</t>
  </si>
  <si>
    <t>Implementar huertos que brinden soberania alimentaria a 8 familias residentes en el sector Reigolil de Curarrehue en base al aprovechamiento de los recursos naturales existentes, la agroecologia en sector de cordillera y la recuperacion de los conocimientos productivos tradicionales, que permitan un abastecimiento continuo de productos horticolas e instaure la sustentabilidad ambiental en espacios reducidos de acuerdo a los objetivos de desarrollo sostenible 2030.</t>
  </si>
  <si>
    <t>Promover el bienestar integral y la participacion comunitaria de las nineces del barrio Las Lomas del sector de Pompeya Sur, comuna de Quilpue, a traves de actividades recreativas y socioeducativas, co-construyendo espacios protectores para su desarrollo, fomentando su participacion activa y apoyando su recuperacion psicosocial.</t>
  </si>
  <si>
    <t>Contribuir al bienestar integral de las personas afectadas por el incendio de la comuna Vina del mar que comprende los sectores de Achupallas, El Olivar, Villa independencia, Canal Beagle, mediante un modelo comunitario de intervencion en Salud mental.</t>
  </si>
  <si>
    <t>Contribuir al mejoramiento de la calidad de vida de los adultos mayores de la comuna de Llanquihue, generando espacios de encuentro para fomentar lazos de amistad y redes de apoyo con sus pares, instituciones y organizaciones de la sociedad civil.</t>
  </si>
  <si>
    <t>Fortalecer la cohesion social en estudiantes entre 8 a 12 anos, provenientes de la escuela Hernan Marquez Huerta y el Colegio Estacion de Paipote, de la comuna de Copiapo, a traves de su participacion en la primera orquesta infantil de Paipote.</t>
  </si>
  <si>
    <t>Contribuir al mantenimiento de un entorno saludable en diversos campamentos de la region de Tarapaca, interviniendo en la comunidad a traves de la facilitacion de talleres grupales y participativos destinados a ninos, ninas y adolescentes. Estos talleres integraran la metodologia de la psicoterapia con el arte terapia y otras actividades recreativas. Ademas, se llevaran a cabo procesos psicoterapeuticos dirigidos a los supervisores y responsables de estos ninos, ninas y adolescentes.</t>
  </si>
  <si>
    <t>Contribuir al bienestar integral de mujeres migrantes y sus familias de la comuna de Valdivia,en un marco de prevencion y promocion en salud mental mediante acciones que favorezcan la cohesion social y la generacion de redes de apoyo.</t>
  </si>
  <si>
    <t>Promover el bienestar integral de la comunidad LGBTIQA+ de la Region de Valparaiso, mediante la implementacion de medidas que aseguren el acceso a psicoterapia afirmativa y procesos comunitarios de Arteterapia.</t>
  </si>
  <si>
    <t>Evaluar el diseño y los resultados a corto y mediano plazo del enfoque de intervención asociado a la mejora participativa de patios escolares en
instituciones educativas situadas en áreas de alta vulnerabilidad social en la Región Metropolitana, implementado por Fundación Mi Parque.</t>
  </si>
  <si>
    <t>Evaluar el proceso de implementación del Programa Niñez Segura que desarrolla World Vision Internacional, Chile en las comunas de Cerro Navia, Coronel y Temuco desde 2023 hasta la fecha, con el objeto de reconocer los aprendizajes sociales y las valoraciones que sus equipos profesionales y los actores involucrados han elaborado sobre las estrategias de ejecución, los contenidos del modelo de intervención, sus metodologías y recursos didácticos.</t>
  </si>
  <si>
    <t>Evaluar el proceso de fortalecimiento y formalización de Recicladores de Base en relación a la superación de la pobreza y precariedad laboral mediante 4 experiencias ejecutadas por Fundación El Árbol, para identificar elementos claves en el diseño, aplicación y resultados y así contribuir al
robustecimiento de programas de apoyo a Recicladores de Base.</t>
  </si>
  <si>
    <t>Evaluar el diseño e implementación del programa ASE: Aprendizaje Socioemocional y Bienestar de Fundación Impulso Docente</t>
  </si>
  <si>
    <t>Evaluar los servicios entregados, durante los últimos 3 años, por la Cooperativa Requehua y el Comité Casma para entregar recomendaciones que sean útiles en futuros ciclos de implementación, a otras organizaciones similares y a la política pública, en un plazo de 8 meses</t>
  </si>
  <si>
    <t>Determinar la efectividad del Banco de Alimentos Biobío Solidario en la reducción de la inseguridad alimentaria y el desperdicio de alimentos, así
como en la mejora de la calidad de vida de las personas y comunidades atendidas en la Región del Biobío, Chile.</t>
  </si>
  <si>
    <t>Evaluar los factores de inciden en la sostenibilidad de la metodología de Aprendizaje Basado en Proyectos (ABP) en escuelas participantes del
programa de acompañamiento de Educación 2020, analizando su relación con los indicadores de rendimiento académico y calidad educativa, y
proporcionando recomendaciones para mejorar el modelo de ABP y su posible expansión en el ámbito educativo.</t>
  </si>
  <si>
    <t>Evaluar el diseño y la implementación del Programa Tránsito a la Vida Independiente de la Fundación eres con el propósito de desarrollar un
modelo de intervención escalable que fortalezca las capacidades del equipo responsable para transferir conocimientos a otras organizaciones del
sector público y privado favoreciendo un aumento de la cobertura, pertinencia, y efectividad del programa.</t>
  </si>
  <si>
    <t>Evaluar la implementación de los Programas de Transferencia y Asistencia Técnica de APR, ejecutados por Fundación Huella Local en las 14 comunas de la Provincia de Biobío, para identificar su contribución en resolver las brechas de acceso a agua potable en localidades rurales semiconcentradas y dispersas en las comunas priorizadas y levantar aprendizajes para futuros programas.</t>
  </si>
  <si>
    <t>Analizar la implementación del programa Vivienda Primero por parte de la Corporación Moviliza y Corporación Nuestra Casa, evaluando el grado de fidelidad a los principios fundamentales del modelo. El estudio buscará identificar áreas de mejora en los procesos de implementación para optimizar la efectividad del programa.</t>
  </si>
  <si>
    <t>24-01-099 " otros"</t>
  </si>
  <si>
    <t>Corporacion de Desarrollo Social y Educacional Leonardo Da Vinci</t>
  </si>
  <si>
    <t>Promover el desarrollo integral en Niñas, Niños y Adolescentes entre 10 y 17 años de edad pertenecientes a familias vulnerables de la comuna de Arica, a través de un plan de atención ambulatorio, con el fin de minimizar conductas de riesgo social que afecten la transición a la vida
independiente.</t>
  </si>
  <si>
    <t>EJECUCIÓN AL 31 DICIEMBRE 2024</t>
  </si>
  <si>
    <t>Sociedad De Reabilitación del niño Adolescente Lisiado(SORENIAL)</t>
  </si>
  <si>
    <t>Fundacion Hijos de Maria</t>
  </si>
  <si>
    <t>Contribuir al bienestar integral y a la salud psicoemocional de 40 mujeres y hombres, que tienen a su cuidado una persona con discapacidad intelectual (niño, niña, adolescente o adulto) de las distintas comunas de la Provincia de Curicó, mediante un programa de acompañamiento, contención y formación con enfoque participativo, colaborativo y de comunidad.</t>
  </si>
  <si>
    <t>Contribuir en el bienestar y la calidad de vida de personas adultas y de edad avanzada en situación de discapacidad, dependencia permanente y alta vulnerabilidad de Institución Sorenial a través de acciones ligadas a la intervención multidisciplinaria, capacitaciones en autoempleo
socioinclusivo y vinculación con el entorno inmediato.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</si>
</sst>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
  </numFmts>
  <fonts count="12" x14ac:knownFonts="1">
    <font>
      <sz val="10"/>
      <name val="Arial"/>
    </font>
    <font>
      <sz val="11"/>
      <color theme="1"/>
      <name val="Calibri"/>
      <family val="2"/>
      <scheme val="minor"/>
    </font>
    <font>
      <sz val="11"/>
      <color theme="1"/>
      <name val="Calibri"/>
      <family val="2"/>
      <scheme val="minor"/>
    </font>
    <font>
      <b/>
      <sz val="8"/>
      <name val="Arial"/>
      <family val="2"/>
    </font>
    <font>
      <sz val="8"/>
      <name val="Arial"/>
      <family val="2"/>
    </font>
    <font>
      <b/>
      <sz val="12"/>
      <name val="Arial"/>
      <family val="2"/>
    </font>
    <font>
      <b/>
      <sz val="8"/>
      <name val="Arial"/>
      <family val="2"/>
    </font>
    <font>
      <b/>
      <sz val="10"/>
      <name val="Arial"/>
      <family val="2"/>
    </font>
    <font>
      <sz val="8"/>
      <name val="Arial"/>
      <family val="2"/>
    </font>
    <font>
      <sz val="8"/>
      <color indexed="8"/>
      <name val="Arial"/>
      <family val="2"/>
    </font>
    <font>
      <sz val="8"/>
      <color theme="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64"/>
      </top>
      <bottom/>
      <diagonal/>
    </border>
  </borders>
  <cellStyleXfs count="4">
    <xf numFmtId="0" fontId="0" fillId="0" borderId="0"/>
    <xf numFmtId="0" fontId="2" fillId="0" borderId="0"/>
    <xf numFmtId="0" fontId="1" fillId="0" borderId="0"/>
    <xf numFmtId="164" fontId="11" fillId="0" borderId="0" applyFont="0" applyFill="0" applyBorder="0" applyAlignment="0" applyProtection="0"/>
  </cellStyleXfs>
  <cellXfs count="147">
    <xf numFmtId="0" fontId="0" fillId="0" borderId="0" xfId="0"/>
    <xf numFmtId="0" fontId="3" fillId="0" borderId="0" xfId="0" applyFont="1" applyAlignment="1">
      <alignment horizontal="justify"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6" fillId="0" borderId="2" xfId="0" applyFont="1" applyBorder="1" applyAlignment="1">
      <alignment horizontal="center" vertical="center" wrapText="1"/>
    </xf>
    <xf numFmtId="3" fontId="8" fillId="0" borderId="2" xfId="0" applyNumberFormat="1" applyFont="1" applyBorder="1" applyAlignment="1">
      <alignment horizontal="right" vertical="center" wrapText="1"/>
    </xf>
    <xf numFmtId="0" fontId="8" fillId="0" borderId="2" xfId="0" applyFont="1" applyBorder="1" applyAlignment="1">
      <alignment horizontal="left" vertical="center"/>
    </xf>
    <xf numFmtId="10" fontId="8"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8" fillId="0" borderId="2" xfId="0" applyFont="1" applyBorder="1" applyAlignment="1">
      <alignment horizontal="left" vertical="center" wrapText="1"/>
    </xf>
    <xf numFmtId="0" fontId="8" fillId="0" borderId="4" xfId="0" applyFont="1" applyBorder="1" applyAlignment="1">
      <alignment horizontal="justify"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vertical="center" wrapText="1"/>
    </xf>
    <xf numFmtId="0" fontId="6"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wrapText="1"/>
    </xf>
    <xf numFmtId="10" fontId="6" fillId="4" borderId="2" xfId="0" applyNumberFormat="1" applyFont="1" applyFill="1" applyBorder="1" applyAlignment="1">
      <alignment horizontal="center" vertical="center" wrapText="1"/>
    </xf>
    <xf numFmtId="3" fontId="6" fillId="4" borderId="2" xfId="0" applyNumberFormat="1" applyFont="1" applyFill="1" applyBorder="1" applyAlignment="1">
      <alignment horizontal="right" vertical="center" wrapText="1"/>
    </xf>
    <xf numFmtId="3" fontId="6" fillId="3" borderId="2" xfId="0" applyNumberFormat="1" applyFont="1" applyFill="1" applyBorder="1" applyAlignment="1">
      <alignment horizontal="right" vertical="center" wrapText="1"/>
    </xf>
    <xf numFmtId="10" fontId="6" fillId="3" borderId="2" xfId="0" applyNumberFormat="1" applyFont="1" applyFill="1" applyBorder="1" applyAlignment="1">
      <alignment horizontal="right" vertical="center" wrapText="1"/>
    </xf>
    <xf numFmtId="3" fontId="6" fillId="5" borderId="2" xfId="0" applyNumberFormat="1" applyFont="1" applyFill="1" applyBorder="1" applyAlignment="1">
      <alignment horizontal="center" vertical="center" wrapText="1"/>
    </xf>
    <xf numFmtId="10" fontId="6" fillId="3" borderId="2" xfId="0" applyNumberFormat="1" applyFont="1" applyFill="1" applyBorder="1" applyAlignment="1">
      <alignment horizontal="center" vertical="center" wrapText="1"/>
    </xf>
    <xf numFmtId="0" fontId="3" fillId="3" borderId="4" xfId="0" applyFont="1" applyFill="1" applyBorder="1" applyAlignment="1">
      <alignment horizontal="justify" vertical="center" wrapText="1"/>
    </xf>
    <xf numFmtId="10" fontId="3" fillId="4" borderId="2" xfId="0" applyNumberFormat="1" applyFont="1" applyFill="1" applyBorder="1" applyAlignment="1">
      <alignment horizontal="center" vertical="center" wrapText="1"/>
    </xf>
    <xf numFmtId="0" fontId="6" fillId="0" borderId="2" xfId="0" applyFont="1" applyBorder="1" applyAlignment="1">
      <alignment horizontal="justify" vertical="center" wrapText="1"/>
    </xf>
    <xf numFmtId="0" fontId="4"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3" fontId="4" fillId="0" borderId="2" xfId="0" applyNumberFormat="1" applyFont="1" applyBorder="1" applyAlignment="1">
      <alignment vertical="center" wrapText="1"/>
    </xf>
    <xf numFmtId="3" fontId="6" fillId="0" borderId="2" xfId="0" applyNumberFormat="1" applyFont="1" applyBorder="1" applyAlignment="1">
      <alignment horizontal="right" vertical="center" wrapText="1"/>
    </xf>
    <xf numFmtId="0" fontId="4" fillId="0" borderId="2" xfId="0" applyFont="1" applyBorder="1" applyAlignment="1">
      <alignment horizontal="justify" vertical="center" wrapText="1"/>
    </xf>
    <xf numFmtId="3"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10" fontId="6" fillId="0" borderId="2" xfId="0" applyNumberFormat="1" applyFont="1" applyBorder="1" applyAlignment="1">
      <alignment vertical="center" wrapText="1"/>
    </xf>
    <xf numFmtId="14" fontId="4" fillId="0" borderId="3" xfId="0" applyNumberFormat="1" applyFont="1" applyBorder="1" applyProtection="1">
      <protection locked="0"/>
    </xf>
    <xf numFmtId="0" fontId="9" fillId="2" borderId="10" xfId="0" applyFont="1" applyFill="1" applyBorder="1" applyAlignment="1" applyProtection="1">
      <alignment horizontal="justify" vertical="justify" wrapText="1"/>
      <protection locked="0"/>
    </xf>
    <xf numFmtId="3" fontId="4" fillId="0" borderId="2" xfId="0" applyNumberFormat="1" applyFont="1" applyBorder="1" applyAlignment="1" applyProtection="1">
      <alignment vertical="center" wrapText="1"/>
      <protection locked="0"/>
    </xf>
    <xf numFmtId="3" fontId="9" fillId="2" borderId="11" xfId="0" applyNumberFormat="1" applyFont="1" applyFill="1" applyBorder="1" applyAlignment="1" applyProtection="1">
      <alignment wrapText="1"/>
      <protection locked="0"/>
    </xf>
    <xf numFmtId="14" fontId="4" fillId="0" borderId="2" xfId="0" applyNumberFormat="1" applyFont="1" applyBorder="1" applyProtection="1">
      <protection locked="0"/>
    </xf>
    <xf numFmtId="0" fontId="9" fillId="2" borderId="9" xfId="0" applyFont="1" applyFill="1" applyBorder="1" applyAlignment="1" applyProtection="1">
      <alignment horizontal="justify" vertical="justify" wrapText="1"/>
      <protection locked="0"/>
    </xf>
    <xf numFmtId="3" fontId="9" fillId="2" borderId="12" xfId="0" applyNumberFormat="1" applyFont="1" applyFill="1" applyBorder="1" applyAlignment="1" applyProtection="1">
      <alignment wrapText="1"/>
      <protection locked="0"/>
    </xf>
    <xf numFmtId="3" fontId="9" fillId="2" borderId="13" xfId="0" applyNumberFormat="1" applyFont="1" applyFill="1" applyBorder="1" applyAlignment="1" applyProtection="1">
      <alignment wrapText="1"/>
      <protection locked="0"/>
    </xf>
    <xf numFmtId="3" fontId="4" fillId="0" borderId="3" xfId="0" applyNumberFormat="1" applyFont="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9" fillId="2" borderId="14" xfId="0" applyFont="1" applyFill="1" applyBorder="1" applyAlignment="1" applyProtection="1">
      <alignment horizontal="justify" vertical="justify" wrapText="1"/>
      <protection locked="0"/>
    </xf>
    <xf numFmtId="0" fontId="9" fillId="2" borderId="11" xfId="0" applyFont="1" applyFill="1" applyBorder="1" applyAlignment="1" applyProtection="1">
      <alignment horizontal="justify" vertical="justify" wrapText="1"/>
      <protection locked="0"/>
    </xf>
    <xf numFmtId="0" fontId="9" fillId="2" borderId="2" xfId="0" applyFont="1" applyFill="1" applyBorder="1" applyAlignment="1" applyProtection="1">
      <alignment horizontal="justify" vertical="justify" wrapText="1"/>
      <protection locked="0"/>
    </xf>
    <xf numFmtId="3" fontId="6" fillId="0" borderId="3" xfId="0" applyNumberFormat="1" applyFont="1" applyBorder="1" applyAlignment="1">
      <alignment horizontal="right" vertical="center" wrapText="1"/>
    </xf>
    <xf numFmtId="10" fontId="4" fillId="0" borderId="2" xfId="0" applyNumberFormat="1" applyFont="1" applyBorder="1" applyAlignment="1">
      <alignment horizontal="right" vertical="center" wrapText="1"/>
    </xf>
    <xf numFmtId="10" fontId="4" fillId="0" borderId="2" xfId="0" applyNumberFormat="1" applyFont="1" applyBorder="1" applyAlignment="1">
      <alignment vertical="center" wrapText="1"/>
    </xf>
    <xf numFmtId="3" fontId="3" fillId="4" borderId="2" xfId="0" applyNumberFormat="1" applyFont="1" applyFill="1" applyBorder="1" applyAlignment="1">
      <alignment horizontal="right" vertical="center" wrapText="1"/>
    </xf>
    <xf numFmtId="10" fontId="6" fillId="4" borderId="2" xfId="0" applyNumberFormat="1" applyFont="1" applyFill="1" applyBorder="1" applyAlignment="1">
      <alignment horizontal="right" vertical="center" wrapText="1"/>
    </xf>
    <xf numFmtId="3" fontId="3" fillId="3" borderId="2" xfId="0" applyNumberFormat="1" applyFont="1" applyFill="1" applyBorder="1" applyAlignment="1">
      <alignment horizontal="right" vertical="center" wrapText="1"/>
    </xf>
    <xf numFmtId="0" fontId="4" fillId="0" borderId="2" xfId="0" applyFont="1" applyBorder="1" applyAlignment="1">
      <alignment horizontal="left" vertical="center"/>
    </xf>
    <xf numFmtId="3" fontId="3" fillId="3" borderId="2"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3" fontId="4" fillId="0" borderId="5" xfId="0" applyNumberFormat="1"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165" fontId="4" fillId="0" borderId="3" xfId="0" applyNumberFormat="1" applyFont="1" applyBorder="1" applyAlignment="1">
      <alignment horizontal="center" vertical="center" wrapText="1"/>
    </xf>
    <xf numFmtId="3" fontId="4" fillId="0" borderId="2" xfId="0" applyNumberFormat="1" applyFont="1" applyBorder="1" applyAlignment="1">
      <alignment horizontal="right" vertical="center" wrapText="1"/>
    </xf>
    <xf numFmtId="0" fontId="6" fillId="0" borderId="3" xfId="0" applyFont="1" applyBorder="1" applyAlignment="1">
      <alignment horizontal="left" vertical="center" wrapText="1"/>
    </xf>
    <xf numFmtId="3" fontId="3" fillId="0" borderId="3"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3" xfId="0" applyNumberFormat="1" applyFont="1" applyBorder="1" applyAlignment="1">
      <alignment horizontal="center" vertical="center" wrapText="1"/>
    </xf>
    <xf numFmtId="3" fontId="4" fillId="0" borderId="3" xfId="0" applyNumberFormat="1" applyFont="1" applyBorder="1" applyAlignment="1">
      <alignment horizontal="justify" vertical="center" wrapText="1"/>
    </xf>
    <xf numFmtId="3" fontId="4" fillId="0" borderId="3" xfId="0" applyNumberFormat="1" applyFont="1" applyBorder="1" applyAlignment="1">
      <alignment horizontal="justify" vertical="justify" wrapText="1"/>
    </xf>
    <xf numFmtId="10" fontId="3" fillId="3" borderId="2"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10" fontId="3" fillId="3" borderId="2" xfId="0" applyNumberFormat="1" applyFont="1" applyFill="1" applyBorder="1" applyAlignment="1">
      <alignment horizontal="right" vertical="center" wrapText="1"/>
    </xf>
    <xf numFmtId="164" fontId="4" fillId="0" borderId="0" xfId="3" applyFont="1" applyAlignment="1">
      <alignment horizontal="right" vertical="center" wrapText="1"/>
    </xf>
    <xf numFmtId="14" fontId="4" fillId="0" borderId="2" xfId="0" applyNumberFormat="1" applyFont="1" applyBorder="1" applyAlignment="1" applyProtection="1">
      <alignment horizontal="right" vertical="center"/>
      <protection locked="0"/>
    </xf>
    <xf numFmtId="3" fontId="10" fillId="0" borderId="5" xfId="0" applyNumberFormat="1" applyFont="1" applyBorder="1" applyAlignment="1">
      <alignment vertical="center" wrapText="1"/>
    </xf>
    <xf numFmtId="0" fontId="9" fillId="0" borderId="1" xfId="0" applyFont="1" applyBorder="1" applyAlignment="1" applyProtection="1">
      <alignment horizontal="justify" vertical="justify" wrapText="1"/>
      <protection locked="0"/>
    </xf>
    <xf numFmtId="3" fontId="4" fillId="0" borderId="2" xfId="0" applyNumberFormat="1" applyFont="1" applyBorder="1" applyAlignment="1" applyProtection="1">
      <alignment horizontal="right" vertical="center"/>
      <protection locked="0"/>
    </xf>
    <xf numFmtId="3" fontId="4" fillId="0" borderId="3" xfId="0" quotePrefix="1" applyNumberFormat="1"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right" vertical="center" wrapText="1"/>
      <protection locked="0"/>
    </xf>
    <xf numFmtId="0" fontId="9" fillId="0" borderId="2" xfId="0" applyFont="1" applyBorder="1" applyAlignment="1" applyProtection="1">
      <alignment horizontal="justify" vertical="center" wrapText="1"/>
      <protection locked="0"/>
    </xf>
    <xf numFmtId="0" fontId="3" fillId="0" borderId="2"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10" fontId="3" fillId="4" borderId="5" xfId="0" applyNumberFormat="1" applyFont="1" applyFill="1" applyBorder="1" applyAlignment="1">
      <alignment horizontal="center" vertical="center" wrapText="1"/>
    </xf>
    <xf numFmtId="10" fontId="6" fillId="4" borderId="5" xfId="0" applyNumberFormat="1" applyFont="1" applyFill="1" applyBorder="1" applyAlignment="1">
      <alignment horizontal="center" vertical="center" wrapText="1"/>
    </xf>
    <xf numFmtId="0" fontId="7" fillId="5" borderId="2" xfId="0" quotePrefix="1" applyFont="1" applyFill="1" applyBorder="1" applyAlignment="1" applyProtection="1">
      <alignment horizontal="left" vertical="center" wrapText="1"/>
      <protection locked="0"/>
    </xf>
    <xf numFmtId="3" fontId="6" fillId="3" borderId="5"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wrapText="1"/>
    </xf>
    <xf numFmtId="3" fontId="6" fillId="3" borderId="2"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xf>
    <xf numFmtId="3" fontId="6" fillId="3" borderId="15" xfId="0" applyNumberFormat="1" applyFont="1" applyFill="1" applyBorder="1" applyAlignment="1">
      <alignment horizontal="center" vertical="center" wrapText="1"/>
    </xf>
    <xf numFmtId="3" fontId="6" fillId="3" borderId="8" xfId="0" applyNumberFormat="1" applyFont="1" applyFill="1" applyBorder="1" applyAlignment="1">
      <alignment horizontal="center" vertical="center" wrapText="1"/>
    </xf>
    <xf numFmtId="3" fontId="6" fillId="3" borderId="4"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3" borderId="6" xfId="0" applyNumberFormat="1" applyFont="1" applyFill="1" applyBorder="1" applyAlignment="1">
      <alignment horizontal="center" vertical="center" wrapText="1"/>
    </xf>
    <xf numFmtId="0" fontId="3" fillId="4" borderId="4"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justify" vertical="center" wrapText="1"/>
      <protection locked="0"/>
    </xf>
    <xf numFmtId="0" fontId="3" fillId="4" borderId="6" xfId="0" applyFont="1" applyFill="1" applyBorder="1" applyAlignment="1" applyProtection="1">
      <alignment horizontal="justify" vertical="center" wrapText="1"/>
      <protection locked="0"/>
    </xf>
    <xf numFmtId="0" fontId="3" fillId="4" borderId="4"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3" borderId="4"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6" fillId="5" borderId="2" xfId="0"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3" fontId="6" fillId="5" borderId="3" xfId="0" applyNumberFormat="1" applyFont="1" applyFill="1" applyBorder="1" applyAlignment="1">
      <alignment horizontal="center" vertical="center" wrapText="1"/>
    </xf>
    <xf numFmtId="3" fontId="6" fillId="5" borderId="7" xfId="0" applyNumberFormat="1" applyFont="1" applyFill="1" applyBorder="1" applyAlignment="1">
      <alignment horizontal="center" vertical="center" wrapText="1"/>
    </xf>
    <xf numFmtId="3" fontId="6" fillId="5" borderId="15" xfId="0" applyNumberFormat="1"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0" fontId="7" fillId="3" borderId="4" xfId="0" quotePrefix="1"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10" fontId="6" fillId="3" borderId="5"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3" fontId="3" fillId="5" borderId="2" xfId="0" applyNumberFormat="1" applyFont="1" applyFill="1" applyBorder="1" applyAlignment="1">
      <alignment horizontal="center" vertical="center" wrapText="1"/>
    </xf>
    <xf numFmtId="0" fontId="3" fillId="3" borderId="4" xfId="0" quotePrefix="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5" borderId="2" xfId="0"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8" xfId="0" applyNumberFormat="1" applyFont="1" applyFill="1" applyBorder="1" applyAlignment="1">
      <alignment horizontal="center" vertical="center" wrapText="1"/>
    </xf>
  </cellXfs>
  <cellStyles count="4">
    <cellStyle name="Millares" xfId="3" builtinId="3"/>
    <cellStyle name="Normal" xfId="0" builtinId="0"/>
    <cellStyle name="Normal 2" xfId="2" xr:uid="{00000000-0005-0000-0000-000002000000}"/>
    <cellStyle name="Normal 3"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AI263"/>
  <sheetViews>
    <sheetView zoomScale="85" zoomScaleNormal="85" workbookViewId="0">
      <pane xSplit="3" ySplit="7" topLeftCell="F196" activePane="bottomRight" state="frozen"/>
      <selection activeCell="A3" sqref="A3:AI3"/>
      <selection pane="topRight" activeCell="A3" sqref="A3:AI3"/>
      <selection pane="bottomLeft" activeCell="A3" sqref="A3:AI3"/>
      <selection pane="bottomRight" activeCell="AF190" sqref="AF190:AF241"/>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24.44140625" style="2" customWidth="1"/>
    <col min="5" max="5" width="27.6640625" style="2" customWidth="1"/>
    <col min="6" max="6" width="11.44140625" style="3" customWidth="1"/>
    <col min="7" max="7" width="15.109375" style="3" customWidth="1"/>
    <col min="8" max="8" width="11.44140625" style="3" customWidth="1"/>
    <col min="9" max="9" width="16.6640625" style="6" bestFit="1" customWidth="1"/>
    <col min="10" max="10" width="16.33203125" style="4" customWidth="1"/>
    <col min="11" max="11" width="43.33203125" style="2" customWidth="1"/>
    <col min="12" max="12" width="10.44140625" style="3" customWidth="1"/>
    <col min="13" max="13" width="11.33203125" style="3" customWidth="1"/>
    <col min="14" max="14" width="13.6640625" style="3" customWidth="1"/>
    <col min="15" max="15" width="11.44140625" style="3" bestFit="1" customWidth="1"/>
    <col min="16" max="16" width="14.33203125" style="5" bestFit="1" customWidth="1"/>
    <col min="17" max="17" width="7.109375" style="6" bestFit="1" customWidth="1" outlineLevel="1"/>
    <col min="18" max="18" width="8.109375" style="6" bestFit="1" customWidth="1" outlineLevel="1"/>
    <col min="19" max="19" width="7.109375" style="6" bestFit="1" customWidth="1" outlineLevel="1"/>
    <col min="20" max="20" width="13.109375" style="6" bestFit="1" customWidth="1"/>
    <col min="21" max="21" width="12" style="6" hidden="1" customWidth="1" outlineLevel="1"/>
    <col min="22" max="22" width="13.33203125" style="6" hidden="1" customWidth="1" outlineLevel="1"/>
    <col min="23" max="23" width="12.6640625" style="6" hidden="1" customWidth="1" outlineLevel="1"/>
    <col min="24" max="24" width="14.33203125" style="6" bestFit="1" customWidth="1" collapsed="1"/>
    <col min="25" max="25" width="12.44140625" style="6" hidden="1" customWidth="1" outlineLevel="1"/>
    <col min="26" max="26" width="14.88671875" style="6" hidden="1" customWidth="1" outlineLevel="1"/>
    <col min="27" max="27" width="13.88671875" style="6" hidden="1" customWidth="1" outlineLevel="1"/>
    <col min="28" max="28" width="13.33203125" style="6" customWidth="1" collapsed="1"/>
    <col min="29" max="29" width="12" style="6" hidden="1" customWidth="1" outlineLevel="1"/>
    <col min="30" max="30" width="13.44140625" style="6" hidden="1" customWidth="1" outlineLevel="1"/>
    <col min="31" max="31" width="15.6640625" style="6" hidden="1" customWidth="1" outlineLevel="1"/>
    <col min="32" max="32" width="13.33203125" style="6" customWidth="1" collapsed="1"/>
    <col min="33" max="33" width="15" style="6" bestFit="1" customWidth="1"/>
    <col min="34" max="34" width="10.33203125" style="7" bestFit="1" customWidth="1"/>
    <col min="35" max="35" width="11.33203125" style="7" customWidth="1"/>
    <col min="36" max="16384" width="11.44140625" style="2"/>
  </cols>
  <sheetData>
    <row r="1" spans="1:35" s="1" customFormat="1" ht="16.5" customHeight="1" x14ac:dyDescent="0.25">
      <c r="A1" s="90" t="s">
        <v>84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s="1" customFormat="1" ht="16.5" customHeight="1" x14ac:dyDescent="0.25">
      <c r="A2" s="91"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1" customFormat="1" ht="16.5" customHeight="1" x14ac:dyDescent="0.25">
      <c r="A3" s="90" t="s">
        <v>197</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7.25" customHeight="1" x14ac:dyDescent="0.25">
      <c r="A5" s="99" t="s">
        <v>81</v>
      </c>
      <c r="B5" s="99"/>
      <c r="C5" s="99"/>
      <c r="D5" s="99"/>
      <c r="E5" s="99"/>
      <c r="F5" s="99"/>
      <c r="G5" s="99"/>
      <c r="H5" s="99"/>
      <c r="I5" s="99"/>
      <c r="J5" s="99"/>
      <c r="K5" s="99"/>
      <c r="L5" s="99"/>
      <c r="M5" s="99"/>
      <c r="N5" s="99"/>
      <c r="O5" s="99"/>
      <c r="P5" s="99"/>
      <c r="Q5" s="99"/>
      <c r="R5" s="99"/>
      <c r="S5" s="99"/>
      <c r="T5" s="99"/>
    </row>
    <row r="6" spans="1:35" s="3" customFormat="1" ht="25.5" customHeight="1" x14ac:dyDescent="0.25">
      <c r="A6" s="92" t="s">
        <v>0</v>
      </c>
      <c r="B6" s="17" t="s">
        <v>34</v>
      </c>
      <c r="C6" s="93" t="s">
        <v>2</v>
      </c>
      <c r="D6" s="92" t="s">
        <v>30</v>
      </c>
      <c r="E6" s="93" t="s">
        <v>3</v>
      </c>
      <c r="F6" s="92" t="s">
        <v>31</v>
      </c>
      <c r="G6" s="92" t="s">
        <v>4</v>
      </c>
      <c r="H6" s="92"/>
      <c r="I6" s="100" t="s">
        <v>32</v>
      </c>
      <c r="J6" s="102" t="s">
        <v>10</v>
      </c>
      <c r="K6" s="92" t="s">
        <v>8</v>
      </c>
      <c r="L6" s="107" t="s">
        <v>21</v>
      </c>
      <c r="M6" s="108"/>
      <c r="N6" s="109"/>
      <c r="O6" s="92" t="s">
        <v>9</v>
      </c>
      <c r="P6" s="93" t="s">
        <v>5</v>
      </c>
      <c r="Q6" s="106" t="s">
        <v>33</v>
      </c>
      <c r="R6" s="106"/>
      <c r="S6" s="106"/>
      <c r="T6" s="95" t="s">
        <v>23</v>
      </c>
      <c r="U6" s="110" t="s">
        <v>33</v>
      </c>
      <c r="V6" s="111"/>
      <c r="W6" s="112"/>
      <c r="X6" s="95" t="s">
        <v>24</v>
      </c>
      <c r="Y6" s="106" t="s">
        <v>33</v>
      </c>
      <c r="Z6" s="106"/>
      <c r="AA6" s="106"/>
      <c r="AB6" s="95" t="s">
        <v>25</v>
      </c>
      <c r="AC6" s="106" t="s">
        <v>33</v>
      </c>
      <c r="AD6" s="106"/>
      <c r="AE6" s="106"/>
      <c r="AF6" s="95" t="s">
        <v>26</v>
      </c>
      <c r="AG6" s="95" t="s">
        <v>47</v>
      </c>
      <c r="AH6" s="97" t="s">
        <v>54</v>
      </c>
      <c r="AI6" s="98"/>
    </row>
    <row r="7" spans="1:35" s="3" customFormat="1" ht="20.399999999999999" x14ac:dyDescent="0.25">
      <c r="A7" s="92"/>
      <c r="B7" s="18" t="s">
        <v>1</v>
      </c>
      <c r="C7" s="94"/>
      <c r="D7" s="92"/>
      <c r="E7" s="94"/>
      <c r="F7" s="92"/>
      <c r="G7" s="19" t="s">
        <v>6</v>
      </c>
      <c r="H7" s="19" t="s">
        <v>7</v>
      </c>
      <c r="I7" s="101"/>
      <c r="J7" s="101"/>
      <c r="K7" s="92"/>
      <c r="L7" s="20" t="s">
        <v>11</v>
      </c>
      <c r="M7" s="20" t="s">
        <v>22</v>
      </c>
      <c r="N7" s="64" t="s">
        <v>77</v>
      </c>
      <c r="O7" s="92"/>
      <c r="P7" s="94"/>
      <c r="Q7" s="20" t="s">
        <v>35</v>
      </c>
      <c r="R7" s="20" t="s">
        <v>36</v>
      </c>
      <c r="S7" s="20" t="s">
        <v>37</v>
      </c>
      <c r="T7" s="96"/>
      <c r="U7" s="20" t="s">
        <v>38</v>
      </c>
      <c r="V7" s="20" t="s">
        <v>39</v>
      </c>
      <c r="W7" s="20" t="s">
        <v>40</v>
      </c>
      <c r="X7" s="96"/>
      <c r="Y7" s="20" t="s">
        <v>41</v>
      </c>
      <c r="Z7" s="20" t="s">
        <v>42</v>
      </c>
      <c r="AA7" s="20" t="s">
        <v>43</v>
      </c>
      <c r="AB7" s="96"/>
      <c r="AC7" s="20" t="s">
        <v>44</v>
      </c>
      <c r="AD7" s="20" t="s">
        <v>45</v>
      </c>
      <c r="AE7" s="20" t="s">
        <v>46</v>
      </c>
      <c r="AF7" s="96"/>
      <c r="AG7" s="96"/>
      <c r="AH7" s="21" t="s">
        <v>29</v>
      </c>
      <c r="AI7" s="28" t="s">
        <v>55</v>
      </c>
    </row>
    <row r="8" spans="1:35" ht="12.75" customHeight="1" x14ac:dyDescent="0.25">
      <c r="A8" s="8"/>
      <c r="B8" s="103" t="s">
        <v>52</v>
      </c>
      <c r="C8" s="104"/>
      <c r="D8" s="105"/>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 t="shared" ref="X9:X18" si="0">SUM(U9:W9)</f>
        <v>0</v>
      </c>
      <c r="Y9" s="46"/>
      <c r="Z9" s="46"/>
      <c r="AA9" s="46"/>
      <c r="AB9" s="57">
        <f>SUM(Y9:AA9)</f>
        <v>0</v>
      </c>
      <c r="AC9" s="46"/>
      <c r="AD9" s="46"/>
      <c r="AE9" s="46"/>
      <c r="AF9" s="57">
        <f>SUM(AC9:AE9)</f>
        <v>0</v>
      </c>
      <c r="AG9" s="57">
        <f t="shared" ref="AG9:AG18" si="1">SUM(T9,X9,AB9,AF9)</f>
        <v>0</v>
      </c>
      <c r="AH9" s="58">
        <f t="shared" ref="AH9:AH19" si="2">IF(ISERROR(AG9/I9),0,AG9/I9)</f>
        <v>0</v>
      </c>
      <c r="AI9" s="59">
        <f t="shared" ref="AI9:AI18" si="3">IF(ISERROR(AG9/$AG$243),"-",AG9/$AG$243)</f>
        <v>0</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SUM(Q10:S10)</f>
        <v>0</v>
      </c>
      <c r="U10" s="46"/>
      <c r="V10" s="46"/>
      <c r="W10" s="46"/>
      <c r="X10" s="57">
        <f t="shared" si="0"/>
        <v>0</v>
      </c>
      <c r="Y10" s="46"/>
      <c r="Z10" s="46"/>
      <c r="AA10" s="46"/>
      <c r="AB10" s="57">
        <f>SUM(Y10:AA10)</f>
        <v>0</v>
      </c>
      <c r="AC10" s="46"/>
      <c r="AD10" s="46"/>
      <c r="AE10" s="46"/>
      <c r="AF10" s="57">
        <f>SUM(AC10:AE10)</f>
        <v>0</v>
      </c>
      <c r="AG10" s="57">
        <f t="shared" si="1"/>
        <v>0</v>
      </c>
      <c r="AH10" s="58">
        <f t="shared" si="2"/>
        <v>0</v>
      </c>
      <c r="AI10" s="59">
        <f t="shared" si="3"/>
        <v>0</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ref="T11:T18" si="4">SUM(Q11:S11)</f>
        <v>0</v>
      </c>
      <c r="U11" s="46"/>
      <c r="V11" s="46"/>
      <c r="W11" s="46"/>
      <c r="X11" s="57">
        <f t="shared" si="0"/>
        <v>0</v>
      </c>
      <c r="Y11" s="46"/>
      <c r="Z11" s="46"/>
      <c r="AA11" s="46"/>
      <c r="AB11" s="57">
        <f t="shared" ref="AB11:AB18" si="5">SUM(Y11:AA11)</f>
        <v>0</v>
      </c>
      <c r="AC11" s="46"/>
      <c r="AD11" s="46"/>
      <c r="AE11" s="46"/>
      <c r="AF11" s="57">
        <f t="shared" ref="AF11:AF18" si="6">SUM(AC11:AE11)</f>
        <v>0</v>
      </c>
      <c r="AG11" s="57">
        <f t="shared" si="1"/>
        <v>0</v>
      </c>
      <c r="AH11" s="58">
        <f t="shared" si="2"/>
        <v>0</v>
      </c>
      <c r="AI11" s="59">
        <f t="shared" si="3"/>
        <v>0</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4"/>
        <v>0</v>
      </c>
      <c r="U12" s="46"/>
      <c r="V12" s="46"/>
      <c r="W12" s="46"/>
      <c r="X12" s="57">
        <f t="shared" si="0"/>
        <v>0</v>
      </c>
      <c r="Y12" s="46"/>
      <c r="Z12" s="46"/>
      <c r="AA12" s="46"/>
      <c r="AB12" s="57">
        <f t="shared" si="5"/>
        <v>0</v>
      </c>
      <c r="AC12" s="46"/>
      <c r="AD12" s="46"/>
      <c r="AE12" s="46"/>
      <c r="AF12" s="57">
        <f t="shared" si="6"/>
        <v>0</v>
      </c>
      <c r="AG12" s="57">
        <f t="shared" si="1"/>
        <v>0</v>
      </c>
      <c r="AH12" s="58">
        <f t="shared" si="2"/>
        <v>0</v>
      </c>
      <c r="AI12" s="59">
        <f t="shared" si="3"/>
        <v>0</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4"/>
        <v>0</v>
      </c>
      <c r="U13" s="46"/>
      <c r="V13" s="46"/>
      <c r="W13" s="46"/>
      <c r="X13" s="57">
        <f t="shared" si="0"/>
        <v>0</v>
      </c>
      <c r="Y13" s="46"/>
      <c r="Z13" s="46"/>
      <c r="AA13" s="46"/>
      <c r="AB13" s="57">
        <f t="shared" si="5"/>
        <v>0</v>
      </c>
      <c r="AC13" s="46"/>
      <c r="AD13" s="46"/>
      <c r="AE13" s="46"/>
      <c r="AF13" s="57">
        <f t="shared" si="6"/>
        <v>0</v>
      </c>
      <c r="AG13" s="57">
        <f t="shared" si="1"/>
        <v>0</v>
      </c>
      <c r="AH13" s="58">
        <f t="shared" si="2"/>
        <v>0</v>
      </c>
      <c r="AI13" s="59">
        <f t="shared" si="3"/>
        <v>0</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4"/>
        <v>0</v>
      </c>
      <c r="U14" s="46"/>
      <c r="V14" s="46"/>
      <c r="W14" s="46"/>
      <c r="X14" s="57">
        <f t="shared" si="0"/>
        <v>0</v>
      </c>
      <c r="Y14" s="46"/>
      <c r="Z14" s="46"/>
      <c r="AA14" s="46"/>
      <c r="AB14" s="57">
        <f t="shared" si="5"/>
        <v>0</v>
      </c>
      <c r="AC14" s="46"/>
      <c r="AD14" s="46"/>
      <c r="AE14" s="46"/>
      <c r="AF14" s="57">
        <f t="shared" si="6"/>
        <v>0</v>
      </c>
      <c r="AG14" s="57">
        <f t="shared" si="1"/>
        <v>0</v>
      </c>
      <c r="AH14" s="58">
        <f t="shared" si="2"/>
        <v>0</v>
      </c>
      <c r="AI14" s="59">
        <f t="shared" si="3"/>
        <v>0</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4"/>
        <v>0</v>
      </c>
      <c r="U15" s="46"/>
      <c r="V15" s="46"/>
      <c r="W15" s="46"/>
      <c r="X15" s="57">
        <f t="shared" si="0"/>
        <v>0</v>
      </c>
      <c r="Y15" s="46"/>
      <c r="Z15" s="46"/>
      <c r="AA15" s="46"/>
      <c r="AB15" s="57">
        <f t="shared" si="5"/>
        <v>0</v>
      </c>
      <c r="AC15" s="46"/>
      <c r="AD15" s="46"/>
      <c r="AE15" s="46"/>
      <c r="AF15" s="57">
        <f t="shared" si="6"/>
        <v>0</v>
      </c>
      <c r="AG15" s="57">
        <f t="shared" si="1"/>
        <v>0</v>
      </c>
      <c r="AH15" s="58">
        <f t="shared" si="2"/>
        <v>0</v>
      </c>
      <c r="AI15" s="59">
        <f t="shared" si="3"/>
        <v>0</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4"/>
        <v>0</v>
      </c>
      <c r="U16" s="46"/>
      <c r="V16" s="46"/>
      <c r="W16" s="46"/>
      <c r="X16" s="57">
        <f t="shared" si="0"/>
        <v>0</v>
      </c>
      <c r="Y16" s="46"/>
      <c r="Z16" s="46"/>
      <c r="AA16" s="46"/>
      <c r="AB16" s="57">
        <f t="shared" si="5"/>
        <v>0</v>
      </c>
      <c r="AC16" s="46"/>
      <c r="AD16" s="46"/>
      <c r="AE16" s="46"/>
      <c r="AF16" s="57">
        <f t="shared" si="6"/>
        <v>0</v>
      </c>
      <c r="AG16" s="57">
        <f t="shared" si="1"/>
        <v>0</v>
      </c>
      <c r="AH16" s="58">
        <f t="shared" si="2"/>
        <v>0</v>
      </c>
      <c r="AI16" s="59">
        <f t="shared" si="3"/>
        <v>0</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4"/>
        <v>0</v>
      </c>
      <c r="U17" s="46"/>
      <c r="V17" s="46"/>
      <c r="W17" s="46"/>
      <c r="X17" s="57">
        <f t="shared" si="0"/>
        <v>0</v>
      </c>
      <c r="Y17" s="46"/>
      <c r="Z17" s="46"/>
      <c r="AA17" s="46"/>
      <c r="AB17" s="57">
        <f t="shared" si="5"/>
        <v>0</v>
      </c>
      <c r="AC17" s="46"/>
      <c r="AD17" s="46"/>
      <c r="AE17" s="46"/>
      <c r="AF17" s="57">
        <f t="shared" si="6"/>
        <v>0</v>
      </c>
      <c r="AG17" s="57">
        <f t="shared" si="1"/>
        <v>0</v>
      </c>
      <c r="AH17" s="58">
        <f t="shared" si="2"/>
        <v>0</v>
      </c>
      <c r="AI17" s="59">
        <f t="shared" si="3"/>
        <v>0</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4"/>
        <v>0</v>
      </c>
      <c r="U18" s="46"/>
      <c r="V18" s="46"/>
      <c r="W18" s="46"/>
      <c r="X18" s="57">
        <f t="shared" si="0"/>
        <v>0</v>
      </c>
      <c r="Y18" s="46"/>
      <c r="Z18" s="46"/>
      <c r="AA18" s="46"/>
      <c r="AB18" s="57">
        <f t="shared" si="5"/>
        <v>0</v>
      </c>
      <c r="AC18" s="46"/>
      <c r="AD18" s="46"/>
      <c r="AE18" s="46"/>
      <c r="AF18" s="57">
        <f t="shared" si="6"/>
        <v>0</v>
      </c>
      <c r="AG18" s="57">
        <f t="shared" si="1"/>
        <v>0</v>
      </c>
      <c r="AH18" s="58">
        <f t="shared" si="2"/>
        <v>0</v>
      </c>
      <c r="AI18" s="59">
        <f t="shared" si="3"/>
        <v>0</v>
      </c>
    </row>
    <row r="19" spans="1:35" ht="12.75" customHeight="1" collapsed="1" x14ac:dyDescent="0.25">
      <c r="A19" s="113" t="s">
        <v>58</v>
      </c>
      <c r="B19" s="114"/>
      <c r="C19" s="114"/>
      <c r="D19" s="114"/>
      <c r="E19" s="114"/>
      <c r="F19" s="114"/>
      <c r="G19" s="114"/>
      <c r="H19" s="115"/>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 t="shared" si="2"/>
        <v>0</v>
      </c>
      <c r="AI19" s="61">
        <f>IF(ISERROR(AG19/$AG$243),0,AG19/$AG$243)</f>
        <v>0</v>
      </c>
    </row>
    <row r="20" spans="1:35" ht="12.75" customHeight="1" x14ac:dyDescent="0.25">
      <c r="A20" s="49"/>
      <c r="B20" s="116" t="s">
        <v>12</v>
      </c>
      <c r="C20" s="117"/>
      <c r="D20" s="11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 t="shared" ref="X21:X30" si="8">SUM(U21:W21)</f>
        <v>0</v>
      </c>
      <c r="Y21" s="46"/>
      <c r="Z21" s="46"/>
      <c r="AA21" s="46"/>
      <c r="AB21" s="57">
        <f>SUM(Y21:AA21)</f>
        <v>0</v>
      </c>
      <c r="AC21" s="46"/>
      <c r="AD21" s="46"/>
      <c r="AE21" s="46"/>
      <c r="AF21" s="57">
        <f>SUM(AC21:AE21)</f>
        <v>0</v>
      </c>
      <c r="AG21" s="57">
        <f t="shared" ref="AG21:AG30" si="9">SUM(T21,X21,AB21,AF21)</f>
        <v>0</v>
      </c>
      <c r="AH21" s="58">
        <f t="shared" ref="AH21:AH31" si="10">IF(ISERROR(AG21/I21),0,AG21/I21)</f>
        <v>0</v>
      </c>
      <c r="AI21" s="59">
        <f t="shared" ref="AI21:AI30" si="11">IF(ISERROR(AG21/$AG$243),"-",AG21/$AG$243)</f>
        <v>0</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SUM(Q22:S22)</f>
        <v>0</v>
      </c>
      <c r="U22" s="46"/>
      <c r="V22" s="46"/>
      <c r="W22" s="46"/>
      <c r="X22" s="57">
        <f t="shared" si="8"/>
        <v>0</v>
      </c>
      <c r="Y22" s="46"/>
      <c r="Z22" s="46"/>
      <c r="AA22" s="46"/>
      <c r="AB22" s="57">
        <f>SUM(Y22:AA22)</f>
        <v>0</v>
      </c>
      <c r="AC22" s="46"/>
      <c r="AD22" s="46"/>
      <c r="AE22" s="46"/>
      <c r="AF22" s="57">
        <f>SUM(AC22:AE22)</f>
        <v>0</v>
      </c>
      <c r="AG22" s="57">
        <f t="shared" si="9"/>
        <v>0</v>
      </c>
      <c r="AH22" s="58">
        <f t="shared" si="10"/>
        <v>0</v>
      </c>
      <c r="AI22" s="59">
        <f t="shared" si="11"/>
        <v>0</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ref="T23:T30" si="12">SUM(Q23:S23)</f>
        <v>0</v>
      </c>
      <c r="U23" s="46"/>
      <c r="V23" s="46"/>
      <c r="W23" s="46"/>
      <c r="X23" s="57">
        <f t="shared" si="8"/>
        <v>0</v>
      </c>
      <c r="Y23" s="46"/>
      <c r="Z23" s="46"/>
      <c r="AA23" s="46"/>
      <c r="AB23" s="57">
        <f t="shared" ref="AB23:AB30" si="13">SUM(Y23:AA23)</f>
        <v>0</v>
      </c>
      <c r="AC23" s="46"/>
      <c r="AD23" s="46"/>
      <c r="AE23" s="46"/>
      <c r="AF23" s="57">
        <f t="shared" ref="AF23:AF30" si="14">SUM(AC23:AE23)</f>
        <v>0</v>
      </c>
      <c r="AG23" s="57">
        <f t="shared" si="9"/>
        <v>0</v>
      </c>
      <c r="AH23" s="58">
        <f t="shared" si="10"/>
        <v>0</v>
      </c>
      <c r="AI23" s="59">
        <f t="shared" si="11"/>
        <v>0</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2"/>
        <v>0</v>
      </c>
      <c r="U24" s="46"/>
      <c r="V24" s="46"/>
      <c r="W24" s="46"/>
      <c r="X24" s="57">
        <f t="shared" si="8"/>
        <v>0</v>
      </c>
      <c r="Y24" s="46"/>
      <c r="Z24" s="46"/>
      <c r="AA24" s="46"/>
      <c r="AB24" s="57">
        <f t="shared" si="13"/>
        <v>0</v>
      </c>
      <c r="AC24" s="46"/>
      <c r="AD24" s="46"/>
      <c r="AE24" s="46"/>
      <c r="AF24" s="57">
        <f t="shared" si="14"/>
        <v>0</v>
      </c>
      <c r="AG24" s="57">
        <f t="shared" si="9"/>
        <v>0</v>
      </c>
      <c r="AH24" s="58">
        <f t="shared" si="10"/>
        <v>0</v>
      </c>
      <c r="AI24" s="59">
        <f t="shared" si="11"/>
        <v>0</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2"/>
        <v>0</v>
      </c>
      <c r="U25" s="46"/>
      <c r="V25" s="46"/>
      <c r="W25" s="46"/>
      <c r="X25" s="57">
        <f t="shared" si="8"/>
        <v>0</v>
      </c>
      <c r="Y25" s="46"/>
      <c r="Z25" s="46"/>
      <c r="AA25" s="46"/>
      <c r="AB25" s="57">
        <f t="shared" si="13"/>
        <v>0</v>
      </c>
      <c r="AC25" s="46"/>
      <c r="AD25" s="46"/>
      <c r="AE25" s="46"/>
      <c r="AF25" s="57">
        <f t="shared" si="14"/>
        <v>0</v>
      </c>
      <c r="AG25" s="57">
        <f t="shared" si="9"/>
        <v>0</v>
      </c>
      <c r="AH25" s="58">
        <f t="shared" si="10"/>
        <v>0</v>
      </c>
      <c r="AI25" s="59">
        <f t="shared" si="11"/>
        <v>0</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2"/>
        <v>0</v>
      </c>
      <c r="U26" s="46"/>
      <c r="V26" s="46"/>
      <c r="W26" s="46"/>
      <c r="X26" s="57">
        <f t="shared" si="8"/>
        <v>0</v>
      </c>
      <c r="Y26" s="46"/>
      <c r="Z26" s="46"/>
      <c r="AA26" s="46"/>
      <c r="AB26" s="57">
        <f t="shared" si="13"/>
        <v>0</v>
      </c>
      <c r="AC26" s="46"/>
      <c r="AD26" s="46"/>
      <c r="AE26" s="46"/>
      <c r="AF26" s="57">
        <f t="shared" si="14"/>
        <v>0</v>
      </c>
      <c r="AG26" s="57">
        <f t="shared" si="9"/>
        <v>0</v>
      </c>
      <c r="AH26" s="58">
        <f t="shared" si="10"/>
        <v>0</v>
      </c>
      <c r="AI26" s="59">
        <f t="shared" si="11"/>
        <v>0</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2"/>
        <v>0</v>
      </c>
      <c r="U27" s="46"/>
      <c r="V27" s="46"/>
      <c r="W27" s="46"/>
      <c r="X27" s="57">
        <f t="shared" si="8"/>
        <v>0</v>
      </c>
      <c r="Y27" s="46"/>
      <c r="Z27" s="46"/>
      <c r="AA27" s="46"/>
      <c r="AB27" s="57">
        <f t="shared" si="13"/>
        <v>0</v>
      </c>
      <c r="AC27" s="46"/>
      <c r="AD27" s="46"/>
      <c r="AE27" s="46"/>
      <c r="AF27" s="57">
        <f t="shared" si="14"/>
        <v>0</v>
      </c>
      <c r="AG27" s="57">
        <f t="shared" si="9"/>
        <v>0</v>
      </c>
      <c r="AH27" s="58">
        <f t="shared" si="10"/>
        <v>0</v>
      </c>
      <c r="AI27" s="59">
        <f t="shared" si="11"/>
        <v>0</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2"/>
        <v>0</v>
      </c>
      <c r="U28" s="46"/>
      <c r="V28" s="46"/>
      <c r="W28" s="46"/>
      <c r="X28" s="57">
        <f t="shared" si="8"/>
        <v>0</v>
      </c>
      <c r="Y28" s="46"/>
      <c r="Z28" s="46"/>
      <c r="AA28" s="46"/>
      <c r="AB28" s="57">
        <f t="shared" si="13"/>
        <v>0</v>
      </c>
      <c r="AC28" s="46"/>
      <c r="AD28" s="46"/>
      <c r="AE28" s="46"/>
      <c r="AF28" s="57">
        <f t="shared" si="14"/>
        <v>0</v>
      </c>
      <c r="AG28" s="57">
        <f t="shared" si="9"/>
        <v>0</v>
      </c>
      <c r="AH28" s="58">
        <f t="shared" si="10"/>
        <v>0</v>
      </c>
      <c r="AI28" s="59">
        <f t="shared" si="11"/>
        <v>0</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2"/>
        <v>0</v>
      </c>
      <c r="U29" s="46"/>
      <c r="V29" s="46"/>
      <c r="W29" s="46"/>
      <c r="X29" s="57">
        <f t="shared" si="8"/>
        <v>0</v>
      </c>
      <c r="Y29" s="46"/>
      <c r="Z29" s="46"/>
      <c r="AA29" s="46"/>
      <c r="AB29" s="57">
        <f t="shared" si="13"/>
        <v>0</v>
      </c>
      <c r="AC29" s="46"/>
      <c r="AD29" s="46"/>
      <c r="AE29" s="46"/>
      <c r="AF29" s="57">
        <f t="shared" si="14"/>
        <v>0</v>
      </c>
      <c r="AG29" s="57">
        <f t="shared" si="9"/>
        <v>0</v>
      </c>
      <c r="AH29" s="58">
        <f t="shared" si="10"/>
        <v>0</v>
      </c>
      <c r="AI29" s="59">
        <f t="shared" si="11"/>
        <v>0</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2"/>
        <v>0</v>
      </c>
      <c r="U30" s="46"/>
      <c r="V30" s="46"/>
      <c r="W30" s="46"/>
      <c r="X30" s="57">
        <f t="shared" si="8"/>
        <v>0</v>
      </c>
      <c r="Y30" s="46"/>
      <c r="Z30" s="46"/>
      <c r="AA30" s="46"/>
      <c r="AB30" s="57">
        <f t="shared" si="13"/>
        <v>0</v>
      </c>
      <c r="AC30" s="46"/>
      <c r="AD30" s="46"/>
      <c r="AE30" s="46"/>
      <c r="AF30" s="57">
        <f t="shared" si="14"/>
        <v>0</v>
      </c>
      <c r="AG30" s="57">
        <f t="shared" si="9"/>
        <v>0</v>
      </c>
      <c r="AH30" s="58">
        <f t="shared" si="10"/>
        <v>0</v>
      </c>
      <c r="AI30" s="59">
        <f t="shared" si="11"/>
        <v>0</v>
      </c>
    </row>
    <row r="31" spans="1:35" ht="12.75" customHeight="1" collapsed="1" x14ac:dyDescent="0.25">
      <c r="A31" s="113" t="s">
        <v>57</v>
      </c>
      <c r="B31" s="114"/>
      <c r="C31" s="114"/>
      <c r="D31" s="114"/>
      <c r="E31" s="114"/>
      <c r="F31" s="114"/>
      <c r="G31" s="114"/>
      <c r="H31" s="115"/>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 t="shared" si="10"/>
        <v>0</v>
      </c>
      <c r="AI31" s="61">
        <f>IF(ISERROR(AG31/$AG$243),0,AG31/$AG$243)</f>
        <v>0</v>
      </c>
    </row>
    <row r="32" spans="1:35" ht="12.75" customHeight="1" x14ac:dyDescent="0.25">
      <c r="A32" s="49"/>
      <c r="B32" s="116" t="s">
        <v>13</v>
      </c>
      <c r="C32" s="117"/>
      <c r="D32" s="11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 t="shared" ref="X33:X42" si="16">SUM(U33:W33)</f>
        <v>0</v>
      </c>
      <c r="Y33" s="46"/>
      <c r="Z33" s="46"/>
      <c r="AA33" s="46"/>
      <c r="AB33" s="57">
        <f>SUM(Y33:AA33)</f>
        <v>0</v>
      </c>
      <c r="AC33" s="46"/>
      <c r="AD33" s="46"/>
      <c r="AE33" s="46"/>
      <c r="AF33" s="57">
        <f>SUM(AC33:AE33)</f>
        <v>0</v>
      </c>
      <c r="AG33" s="57">
        <f t="shared" ref="AG33:AG42" si="17">SUM(T33,X33,AB33,AF33)</f>
        <v>0</v>
      </c>
      <c r="AH33" s="58">
        <f t="shared" ref="AH33:AH43" si="18">IF(ISERROR(AG33/I33),0,AG33/I33)</f>
        <v>0</v>
      </c>
      <c r="AI33" s="59">
        <f t="shared" ref="AI33:AI42" si="19">IF(ISERROR(AG33/$AG$243),"-",AG33/$AG$243)</f>
        <v>0</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SUM(Q34:S34)</f>
        <v>0</v>
      </c>
      <c r="U34" s="46"/>
      <c r="V34" s="46"/>
      <c r="W34" s="46"/>
      <c r="X34" s="57">
        <f t="shared" si="16"/>
        <v>0</v>
      </c>
      <c r="Y34" s="46"/>
      <c r="Z34" s="46"/>
      <c r="AA34" s="46"/>
      <c r="AB34" s="57">
        <f>SUM(Y34:AA34)</f>
        <v>0</v>
      </c>
      <c r="AC34" s="46"/>
      <c r="AD34" s="46"/>
      <c r="AE34" s="46"/>
      <c r="AF34" s="57">
        <f>SUM(AC34:AE34)</f>
        <v>0</v>
      </c>
      <c r="AG34" s="57">
        <f t="shared" si="17"/>
        <v>0</v>
      </c>
      <c r="AH34" s="58">
        <f t="shared" si="18"/>
        <v>0</v>
      </c>
      <c r="AI34" s="59">
        <f t="shared" si="19"/>
        <v>0</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ref="T35:T42" si="20">SUM(Q35:S35)</f>
        <v>0</v>
      </c>
      <c r="U35" s="46"/>
      <c r="V35" s="46"/>
      <c r="W35" s="46"/>
      <c r="X35" s="57">
        <f t="shared" si="16"/>
        <v>0</v>
      </c>
      <c r="Y35" s="46"/>
      <c r="Z35" s="46"/>
      <c r="AA35" s="46"/>
      <c r="AB35" s="57">
        <f t="shared" ref="AB35:AB42" si="21">SUM(Y35:AA35)</f>
        <v>0</v>
      </c>
      <c r="AC35" s="46"/>
      <c r="AD35" s="46"/>
      <c r="AE35" s="46"/>
      <c r="AF35" s="57">
        <f t="shared" ref="AF35:AF42" si="22">SUM(AC35:AE35)</f>
        <v>0</v>
      </c>
      <c r="AG35" s="57">
        <f t="shared" si="17"/>
        <v>0</v>
      </c>
      <c r="AH35" s="58">
        <f t="shared" si="18"/>
        <v>0</v>
      </c>
      <c r="AI35" s="59">
        <f t="shared" si="19"/>
        <v>0</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20"/>
        <v>0</v>
      </c>
      <c r="U36" s="46"/>
      <c r="V36" s="46"/>
      <c r="W36" s="46"/>
      <c r="X36" s="57">
        <f t="shared" si="16"/>
        <v>0</v>
      </c>
      <c r="Y36" s="46"/>
      <c r="Z36" s="46"/>
      <c r="AA36" s="46"/>
      <c r="AB36" s="57">
        <f t="shared" si="21"/>
        <v>0</v>
      </c>
      <c r="AC36" s="46"/>
      <c r="AD36" s="46"/>
      <c r="AE36" s="46"/>
      <c r="AF36" s="57">
        <f t="shared" si="22"/>
        <v>0</v>
      </c>
      <c r="AG36" s="57">
        <f t="shared" si="17"/>
        <v>0</v>
      </c>
      <c r="AH36" s="58">
        <f t="shared" si="18"/>
        <v>0</v>
      </c>
      <c r="AI36" s="59">
        <f t="shared" si="19"/>
        <v>0</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20"/>
        <v>0</v>
      </c>
      <c r="U37" s="46"/>
      <c r="V37" s="46"/>
      <c r="W37" s="46"/>
      <c r="X37" s="57">
        <f t="shared" si="16"/>
        <v>0</v>
      </c>
      <c r="Y37" s="46"/>
      <c r="Z37" s="46"/>
      <c r="AA37" s="46"/>
      <c r="AB37" s="57">
        <f t="shared" si="21"/>
        <v>0</v>
      </c>
      <c r="AC37" s="46"/>
      <c r="AD37" s="46"/>
      <c r="AE37" s="46"/>
      <c r="AF37" s="57">
        <f t="shared" si="22"/>
        <v>0</v>
      </c>
      <c r="AG37" s="57">
        <f t="shared" si="17"/>
        <v>0</v>
      </c>
      <c r="AH37" s="58">
        <f t="shared" si="18"/>
        <v>0</v>
      </c>
      <c r="AI37" s="59">
        <f t="shared" si="19"/>
        <v>0</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20"/>
        <v>0</v>
      </c>
      <c r="U38" s="46"/>
      <c r="V38" s="46"/>
      <c r="W38" s="46"/>
      <c r="X38" s="57">
        <f t="shared" si="16"/>
        <v>0</v>
      </c>
      <c r="Y38" s="46"/>
      <c r="Z38" s="46"/>
      <c r="AA38" s="46"/>
      <c r="AB38" s="57">
        <f t="shared" si="21"/>
        <v>0</v>
      </c>
      <c r="AC38" s="46"/>
      <c r="AD38" s="46"/>
      <c r="AE38" s="46"/>
      <c r="AF38" s="57">
        <f t="shared" si="22"/>
        <v>0</v>
      </c>
      <c r="AG38" s="57">
        <f t="shared" si="17"/>
        <v>0</v>
      </c>
      <c r="AH38" s="58">
        <f t="shared" si="18"/>
        <v>0</v>
      </c>
      <c r="AI38" s="59">
        <f t="shared" si="19"/>
        <v>0</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20"/>
        <v>0</v>
      </c>
      <c r="U39" s="46"/>
      <c r="V39" s="46"/>
      <c r="W39" s="46"/>
      <c r="X39" s="57">
        <f t="shared" si="16"/>
        <v>0</v>
      </c>
      <c r="Y39" s="46"/>
      <c r="Z39" s="46"/>
      <c r="AA39" s="46"/>
      <c r="AB39" s="57">
        <f t="shared" si="21"/>
        <v>0</v>
      </c>
      <c r="AC39" s="46"/>
      <c r="AD39" s="46"/>
      <c r="AE39" s="46"/>
      <c r="AF39" s="57">
        <f t="shared" si="22"/>
        <v>0</v>
      </c>
      <c r="AG39" s="57">
        <f t="shared" si="17"/>
        <v>0</v>
      </c>
      <c r="AH39" s="58">
        <f t="shared" si="18"/>
        <v>0</v>
      </c>
      <c r="AI39" s="59">
        <f t="shared" si="19"/>
        <v>0</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20"/>
        <v>0</v>
      </c>
      <c r="U40" s="46"/>
      <c r="V40" s="46"/>
      <c r="W40" s="46"/>
      <c r="X40" s="57">
        <f t="shared" si="16"/>
        <v>0</v>
      </c>
      <c r="Y40" s="46"/>
      <c r="Z40" s="46"/>
      <c r="AA40" s="46"/>
      <c r="AB40" s="57">
        <f t="shared" si="21"/>
        <v>0</v>
      </c>
      <c r="AC40" s="46"/>
      <c r="AD40" s="46"/>
      <c r="AE40" s="46"/>
      <c r="AF40" s="57">
        <f t="shared" si="22"/>
        <v>0</v>
      </c>
      <c r="AG40" s="57">
        <f t="shared" si="17"/>
        <v>0</v>
      </c>
      <c r="AH40" s="58">
        <f t="shared" si="18"/>
        <v>0</v>
      </c>
      <c r="AI40" s="59">
        <f t="shared" si="19"/>
        <v>0</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20"/>
        <v>0</v>
      </c>
      <c r="U41" s="46"/>
      <c r="V41" s="46"/>
      <c r="W41" s="46"/>
      <c r="X41" s="57">
        <f t="shared" si="16"/>
        <v>0</v>
      </c>
      <c r="Y41" s="46"/>
      <c r="Z41" s="46"/>
      <c r="AA41" s="46"/>
      <c r="AB41" s="57">
        <f t="shared" si="21"/>
        <v>0</v>
      </c>
      <c r="AC41" s="46"/>
      <c r="AD41" s="46"/>
      <c r="AE41" s="46"/>
      <c r="AF41" s="57">
        <f t="shared" si="22"/>
        <v>0</v>
      </c>
      <c r="AG41" s="57">
        <f t="shared" si="17"/>
        <v>0</v>
      </c>
      <c r="AH41" s="58">
        <f t="shared" si="18"/>
        <v>0</v>
      </c>
      <c r="AI41" s="59">
        <f t="shared" si="19"/>
        <v>0</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20"/>
        <v>0</v>
      </c>
      <c r="U42" s="46"/>
      <c r="V42" s="46"/>
      <c r="W42" s="46"/>
      <c r="X42" s="57">
        <f t="shared" si="16"/>
        <v>0</v>
      </c>
      <c r="Y42" s="46"/>
      <c r="Z42" s="46"/>
      <c r="AA42" s="46"/>
      <c r="AB42" s="57">
        <f t="shared" si="21"/>
        <v>0</v>
      </c>
      <c r="AC42" s="46"/>
      <c r="AD42" s="46"/>
      <c r="AE42" s="46"/>
      <c r="AF42" s="57">
        <f t="shared" si="22"/>
        <v>0</v>
      </c>
      <c r="AG42" s="57">
        <f t="shared" si="17"/>
        <v>0</v>
      </c>
      <c r="AH42" s="58">
        <f t="shared" si="18"/>
        <v>0</v>
      </c>
      <c r="AI42" s="59">
        <f t="shared" si="19"/>
        <v>0</v>
      </c>
    </row>
    <row r="43" spans="1:35" ht="12.75" customHeight="1" collapsed="1" x14ac:dyDescent="0.25">
      <c r="A43" s="113" t="s">
        <v>59</v>
      </c>
      <c r="B43" s="114"/>
      <c r="C43" s="114"/>
      <c r="D43" s="114"/>
      <c r="E43" s="114"/>
      <c r="F43" s="114"/>
      <c r="G43" s="114"/>
      <c r="H43" s="115"/>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 t="shared" si="18"/>
        <v>0</v>
      </c>
      <c r="AI43" s="61">
        <f>IF(ISERROR(AG43/$AG$243),0,AG43/$AG$243)</f>
        <v>0</v>
      </c>
    </row>
    <row r="44" spans="1:35" ht="12.75" customHeight="1" x14ac:dyDescent="0.25">
      <c r="A44" s="49"/>
      <c r="B44" s="116" t="s">
        <v>14</v>
      </c>
      <c r="C44" s="117"/>
      <c r="D44" s="11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 t="shared" ref="X45:X54" si="24">SUM(U45:W45)</f>
        <v>0</v>
      </c>
      <c r="Y45" s="46"/>
      <c r="Z45" s="46"/>
      <c r="AA45" s="46"/>
      <c r="AB45" s="57">
        <f>SUM(Y45:AA45)</f>
        <v>0</v>
      </c>
      <c r="AC45" s="46"/>
      <c r="AD45" s="46"/>
      <c r="AE45" s="46"/>
      <c r="AF45" s="57">
        <f>SUM(AC45:AE45)</f>
        <v>0</v>
      </c>
      <c r="AG45" s="57">
        <f t="shared" ref="AG45:AG54" si="25">SUM(T45,X45,AB45,AF45)</f>
        <v>0</v>
      </c>
      <c r="AH45" s="58">
        <f t="shared" ref="AH45:AH55" si="26">IF(ISERROR(AG45/I45),0,AG45/I45)</f>
        <v>0</v>
      </c>
      <c r="AI45" s="59">
        <f t="shared" ref="AI45:AI54" si="27">IF(ISERROR(AG45/$AG$243),"-",AG45/$AG$243)</f>
        <v>0</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SUM(Q46:S46)</f>
        <v>0</v>
      </c>
      <c r="U46" s="46"/>
      <c r="V46" s="46"/>
      <c r="W46" s="46"/>
      <c r="X46" s="57">
        <f t="shared" si="24"/>
        <v>0</v>
      </c>
      <c r="Y46" s="46"/>
      <c r="Z46" s="46"/>
      <c r="AA46" s="46"/>
      <c r="AB46" s="57">
        <f>SUM(Y46:AA46)</f>
        <v>0</v>
      </c>
      <c r="AC46" s="46"/>
      <c r="AD46" s="46"/>
      <c r="AE46" s="46"/>
      <c r="AF46" s="57">
        <f>SUM(AC46:AE46)</f>
        <v>0</v>
      </c>
      <c r="AG46" s="57">
        <f t="shared" si="25"/>
        <v>0</v>
      </c>
      <c r="AH46" s="58">
        <f t="shared" si="26"/>
        <v>0</v>
      </c>
      <c r="AI46" s="59">
        <f t="shared" si="27"/>
        <v>0</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ref="T47:T54" si="28">SUM(Q47:S47)</f>
        <v>0</v>
      </c>
      <c r="U47" s="46"/>
      <c r="V47" s="46"/>
      <c r="W47" s="46"/>
      <c r="X47" s="57">
        <f t="shared" si="24"/>
        <v>0</v>
      </c>
      <c r="Y47" s="46"/>
      <c r="Z47" s="46"/>
      <c r="AA47" s="46"/>
      <c r="AB47" s="57">
        <f t="shared" ref="AB47:AB54" si="29">SUM(Y47:AA47)</f>
        <v>0</v>
      </c>
      <c r="AC47" s="46"/>
      <c r="AD47" s="46"/>
      <c r="AE47" s="46"/>
      <c r="AF47" s="57">
        <f t="shared" ref="AF47:AF54" si="30">SUM(AC47:AE47)</f>
        <v>0</v>
      </c>
      <c r="AG47" s="57">
        <f t="shared" si="25"/>
        <v>0</v>
      </c>
      <c r="AH47" s="58">
        <f t="shared" si="26"/>
        <v>0</v>
      </c>
      <c r="AI47" s="59">
        <f t="shared" si="27"/>
        <v>0</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8"/>
        <v>0</v>
      </c>
      <c r="U48" s="46"/>
      <c r="V48" s="46"/>
      <c r="W48" s="46"/>
      <c r="X48" s="57">
        <f t="shared" si="24"/>
        <v>0</v>
      </c>
      <c r="Y48" s="46"/>
      <c r="Z48" s="46"/>
      <c r="AA48" s="46"/>
      <c r="AB48" s="57">
        <f t="shared" si="29"/>
        <v>0</v>
      </c>
      <c r="AC48" s="46"/>
      <c r="AD48" s="46"/>
      <c r="AE48" s="46"/>
      <c r="AF48" s="57">
        <f t="shared" si="30"/>
        <v>0</v>
      </c>
      <c r="AG48" s="57">
        <f t="shared" si="25"/>
        <v>0</v>
      </c>
      <c r="AH48" s="58">
        <f t="shared" si="26"/>
        <v>0</v>
      </c>
      <c r="AI48" s="59">
        <f t="shared" si="27"/>
        <v>0</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8"/>
        <v>0</v>
      </c>
      <c r="U49" s="46"/>
      <c r="V49" s="46"/>
      <c r="W49" s="46"/>
      <c r="X49" s="57">
        <f t="shared" si="24"/>
        <v>0</v>
      </c>
      <c r="Y49" s="46"/>
      <c r="Z49" s="46"/>
      <c r="AA49" s="46"/>
      <c r="AB49" s="57">
        <f t="shared" si="29"/>
        <v>0</v>
      </c>
      <c r="AC49" s="46"/>
      <c r="AD49" s="46"/>
      <c r="AE49" s="46"/>
      <c r="AF49" s="57">
        <f t="shared" si="30"/>
        <v>0</v>
      </c>
      <c r="AG49" s="57">
        <f t="shared" si="25"/>
        <v>0</v>
      </c>
      <c r="AH49" s="58">
        <f t="shared" si="26"/>
        <v>0</v>
      </c>
      <c r="AI49" s="59">
        <f t="shared" si="27"/>
        <v>0</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8"/>
        <v>0</v>
      </c>
      <c r="U50" s="46"/>
      <c r="V50" s="46"/>
      <c r="W50" s="46"/>
      <c r="X50" s="57">
        <f t="shared" si="24"/>
        <v>0</v>
      </c>
      <c r="Y50" s="46"/>
      <c r="Z50" s="46"/>
      <c r="AA50" s="46"/>
      <c r="AB50" s="57">
        <f t="shared" si="29"/>
        <v>0</v>
      </c>
      <c r="AC50" s="46"/>
      <c r="AD50" s="46"/>
      <c r="AE50" s="46"/>
      <c r="AF50" s="57">
        <f t="shared" si="30"/>
        <v>0</v>
      </c>
      <c r="AG50" s="57">
        <f t="shared" si="25"/>
        <v>0</v>
      </c>
      <c r="AH50" s="58">
        <f t="shared" si="26"/>
        <v>0</v>
      </c>
      <c r="AI50" s="59">
        <f t="shared" si="27"/>
        <v>0</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8"/>
        <v>0</v>
      </c>
      <c r="U51" s="46"/>
      <c r="V51" s="46"/>
      <c r="W51" s="46"/>
      <c r="X51" s="57">
        <f t="shared" si="24"/>
        <v>0</v>
      </c>
      <c r="Y51" s="46"/>
      <c r="Z51" s="46"/>
      <c r="AA51" s="46"/>
      <c r="AB51" s="57">
        <f t="shared" si="29"/>
        <v>0</v>
      </c>
      <c r="AC51" s="46"/>
      <c r="AD51" s="46"/>
      <c r="AE51" s="46"/>
      <c r="AF51" s="57">
        <f t="shared" si="30"/>
        <v>0</v>
      </c>
      <c r="AG51" s="57">
        <f t="shared" si="25"/>
        <v>0</v>
      </c>
      <c r="AH51" s="58">
        <f t="shared" si="26"/>
        <v>0</v>
      </c>
      <c r="AI51" s="59">
        <f t="shared" si="27"/>
        <v>0</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8"/>
        <v>0</v>
      </c>
      <c r="U52" s="46"/>
      <c r="V52" s="46"/>
      <c r="W52" s="46"/>
      <c r="X52" s="57">
        <f t="shared" si="24"/>
        <v>0</v>
      </c>
      <c r="Y52" s="46"/>
      <c r="Z52" s="46"/>
      <c r="AA52" s="46"/>
      <c r="AB52" s="57">
        <f t="shared" si="29"/>
        <v>0</v>
      </c>
      <c r="AC52" s="46"/>
      <c r="AD52" s="46"/>
      <c r="AE52" s="46"/>
      <c r="AF52" s="57">
        <f t="shared" si="30"/>
        <v>0</v>
      </c>
      <c r="AG52" s="57">
        <f t="shared" si="25"/>
        <v>0</v>
      </c>
      <c r="AH52" s="58">
        <f t="shared" si="26"/>
        <v>0</v>
      </c>
      <c r="AI52" s="59">
        <f t="shared" si="27"/>
        <v>0</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8"/>
        <v>0</v>
      </c>
      <c r="U53" s="46"/>
      <c r="V53" s="46"/>
      <c r="W53" s="46"/>
      <c r="X53" s="57">
        <f t="shared" si="24"/>
        <v>0</v>
      </c>
      <c r="Y53" s="46"/>
      <c r="Z53" s="46"/>
      <c r="AA53" s="46"/>
      <c r="AB53" s="57">
        <f t="shared" si="29"/>
        <v>0</v>
      </c>
      <c r="AC53" s="46"/>
      <c r="AD53" s="46"/>
      <c r="AE53" s="46"/>
      <c r="AF53" s="57">
        <f t="shared" si="30"/>
        <v>0</v>
      </c>
      <c r="AG53" s="57">
        <f t="shared" si="25"/>
        <v>0</v>
      </c>
      <c r="AH53" s="58">
        <f t="shared" si="26"/>
        <v>0</v>
      </c>
      <c r="AI53" s="59">
        <f t="shared" si="27"/>
        <v>0</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8"/>
        <v>0</v>
      </c>
      <c r="U54" s="46"/>
      <c r="V54" s="46"/>
      <c r="W54" s="46"/>
      <c r="X54" s="57">
        <f t="shared" si="24"/>
        <v>0</v>
      </c>
      <c r="Y54" s="46"/>
      <c r="Z54" s="46"/>
      <c r="AA54" s="46"/>
      <c r="AB54" s="57">
        <f t="shared" si="29"/>
        <v>0</v>
      </c>
      <c r="AC54" s="46"/>
      <c r="AD54" s="46"/>
      <c r="AE54" s="46"/>
      <c r="AF54" s="57">
        <f t="shared" si="30"/>
        <v>0</v>
      </c>
      <c r="AG54" s="57">
        <f t="shared" si="25"/>
        <v>0</v>
      </c>
      <c r="AH54" s="58">
        <f t="shared" si="26"/>
        <v>0</v>
      </c>
      <c r="AI54" s="59">
        <f t="shared" si="27"/>
        <v>0</v>
      </c>
    </row>
    <row r="55" spans="1:35" ht="12.75" customHeight="1" collapsed="1" x14ac:dyDescent="0.25">
      <c r="A55" s="113" t="s">
        <v>60</v>
      </c>
      <c r="B55" s="114"/>
      <c r="C55" s="114"/>
      <c r="D55" s="114"/>
      <c r="E55" s="114"/>
      <c r="F55" s="114"/>
      <c r="G55" s="114"/>
      <c r="H55" s="115"/>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 t="shared" si="26"/>
        <v>0</v>
      </c>
      <c r="AI55" s="61">
        <f>IF(ISERROR(AG55/$AG$243),0,AG55/$AG$243)</f>
        <v>0</v>
      </c>
    </row>
    <row r="56" spans="1:35" ht="12.75" customHeight="1" x14ac:dyDescent="0.25">
      <c r="A56" s="49"/>
      <c r="B56" s="116" t="s">
        <v>61</v>
      </c>
      <c r="C56" s="117"/>
      <c r="D56" s="11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 t="shared" ref="X57:X66" si="32">SUM(U57:W57)</f>
        <v>0</v>
      </c>
      <c r="Y57" s="46"/>
      <c r="Z57" s="46"/>
      <c r="AA57" s="46"/>
      <c r="AB57" s="57">
        <f>SUM(Y57:AA57)</f>
        <v>0</v>
      </c>
      <c r="AC57" s="46"/>
      <c r="AD57" s="46"/>
      <c r="AE57" s="46"/>
      <c r="AF57" s="57">
        <f>SUM(AC57:AE57)</f>
        <v>0</v>
      </c>
      <c r="AG57" s="57">
        <f t="shared" ref="AG57:AG66" si="33">SUM(T57,X57,AB57,AF57)</f>
        <v>0</v>
      </c>
      <c r="AH57" s="58">
        <f t="shared" ref="AH57:AH67" si="34">IF(ISERROR(AG57/I57),0,AG57/I57)</f>
        <v>0</v>
      </c>
      <c r="AI57" s="59">
        <f t="shared" ref="AI57:AI66" si="35">IF(ISERROR(AG57/$AG$243),"-",AG57/$AG$243)</f>
        <v>0</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SUM(Q58:S58)</f>
        <v>0</v>
      </c>
      <c r="U58" s="46"/>
      <c r="V58" s="46"/>
      <c r="W58" s="46"/>
      <c r="X58" s="57">
        <f t="shared" si="32"/>
        <v>0</v>
      </c>
      <c r="Y58" s="46"/>
      <c r="Z58" s="46"/>
      <c r="AA58" s="46"/>
      <c r="AB58" s="57">
        <f>SUM(Y58:AA58)</f>
        <v>0</v>
      </c>
      <c r="AC58" s="46"/>
      <c r="AD58" s="46"/>
      <c r="AE58" s="46"/>
      <c r="AF58" s="57">
        <f>SUM(AC58:AE58)</f>
        <v>0</v>
      </c>
      <c r="AG58" s="57">
        <f t="shared" si="33"/>
        <v>0</v>
      </c>
      <c r="AH58" s="58">
        <f t="shared" si="34"/>
        <v>0</v>
      </c>
      <c r="AI58" s="59">
        <f t="shared" si="35"/>
        <v>0</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ref="T59:T66" si="36">SUM(Q59:S59)</f>
        <v>0</v>
      </c>
      <c r="U59" s="46"/>
      <c r="V59" s="46"/>
      <c r="W59" s="46"/>
      <c r="X59" s="57">
        <f t="shared" si="32"/>
        <v>0</v>
      </c>
      <c r="Y59" s="46"/>
      <c r="Z59" s="46"/>
      <c r="AA59" s="46"/>
      <c r="AB59" s="57">
        <f t="shared" ref="AB59:AB66" si="37">SUM(Y59:AA59)</f>
        <v>0</v>
      </c>
      <c r="AC59" s="46"/>
      <c r="AD59" s="46"/>
      <c r="AE59" s="46"/>
      <c r="AF59" s="57">
        <f t="shared" ref="AF59:AF66" si="38">SUM(AC59:AE59)</f>
        <v>0</v>
      </c>
      <c r="AG59" s="57">
        <f t="shared" si="33"/>
        <v>0</v>
      </c>
      <c r="AH59" s="58">
        <f t="shared" si="34"/>
        <v>0</v>
      </c>
      <c r="AI59" s="59">
        <f t="shared" si="35"/>
        <v>0</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6"/>
        <v>0</v>
      </c>
      <c r="U60" s="46"/>
      <c r="V60" s="46"/>
      <c r="W60" s="46"/>
      <c r="X60" s="57">
        <f t="shared" si="32"/>
        <v>0</v>
      </c>
      <c r="Y60" s="46"/>
      <c r="Z60" s="46"/>
      <c r="AA60" s="46"/>
      <c r="AB60" s="57">
        <f t="shared" si="37"/>
        <v>0</v>
      </c>
      <c r="AC60" s="46"/>
      <c r="AD60" s="46"/>
      <c r="AE60" s="46"/>
      <c r="AF60" s="57">
        <f t="shared" si="38"/>
        <v>0</v>
      </c>
      <c r="AG60" s="57">
        <f t="shared" si="33"/>
        <v>0</v>
      </c>
      <c r="AH60" s="58">
        <f t="shared" si="34"/>
        <v>0</v>
      </c>
      <c r="AI60" s="59">
        <f t="shared" si="35"/>
        <v>0</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6"/>
        <v>0</v>
      </c>
      <c r="U61" s="46"/>
      <c r="V61" s="46"/>
      <c r="W61" s="46"/>
      <c r="X61" s="57">
        <f t="shared" si="32"/>
        <v>0</v>
      </c>
      <c r="Y61" s="46"/>
      <c r="Z61" s="46"/>
      <c r="AA61" s="46"/>
      <c r="AB61" s="57">
        <f t="shared" si="37"/>
        <v>0</v>
      </c>
      <c r="AC61" s="46"/>
      <c r="AD61" s="46"/>
      <c r="AE61" s="46"/>
      <c r="AF61" s="57">
        <f t="shared" si="38"/>
        <v>0</v>
      </c>
      <c r="AG61" s="57">
        <f t="shared" si="33"/>
        <v>0</v>
      </c>
      <c r="AH61" s="58">
        <f t="shared" si="34"/>
        <v>0</v>
      </c>
      <c r="AI61" s="59">
        <f t="shared" si="35"/>
        <v>0</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6"/>
        <v>0</v>
      </c>
      <c r="U62" s="46"/>
      <c r="V62" s="46"/>
      <c r="W62" s="46"/>
      <c r="X62" s="57">
        <f t="shared" si="32"/>
        <v>0</v>
      </c>
      <c r="Y62" s="46"/>
      <c r="Z62" s="46"/>
      <c r="AA62" s="46"/>
      <c r="AB62" s="57">
        <f t="shared" si="37"/>
        <v>0</v>
      </c>
      <c r="AC62" s="46"/>
      <c r="AD62" s="46"/>
      <c r="AE62" s="46"/>
      <c r="AF62" s="57">
        <f t="shared" si="38"/>
        <v>0</v>
      </c>
      <c r="AG62" s="57">
        <f t="shared" si="33"/>
        <v>0</v>
      </c>
      <c r="AH62" s="58">
        <f t="shared" si="34"/>
        <v>0</v>
      </c>
      <c r="AI62" s="59">
        <f t="shared" si="35"/>
        <v>0</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6"/>
        <v>0</v>
      </c>
      <c r="U63" s="46"/>
      <c r="V63" s="46"/>
      <c r="W63" s="46"/>
      <c r="X63" s="57">
        <f t="shared" si="32"/>
        <v>0</v>
      </c>
      <c r="Y63" s="46"/>
      <c r="Z63" s="46"/>
      <c r="AA63" s="46"/>
      <c r="AB63" s="57">
        <f t="shared" si="37"/>
        <v>0</v>
      </c>
      <c r="AC63" s="46"/>
      <c r="AD63" s="46"/>
      <c r="AE63" s="46"/>
      <c r="AF63" s="57">
        <f t="shared" si="38"/>
        <v>0</v>
      </c>
      <c r="AG63" s="57">
        <f t="shared" si="33"/>
        <v>0</v>
      </c>
      <c r="AH63" s="58">
        <f t="shared" si="34"/>
        <v>0</v>
      </c>
      <c r="AI63" s="59">
        <f t="shared" si="35"/>
        <v>0</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6"/>
        <v>0</v>
      </c>
      <c r="U64" s="46"/>
      <c r="V64" s="46"/>
      <c r="W64" s="46"/>
      <c r="X64" s="57">
        <f t="shared" si="32"/>
        <v>0</v>
      </c>
      <c r="Y64" s="46"/>
      <c r="Z64" s="46"/>
      <c r="AA64" s="46"/>
      <c r="AB64" s="57">
        <f t="shared" si="37"/>
        <v>0</v>
      </c>
      <c r="AC64" s="46"/>
      <c r="AD64" s="46"/>
      <c r="AE64" s="46"/>
      <c r="AF64" s="57">
        <f t="shared" si="38"/>
        <v>0</v>
      </c>
      <c r="AG64" s="57">
        <f t="shared" si="33"/>
        <v>0</v>
      </c>
      <c r="AH64" s="58">
        <f t="shared" si="34"/>
        <v>0</v>
      </c>
      <c r="AI64" s="59">
        <f t="shared" si="35"/>
        <v>0</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6"/>
        <v>0</v>
      </c>
      <c r="U65" s="46"/>
      <c r="V65" s="46"/>
      <c r="W65" s="46"/>
      <c r="X65" s="57">
        <f t="shared" si="32"/>
        <v>0</v>
      </c>
      <c r="Y65" s="46"/>
      <c r="Z65" s="46"/>
      <c r="AA65" s="46"/>
      <c r="AB65" s="57">
        <f t="shared" si="37"/>
        <v>0</v>
      </c>
      <c r="AC65" s="46"/>
      <c r="AD65" s="46"/>
      <c r="AE65" s="46"/>
      <c r="AF65" s="57">
        <f t="shared" si="38"/>
        <v>0</v>
      </c>
      <c r="AG65" s="57">
        <f t="shared" si="33"/>
        <v>0</v>
      </c>
      <c r="AH65" s="58">
        <f t="shared" si="34"/>
        <v>0</v>
      </c>
      <c r="AI65" s="59">
        <f t="shared" si="35"/>
        <v>0</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6"/>
        <v>0</v>
      </c>
      <c r="U66" s="46"/>
      <c r="V66" s="46"/>
      <c r="W66" s="46"/>
      <c r="X66" s="57">
        <f t="shared" si="32"/>
        <v>0</v>
      </c>
      <c r="Y66" s="46"/>
      <c r="Z66" s="46"/>
      <c r="AA66" s="46"/>
      <c r="AB66" s="57">
        <f t="shared" si="37"/>
        <v>0</v>
      </c>
      <c r="AC66" s="46"/>
      <c r="AD66" s="46"/>
      <c r="AE66" s="46"/>
      <c r="AF66" s="57">
        <f t="shared" si="38"/>
        <v>0</v>
      </c>
      <c r="AG66" s="57">
        <f t="shared" si="33"/>
        <v>0</v>
      </c>
      <c r="AH66" s="58">
        <f t="shared" si="34"/>
        <v>0</v>
      </c>
      <c r="AI66" s="59">
        <f t="shared" si="35"/>
        <v>0</v>
      </c>
    </row>
    <row r="67" spans="1:35" ht="12.75" customHeight="1" collapsed="1" x14ac:dyDescent="0.25">
      <c r="A67" s="113" t="s">
        <v>62</v>
      </c>
      <c r="B67" s="114"/>
      <c r="C67" s="114"/>
      <c r="D67" s="114"/>
      <c r="E67" s="114"/>
      <c r="F67" s="114"/>
      <c r="G67" s="114"/>
      <c r="H67" s="115"/>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 t="shared" si="34"/>
        <v>0</v>
      </c>
      <c r="AI67" s="61">
        <f>IF(ISERROR(AG67/$AG$243),0,AG67/$AG$243)</f>
        <v>0</v>
      </c>
    </row>
    <row r="68" spans="1:35" ht="12.75" customHeight="1" x14ac:dyDescent="0.25">
      <c r="A68" s="49"/>
      <c r="B68" s="116" t="s">
        <v>15</v>
      </c>
      <c r="C68" s="117"/>
      <c r="D68" s="11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 t="shared" ref="X69:X78" si="40">SUM(U69:W69)</f>
        <v>0</v>
      </c>
      <c r="Y69" s="46"/>
      <c r="Z69" s="46"/>
      <c r="AA69" s="46"/>
      <c r="AB69" s="57">
        <f>SUM(Y69:AA69)</f>
        <v>0</v>
      </c>
      <c r="AC69" s="46"/>
      <c r="AD69" s="46"/>
      <c r="AE69" s="46"/>
      <c r="AF69" s="57">
        <f>SUM(AC69:AE69)</f>
        <v>0</v>
      </c>
      <c r="AG69" s="57">
        <f t="shared" ref="AG69:AG78" si="41">SUM(T69,X69,AB69,AF69)</f>
        <v>0</v>
      </c>
      <c r="AH69" s="58">
        <f t="shared" ref="AH69:AH79" si="42">IF(ISERROR(AG69/I69),0,AG69/I69)</f>
        <v>0</v>
      </c>
      <c r="AI69" s="59">
        <f t="shared" ref="AI69:AI78" si="43">IF(ISERROR(AG69/$AG$243),"-",AG69/$AG$243)</f>
        <v>0</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SUM(Q70:S70)</f>
        <v>0</v>
      </c>
      <c r="U70" s="46"/>
      <c r="V70" s="46"/>
      <c r="W70" s="46"/>
      <c r="X70" s="57">
        <f t="shared" si="40"/>
        <v>0</v>
      </c>
      <c r="Y70" s="46"/>
      <c r="Z70" s="46"/>
      <c r="AA70" s="46"/>
      <c r="AB70" s="57">
        <f>SUM(Y70:AA70)</f>
        <v>0</v>
      </c>
      <c r="AC70" s="46"/>
      <c r="AD70" s="46"/>
      <c r="AE70" s="46"/>
      <c r="AF70" s="57">
        <f>SUM(AC70:AE70)</f>
        <v>0</v>
      </c>
      <c r="AG70" s="57">
        <f t="shared" si="41"/>
        <v>0</v>
      </c>
      <c r="AH70" s="58">
        <f t="shared" si="42"/>
        <v>0</v>
      </c>
      <c r="AI70" s="59">
        <f t="shared" si="43"/>
        <v>0</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ref="T71:T78" si="44">SUM(Q71:S71)</f>
        <v>0</v>
      </c>
      <c r="U71" s="46"/>
      <c r="V71" s="46"/>
      <c r="W71" s="46"/>
      <c r="X71" s="57">
        <f t="shared" si="40"/>
        <v>0</v>
      </c>
      <c r="Y71" s="46"/>
      <c r="Z71" s="46"/>
      <c r="AA71" s="46"/>
      <c r="AB71" s="57">
        <f t="shared" ref="AB71:AB78" si="45">SUM(Y71:AA71)</f>
        <v>0</v>
      </c>
      <c r="AC71" s="46"/>
      <c r="AD71" s="46"/>
      <c r="AE71" s="46"/>
      <c r="AF71" s="57">
        <f t="shared" ref="AF71:AF78" si="46">SUM(AC71:AE71)</f>
        <v>0</v>
      </c>
      <c r="AG71" s="57">
        <f t="shared" si="41"/>
        <v>0</v>
      </c>
      <c r="AH71" s="58">
        <f t="shared" si="42"/>
        <v>0</v>
      </c>
      <c r="AI71" s="59">
        <f t="shared" si="43"/>
        <v>0</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4"/>
        <v>0</v>
      </c>
      <c r="U72" s="46"/>
      <c r="V72" s="46"/>
      <c r="W72" s="46"/>
      <c r="X72" s="57">
        <f t="shared" si="40"/>
        <v>0</v>
      </c>
      <c r="Y72" s="46"/>
      <c r="Z72" s="46"/>
      <c r="AA72" s="46"/>
      <c r="AB72" s="57">
        <f t="shared" si="45"/>
        <v>0</v>
      </c>
      <c r="AC72" s="46"/>
      <c r="AD72" s="46"/>
      <c r="AE72" s="46"/>
      <c r="AF72" s="57">
        <f t="shared" si="46"/>
        <v>0</v>
      </c>
      <c r="AG72" s="57">
        <f t="shared" si="41"/>
        <v>0</v>
      </c>
      <c r="AH72" s="58">
        <f t="shared" si="42"/>
        <v>0</v>
      </c>
      <c r="AI72" s="59">
        <f t="shared" si="43"/>
        <v>0</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4"/>
        <v>0</v>
      </c>
      <c r="U73" s="46"/>
      <c r="V73" s="46"/>
      <c r="W73" s="46"/>
      <c r="X73" s="57">
        <f t="shared" si="40"/>
        <v>0</v>
      </c>
      <c r="Y73" s="46"/>
      <c r="Z73" s="46"/>
      <c r="AA73" s="46"/>
      <c r="AB73" s="57">
        <f t="shared" si="45"/>
        <v>0</v>
      </c>
      <c r="AC73" s="46"/>
      <c r="AD73" s="46"/>
      <c r="AE73" s="46"/>
      <c r="AF73" s="57">
        <f t="shared" si="46"/>
        <v>0</v>
      </c>
      <c r="AG73" s="57">
        <f t="shared" si="41"/>
        <v>0</v>
      </c>
      <c r="AH73" s="58">
        <f t="shared" si="42"/>
        <v>0</v>
      </c>
      <c r="AI73" s="59">
        <f t="shared" si="43"/>
        <v>0</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4"/>
        <v>0</v>
      </c>
      <c r="U74" s="46"/>
      <c r="V74" s="46"/>
      <c r="W74" s="46"/>
      <c r="X74" s="57">
        <f t="shared" si="40"/>
        <v>0</v>
      </c>
      <c r="Y74" s="46"/>
      <c r="Z74" s="46"/>
      <c r="AA74" s="46"/>
      <c r="AB74" s="57">
        <f t="shared" si="45"/>
        <v>0</v>
      </c>
      <c r="AC74" s="46"/>
      <c r="AD74" s="46"/>
      <c r="AE74" s="46"/>
      <c r="AF74" s="57">
        <f t="shared" si="46"/>
        <v>0</v>
      </c>
      <c r="AG74" s="57">
        <f t="shared" si="41"/>
        <v>0</v>
      </c>
      <c r="AH74" s="58">
        <f t="shared" si="42"/>
        <v>0</v>
      </c>
      <c r="AI74" s="59">
        <f t="shared" si="43"/>
        <v>0</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4"/>
        <v>0</v>
      </c>
      <c r="U75" s="46"/>
      <c r="V75" s="46"/>
      <c r="W75" s="46"/>
      <c r="X75" s="57">
        <f t="shared" si="40"/>
        <v>0</v>
      </c>
      <c r="Y75" s="46"/>
      <c r="Z75" s="46"/>
      <c r="AA75" s="46"/>
      <c r="AB75" s="57">
        <f t="shared" si="45"/>
        <v>0</v>
      </c>
      <c r="AC75" s="46"/>
      <c r="AD75" s="46"/>
      <c r="AE75" s="46"/>
      <c r="AF75" s="57">
        <f t="shared" si="46"/>
        <v>0</v>
      </c>
      <c r="AG75" s="57">
        <f t="shared" si="41"/>
        <v>0</v>
      </c>
      <c r="AH75" s="58">
        <f t="shared" si="42"/>
        <v>0</v>
      </c>
      <c r="AI75" s="59">
        <f t="shared" si="43"/>
        <v>0</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4"/>
        <v>0</v>
      </c>
      <c r="U76" s="46"/>
      <c r="V76" s="46"/>
      <c r="W76" s="46"/>
      <c r="X76" s="57">
        <f t="shared" si="40"/>
        <v>0</v>
      </c>
      <c r="Y76" s="46"/>
      <c r="Z76" s="46"/>
      <c r="AA76" s="46"/>
      <c r="AB76" s="57">
        <f t="shared" si="45"/>
        <v>0</v>
      </c>
      <c r="AC76" s="46"/>
      <c r="AD76" s="46"/>
      <c r="AE76" s="46"/>
      <c r="AF76" s="57">
        <f t="shared" si="46"/>
        <v>0</v>
      </c>
      <c r="AG76" s="57">
        <f t="shared" si="41"/>
        <v>0</v>
      </c>
      <c r="AH76" s="58">
        <f t="shared" si="42"/>
        <v>0</v>
      </c>
      <c r="AI76" s="59">
        <f t="shared" si="43"/>
        <v>0</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4"/>
        <v>0</v>
      </c>
      <c r="U77" s="46"/>
      <c r="V77" s="46"/>
      <c r="W77" s="46"/>
      <c r="X77" s="57">
        <f t="shared" si="40"/>
        <v>0</v>
      </c>
      <c r="Y77" s="46"/>
      <c r="Z77" s="46"/>
      <c r="AA77" s="46"/>
      <c r="AB77" s="57">
        <f t="shared" si="45"/>
        <v>0</v>
      </c>
      <c r="AC77" s="46"/>
      <c r="AD77" s="46"/>
      <c r="AE77" s="46"/>
      <c r="AF77" s="57">
        <f t="shared" si="46"/>
        <v>0</v>
      </c>
      <c r="AG77" s="57">
        <f t="shared" si="41"/>
        <v>0</v>
      </c>
      <c r="AH77" s="58">
        <f t="shared" si="42"/>
        <v>0</v>
      </c>
      <c r="AI77" s="59">
        <f t="shared" si="43"/>
        <v>0</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4"/>
        <v>0</v>
      </c>
      <c r="U78" s="46"/>
      <c r="V78" s="46"/>
      <c r="W78" s="46"/>
      <c r="X78" s="57">
        <f t="shared" si="40"/>
        <v>0</v>
      </c>
      <c r="Y78" s="46"/>
      <c r="Z78" s="46"/>
      <c r="AA78" s="46"/>
      <c r="AB78" s="57">
        <f t="shared" si="45"/>
        <v>0</v>
      </c>
      <c r="AC78" s="46"/>
      <c r="AD78" s="46"/>
      <c r="AE78" s="46"/>
      <c r="AF78" s="57">
        <f t="shared" si="46"/>
        <v>0</v>
      </c>
      <c r="AG78" s="57">
        <f t="shared" si="41"/>
        <v>0</v>
      </c>
      <c r="AH78" s="58">
        <f t="shared" si="42"/>
        <v>0</v>
      </c>
      <c r="AI78" s="59">
        <f t="shared" si="43"/>
        <v>0</v>
      </c>
    </row>
    <row r="79" spans="1:35" ht="12.75" customHeight="1" collapsed="1" x14ac:dyDescent="0.25">
      <c r="A79" s="113" t="s">
        <v>63</v>
      </c>
      <c r="B79" s="114"/>
      <c r="C79" s="114"/>
      <c r="D79" s="114"/>
      <c r="E79" s="114"/>
      <c r="F79" s="114"/>
      <c r="G79" s="114"/>
      <c r="H79" s="115"/>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 t="shared" si="42"/>
        <v>0</v>
      </c>
      <c r="AI79" s="61">
        <f>IF(ISERROR(AG79/$AG$243),0,AG79/$AG$243)</f>
        <v>0</v>
      </c>
    </row>
    <row r="80" spans="1:35" ht="12.75" customHeight="1" x14ac:dyDescent="0.25">
      <c r="A80" s="49"/>
      <c r="B80" s="116" t="s">
        <v>16</v>
      </c>
      <c r="C80" s="117"/>
      <c r="D80" s="11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 t="shared" ref="X81:X90" si="48">SUM(U81:W81)</f>
        <v>0</v>
      </c>
      <c r="Y81" s="46"/>
      <c r="Z81" s="46"/>
      <c r="AA81" s="46"/>
      <c r="AB81" s="57">
        <f>SUM(Y81:AA81)</f>
        <v>0</v>
      </c>
      <c r="AC81" s="46"/>
      <c r="AD81" s="46"/>
      <c r="AE81" s="46"/>
      <c r="AF81" s="57">
        <f>SUM(AC81:AE81)</f>
        <v>0</v>
      </c>
      <c r="AG81" s="57">
        <f t="shared" ref="AG81:AG90" si="49">SUM(T81,X81,AB81,AF81)</f>
        <v>0</v>
      </c>
      <c r="AH81" s="58">
        <f t="shared" ref="AH81:AH91" si="50">IF(ISERROR(AG81/I81),0,AG81/I81)</f>
        <v>0</v>
      </c>
      <c r="AI81" s="59">
        <f t="shared" ref="AI81:AI90" si="51">IF(ISERROR(AG81/$AG$243),"-",AG81/$AG$243)</f>
        <v>0</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SUM(Q82:S82)</f>
        <v>0</v>
      </c>
      <c r="U82" s="46"/>
      <c r="V82" s="46"/>
      <c r="W82" s="46"/>
      <c r="X82" s="57">
        <f t="shared" si="48"/>
        <v>0</v>
      </c>
      <c r="Y82" s="46"/>
      <c r="Z82" s="46"/>
      <c r="AA82" s="46"/>
      <c r="AB82" s="57">
        <f>SUM(Y82:AA82)</f>
        <v>0</v>
      </c>
      <c r="AC82" s="46"/>
      <c r="AD82" s="46"/>
      <c r="AE82" s="46"/>
      <c r="AF82" s="57">
        <f>SUM(AC82:AE82)</f>
        <v>0</v>
      </c>
      <c r="AG82" s="57">
        <f t="shared" si="49"/>
        <v>0</v>
      </c>
      <c r="AH82" s="58">
        <f t="shared" si="50"/>
        <v>0</v>
      </c>
      <c r="AI82" s="59">
        <f t="shared" si="51"/>
        <v>0</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ref="T83:T90" si="52">SUM(Q83:S83)</f>
        <v>0</v>
      </c>
      <c r="U83" s="46"/>
      <c r="V83" s="46"/>
      <c r="W83" s="46"/>
      <c r="X83" s="57">
        <f t="shared" si="48"/>
        <v>0</v>
      </c>
      <c r="Y83" s="46"/>
      <c r="Z83" s="46"/>
      <c r="AA83" s="46"/>
      <c r="AB83" s="57">
        <f t="shared" ref="AB83:AB90" si="53">SUM(Y83:AA83)</f>
        <v>0</v>
      </c>
      <c r="AC83" s="46"/>
      <c r="AD83" s="46"/>
      <c r="AE83" s="46"/>
      <c r="AF83" s="57">
        <f t="shared" ref="AF83:AF90" si="54">SUM(AC83:AE83)</f>
        <v>0</v>
      </c>
      <c r="AG83" s="57">
        <f t="shared" si="49"/>
        <v>0</v>
      </c>
      <c r="AH83" s="58">
        <f t="shared" si="50"/>
        <v>0</v>
      </c>
      <c r="AI83" s="59">
        <f t="shared" si="51"/>
        <v>0</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2"/>
        <v>0</v>
      </c>
      <c r="U84" s="46"/>
      <c r="V84" s="46"/>
      <c r="W84" s="46"/>
      <c r="X84" s="57">
        <f t="shared" si="48"/>
        <v>0</v>
      </c>
      <c r="Y84" s="46"/>
      <c r="Z84" s="46"/>
      <c r="AA84" s="46"/>
      <c r="AB84" s="57">
        <f t="shared" si="53"/>
        <v>0</v>
      </c>
      <c r="AC84" s="46"/>
      <c r="AD84" s="46"/>
      <c r="AE84" s="46"/>
      <c r="AF84" s="57">
        <f t="shared" si="54"/>
        <v>0</v>
      </c>
      <c r="AG84" s="57">
        <f t="shared" si="49"/>
        <v>0</v>
      </c>
      <c r="AH84" s="58">
        <f t="shared" si="50"/>
        <v>0</v>
      </c>
      <c r="AI84" s="59">
        <f t="shared" si="51"/>
        <v>0</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2"/>
        <v>0</v>
      </c>
      <c r="U85" s="46"/>
      <c r="V85" s="46"/>
      <c r="W85" s="46"/>
      <c r="X85" s="57">
        <f t="shared" si="48"/>
        <v>0</v>
      </c>
      <c r="Y85" s="46"/>
      <c r="Z85" s="46"/>
      <c r="AA85" s="46"/>
      <c r="AB85" s="57">
        <f t="shared" si="53"/>
        <v>0</v>
      </c>
      <c r="AC85" s="46"/>
      <c r="AD85" s="46"/>
      <c r="AE85" s="46"/>
      <c r="AF85" s="57">
        <f t="shared" si="54"/>
        <v>0</v>
      </c>
      <c r="AG85" s="57">
        <f t="shared" si="49"/>
        <v>0</v>
      </c>
      <c r="AH85" s="58">
        <f t="shared" si="50"/>
        <v>0</v>
      </c>
      <c r="AI85" s="59">
        <f t="shared" si="51"/>
        <v>0</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2"/>
        <v>0</v>
      </c>
      <c r="U86" s="46"/>
      <c r="V86" s="46"/>
      <c r="W86" s="46"/>
      <c r="X86" s="57">
        <f t="shared" si="48"/>
        <v>0</v>
      </c>
      <c r="Y86" s="46"/>
      <c r="Z86" s="46"/>
      <c r="AA86" s="46"/>
      <c r="AB86" s="57">
        <f t="shared" si="53"/>
        <v>0</v>
      </c>
      <c r="AC86" s="46"/>
      <c r="AD86" s="46"/>
      <c r="AE86" s="46"/>
      <c r="AF86" s="57">
        <f t="shared" si="54"/>
        <v>0</v>
      </c>
      <c r="AG86" s="57">
        <f t="shared" si="49"/>
        <v>0</v>
      </c>
      <c r="AH86" s="58">
        <f t="shared" si="50"/>
        <v>0</v>
      </c>
      <c r="AI86" s="59">
        <f t="shared" si="51"/>
        <v>0</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2"/>
        <v>0</v>
      </c>
      <c r="U87" s="46"/>
      <c r="V87" s="46"/>
      <c r="W87" s="46"/>
      <c r="X87" s="57">
        <f t="shared" si="48"/>
        <v>0</v>
      </c>
      <c r="Y87" s="46"/>
      <c r="Z87" s="46"/>
      <c r="AA87" s="46"/>
      <c r="AB87" s="57">
        <f t="shared" si="53"/>
        <v>0</v>
      </c>
      <c r="AC87" s="46"/>
      <c r="AD87" s="46"/>
      <c r="AE87" s="46"/>
      <c r="AF87" s="57">
        <f t="shared" si="54"/>
        <v>0</v>
      </c>
      <c r="AG87" s="57">
        <f t="shared" si="49"/>
        <v>0</v>
      </c>
      <c r="AH87" s="58">
        <f t="shared" si="50"/>
        <v>0</v>
      </c>
      <c r="AI87" s="59">
        <f t="shared" si="51"/>
        <v>0</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2"/>
        <v>0</v>
      </c>
      <c r="U88" s="46"/>
      <c r="V88" s="46"/>
      <c r="W88" s="46"/>
      <c r="X88" s="57">
        <f t="shared" si="48"/>
        <v>0</v>
      </c>
      <c r="Y88" s="46"/>
      <c r="Z88" s="46"/>
      <c r="AA88" s="46"/>
      <c r="AB88" s="57">
        <f t="shared" si="53"/>
        <v>0</v>
      </c>
      <c r="AC88" s="46"/>
      <c r="AD88" s="46"/>
      <c r="AE88" s="46"/>
      <c r="AF88" s="57">
        <f t="shared" si="54"/>
        <v>0</v>
      </c>
      <c r="AG88" s="57">
        <f t="shared" si="49"/>
        <v>0</v>
      </c>
      <c r="AH88" s="58">
        <f t="shared" si="50"/>
        <v>0</v>
      </c>
      <c r="AI88" s="59">
        <f t="shared" si="51"/>
        <v>0</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2"/>
        <v>0</v>
      </c>
      <c r="U89" s="46"/>
      <c r="V89" s="46"/>
      <c r="W89" s="46"/>
      <c r="X89" s="57">
        <f t="shared" si="48"/>
        <v>0</v>
      </c>
      <c r="Y89" s="46"/>
      <c r="Z89" s="46"/>
      <c r="AA89" s="46"/>
      <c r="AB89" s="57">
        <f t="shared" si="53"/>
        <v>0</v>
      </c>
      <c r="AC89" s="46"/>
      <c r="AD89" s="46"/>
      <c r="AE89" s="46"/>
      <c r="AF89" s="57">
        <f t="shared" si="54"/>
        <v>0</v>
      </c>
      <c r="AG89" s="57">
        <f t="shared" si="49"/>
        <v>0</v>
      </c>
      <c r="AH89" s="58">
        <f t="shared" si="50"/>
        <v>0</v>
      </c>
      <c r="AI89" s="59">
        <f t="shared" si="51"/>
        <v>0</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2"/>
        <v>0</v>
      </c>
      <c r="U90" s="46"/>
      <c r="V90" s="46"/>
      <c r="W90" s="46"/>
      <c r="X90" s="57">
        <f t="shared" si="48"/>
        <v>0</v>
      </c>
      <c r="Y90" s="46"/>
      <c r="Z90" s="46"/>
      <c r="AA90" s="46"/>
      <c r="AB90" s="57">
        <f t="shared" si="53"/>
        <v>0</v>
      </c>
      <c r="AC90" s="46"/>
      <c r="AD90" s="46"/>
      <c r="AE90" s="46"/>
      <c r="AF90" s="57">
        <f t="shared" si="54"/>
        <v>0</v>
      </c>
      <c r="AG90" s="57">
        <f t="shared" si="49"/>
        <v>0</v>
      </c>
      <c r="AH90" s="58">
        <f t="shared" si="50"/>
        <v>0</v>
      </c>
      <c r="AI90" s="59">
        <f t="shared" si="51"/>
        <v>0</v>
      </c>
    </row>
    <row r="91" spans="1:35" ht="12.75" customHeight="1" collapsed="1" x14ac:dyDescent="0.25">
      <c r="A91" s="113" t="s">
        <v>64</v>
      </c>
      <c r="B91" s="114"/>
      <c r="C91" s="114"/>
      <c r="D91" s="114"/>
      <c r="E91" s="114"/>
      <c r="F91" s="114"/>
      <c r="G91" s="114"/>
      <c r="H91" s="115"/>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 t="shared" si="50"/>
        <v>0</v>
      </c>
      <c r="AI91" s="61">
        <f>IF(ISERROR(AG91/$AG$243),0,AG91/$AG$243)</f>
        <v>0</v>
      </c>
    </row>
    <row r="92" spans="1:35" ht="12.75" customHeight="1" x14ac:dyDescent="0.25">
      <c r="A92" s="49"/>
      <c r="B92" s="116" t="s">
        <v>65</v>
      </c>
      <c r="C92" s="117"/>
      <c r="D92" s="11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 t="shared" ref="X93:X102" si="56">SUM(U93:W93)</f>
        <v>0</v>
      </c>
      <c r="Y93" s="46"/>
      <c r="Z93" s="46"/>
      <c r="AA93" s="46"/>
      <c r="AB93" s="57">
        <f>SUM(Y93:AA93)</f>
        <v>0</v>
      </c>
      <c r="AC93" s="46"/>
      <c r="AD93" s="46"/>
      <c r="AE93" s="46"/>
      <c r="AF93" s="57">
        <f>SUM(AC93:AE93)</f>
        <v>0</v>
      </c>
      <c r="AG93" s="57">
        <f t="shared" ref="AG93:AG102" si="57">SUM(T93,X93,AB93,AF93)</f>
        <v>0</v>
      </c>
      <c r="AH93" s="58">
        <f t="shared" ref="AH93:AH103" si="58">IF(ISERROR(AG93/I93),0,AG93/I93)</f>
        <v>0</v>
      </c>
      <c r="AI93" s="59">
        <f t="shared" ref="AI93:AI102" si="59">IF(ISERROR(AG93/$AG$243),"-",AG93/$AG$243)</f>
        <v>0</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SUM(Q94:S94)</f>
        <v>0</v>
      </c>
      <c r="U94" s="46"/>
      <c r="V94" s="46"/>
      <c r="W94" s="46"/>
      <c r="X94" s="57">
        <f t="shared" si="56"/>
        <v>0</v>
      </c>
      <c r="Y94" s="46"/>
      <c r="Z94" s="46"/>
      <c r="AA94" s="46"/>
      <c r="AB94" s="57">
        <f>SUM(Y94:AA94)</f>
        <v>0</v>
      </c>
      <c r="AC94" s="46"/>
      <c r="AD94" s="46"/>
      <c r="AE94" s="46"/>
      <c r="AF94" s="57">
        <f>SUM(AC94:AE94)</f>
        <v>0</v>
      </c>
      <c r="AG94" s="57">
        <f t="shared" si="57"/>
        <v>0</v>
      </c>
      <c r="AH94" s="58">
        <f t="shared" si="58"/>
        <v>0</v>
      </c>
      <c r="AI94" s="59">
        <f t="shared" si="59"/>
        <v>0</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ref="T95:T102" si="60">SUM(Q95:S95)</f>
        <v>0</v>
      </c>
      <c r="U95" s="46"/>
      <c r="V95" s="46"/>
      <c r="W95" s="46"/>
      <c r="X95" s="57">
        <f t="shared" si="56"/>
        <v>0</v>
      </c>
      <c r="Y95" s="46"/>
      <c r="Z95" s="46"/>
      <c r="AA95" s="46"/>
      <c r="AB95" s="57">
        <f t="shared" ref="AB95:AB102" si="61">SUM(Y95:AA95)</f>
        <v>0</v>
      </c>
      <c r="AC95" s="46"/>
      <c r="AD95" s="46"/>
      <c r="AE95" s="46"/>
      <c r="AF95" s="57">
        <f t="shared" ref="AF95:AF102" si="62">SUM(AC95:AE95)</f>
        <v>0</v>
      </c>
      <c r="AG95" s="57">
        <f t="shared" si="57"/>
        <v>0</v>
      </c>
      <c r="AH95" s="58">
        <f t="shared" si="58"/>
        <v>0</v>
      </c>
      <c r="AI95" s="59">
        <f t="shared" si="59"/>
        <v>0</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60"/>
        <v>0</v>
      </c>
      <c r="U96" s="46"/>
      <c r="V96" s="46"/>
      <c r="W96" s="46"/>
      <c r="X96" s="57">
        <f t="shared" si="56"/>
        <v>0</v>
      </c>
      <c r="Y96" s="46"/>
      <c r="Z96" s="46"/>
      <c r="AA96" s="46"/>
      <c r="AB96" s="57">
        <f t="shared" si="61"/>
        <v>0</v>
      </c>
      <c r="AC96" s="46"/>
      <c r="AD96" s="46"/>
      <c r="AE96" s="46"/>
      <c r="AF96" s="57">
        <f t="shared" si="62"/>
        <v>0</v>
      </c>
      <c r="AG96" s="57">
        <f t="shared" si="57"/>
        <v>0</v>
      </c>
      <c r="AH96" s="58">
        <f t="shared" si="58"/>
        <v>0</v>
      </c>
      <c r="AI96" s="59">
        <f t="shared" si="59"/>
        <v>0</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60"/>
        <v>0</v>
      </c>
      <c r="U97" s="46"/>
      <c r="V97" s="46"/>
      <c r="W97" s="46"/>
      <c r="X97" s="57">
        <f t="shared" si="56"/>
        <v>0</v>
      </c>
      <c r="Y97" s="46"/>
      <c r="Z97" s="46"/>
      <c r="AA97" s="46"/>
      <c r="AB97" s="57">
        <f t="shared" si="61"/>
        <v>0</v>
      </c>
      <c r="AC97" s="46"/>
      <c r="AD97" s="46"/>
      <c r="AE97" s="46"/>
      <c r="AF97" s="57">
        <f t="shared" si="62"/>
        <v>0</v>
      </c>
      <c r="AG97" s="57">
        <f t="shared" si="57"/>
        <v>0</v>
      </c>
      <c r="AH97" s="58">
        <f t="shared" si="58"/>
        <v>0</v>
      </c>
      <c r="AI97" s="59">
        <f t="shared" si="59"/>
        <v>0</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60"/>
        <v>0</v>
      </c>
      <c r="U98" s="46"/>
      <c r="V98" s="46"/>
      <c r="W98" s="46"/>
      <c r="X98" s="57">
        <f t="shared" si="56"/>
        <v>0</v>
      </c>
      <c r="Y98" s="46"/>
      <c r="Z98" s="46"/>
      <c r="AA98" s="46"/>
      <c r="AB98" s="57">
        <f t="shared" si="61"/>
        <v>0</v>
      </c>
      <c r="AC98" s="46"/>
      <c r="AD98" s="46"/>
      <c r="AE98" s="46"/>
      <c r="AF98" s="57">
        <f t="shared" si="62"/>
        <v>0</v>
      </c>
      <c r="AG98" s="57">
        <f t="shared" si="57"/>
        <v>0</v>
      </c>
      <c r="AH98" s="58">
        <f t="shared" si="58"/>
        <v>0</v>
      </c>
      <c r="AI98" s="59">
        <f t="shared" si="59"/>
        <v>0</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60"/>
        <v>0</v>
      </c>
      <c r="U99" s="46"/>
      <c r="V99" s="46"/>
      <c r="W99" s="46"/>
      <c r="X99" s="57">
        <f t="shared" si="56"/>
        <v>0</v>
      </c>
      <c r="Y99" s="46"/>
      <c r="Z99" s="46"/>
      <c r="AA99" s="46"/>
      <c r="AB99" s="57">
        <f t="shared" si="61"/>
        <v>0</v>
      </c>
      <c r="AC99" s="46"/>
      <c r="AD99" s="46"/>
      <c r="AE99" s="46"/>
      <c r="AF99" s="57">
        <f t="shared" si="62"/>
        <v>0</v>
      </c>
      <c r="AG99" s="57">
        <f t="shared" si="57"/>
        <v>0</v>
      </c>
      <c r="AH99" s="58">
        <f t="shared" si="58"/>
        <v>0</v>
      </c>
      <c r="AI99" s="59">
        <f t="shared" si="59"/>
        <v>0</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60"/>
        <v>0</v>
      </c>
      <c r="U100" s="46"/>
      <c r="V100" s="46"/>
      <c r="W100" s="46"/>
      <c r="X100" s="57">
        <f t="shared" si="56"/>
        <v>0</v>
      </c>
      <c r="Y100" s="46"/>
      <c r="Z100" s="46"/>
      <c r="AA100" s="46"/>
      <c r="AB100" s="57">
        <f t="shared" si="61"/>
        <v>0</v>
      </c>
      <c r="AC100" s="46"/>
      <c r="AD100" s="46"/>
      <c r="AE100" s="46"/>
      <c r="AF100" s="57">
        <f t="shared" si="62"/>
        <v>0</v>
      </c>
      <c r="AG100" s="57">
        <f t="shared" si="57"/>
        <v>0</v>
      </c>
      <c r="AH100" s="58">
        <f t="shared" si="58"/>
        <v>0</v>
      </c>
      <c r="AI100" s="59">
        <f t="shared" si="59"/>
        <v>0</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60"/>
        <v>0</v>
      </c>
      <c r="U101" s="46"/>
      <c r="V101" s="46"/>
      <c r="W101" s="46"/>
      <c r="X101" s="57">
        <f t="shared" si="56"/>
        <v>0</v>
      </c>
      <c r="Y101" s="46"/>
      <c r="Z101" s="46"/>
      <c r="AA101" s="46"/>
      <c r="AB101" s="57">
        <f t="shared" si="61"/>
        <v>0</v>
      </c>
      <c r="AC101" s="46"/>
      <c r="AD101" s="46"/>
      <c r="AE101" s="46"/>
      <c r="AF101" s="57">
        <f t="shared" si="62"/>
        <v>0</v>
      </c>
      <c r="AG101" s="57">
        <f t="shared" si="57"/>
        <v>0</v>
      </c>
      <c r="AH101" s="58">
        <f t="shared" si="58"/>
        <v>0</v>
      </c>
      <c r="AI101" s="59">
        <f t="shared" si="59"/>
        <v>0</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60"/>
        <v>0</v>
      </c>
      <c r="U102" s="46"/>
      <c r="V102" s="46"/>
      <c r="W102" s="46"/>
      <c r="X102" s="57">
        <f t="shared" si="56"/>
        <v>0</v>
      </c>
      <c r="Y102" s="46"/>
      <c r="Z102" s="46"/>
      <c r="AA102" s="46"/>
      <c r="AB102" s="57">
        <f t="shared" si="61"/>
        <v>0</v>
      </c>
      <c r="AC102" s="46"/>
      <c r="AD102" s="46"/>
      <c r="AE102" s="46"/>
      <c r="AF102" s="57">
        <f t="shared" si="62"/>
        <v>0</v>
      </c>
      <c r="AG102" s="57">
        <f t="shared" si="57"/>
        <v>0</v>
      </c>
      <c r="AH102" s="58">
        <f t="shared" si="58"/>
        <v>0</v>
      </c>
      <c r="AI102" s="59">
        <f t="shared" si="59"/>
        <v>0</v>
      </c>
    </row>
    <row r="103" spans="1:35" ht="12.75" customHeight="1" collapsed="1" x14ac:dyDescent="0.25">
      <c r="A103" s="113" t="s">
        <v>66</v>
      </c>
      <c r="B103" s="114"/>
      <c r="C103" s="114"/>
      <c r="D103" s="114"/>
      <c r="E103" s="114"/>
      <c r="F103" s="114"/>
      <c r="G103" s="114"/>
      <c r="H103" s="115"/>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 t="shared" si="58"/>
        <v>0</v>
      </c>
      <c r="AI103" s="61">
        <f>IF(ISERROR(AG103/$AG$243),0,AG103/$AG$243)</f>
        <v>0</v>
      </c>
    </row>
    <row r="104" spans="1:35" ht="12.75" customHeight="1" x14ac:dyDescent="0.25">
      <c r="A104" s="49"/>
      <c r="B104" s="116" t="s">
        <v>67</v>
      </c>
      <c r="C104" s="117"/>
      <c r="D104" s="11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 t="shared" ref="X105:X114" si="64">SUM(U105:W105)</f>
        <v>0</v>
      </c>
      <c r="Y105" s="46"/>
      <c r="Z105" s="46"/>
      <c r="AA105" s="46"/>
      <c r="AB105" s="57">
        <f>SUM(Y105:AA105)</f>
        <v>0</v>
      </c>
      <c r="AC105" s="46"/>
      <c r="AD105" s="46"/>
      <c r="AE105" s="46"/>
      <c r="AF105" s="57">
        <f>SUM(AC105:AE105)</f>
        <v>0</v>
      </c>
      <c r="AG105" s="57">
        <f t="shared" ref="AG105:AG114" si="65">SUM(T105,X105,AB105,AF105)</f>
        <v>0</v>
      </c>
      <c r="AH105" s="58">
        <f t="shared" ref="AH105:AH115" si="66">IF(ISERROR(AG105/I105),0,AG105/I105)</f>
        <v>0</v>
      </c>
      <c r="AI105" s="59">
        <f t="shared" ref="AI105:AI114" si="67">IF(ISERROR(AG105/$AG$243),"-",AG105/$AG$243)</f>
        <v>0</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SUM(Q106:S106)</f>
        <v>0</v>
      </c>
      <c r="U106" s="46"/>
      <c r="V106" s="46"/>
      <c r="W106" s="46"/>
      <c r="X106" s="57">
        <f t="shared" si="64"/>
        <v>0</v>
      </c>
      <c r="Y106" s="46"/>
      <c r="Z106" s="46"/>
      <c r="AA106" s="46"/>
      <c r="AB106" s="57">
        <f>SUM(Y106:AA106)</f>
        <v>0</v>
      </c>
      <c r="AC106" s="46"/>
      <c r="AD106" s="46"/>
      <c r="AE106" s="46"/>
      <c r="AF106" s="57">
        <f>SUM(AC106:AE106)</f>
        <v>0</v>
      </c>
      <c r="AG106" s="57">
        <f t="shared" si="65"/>
        <v>0</v>
      </c>
      <c r="AH106" s="58">
        <f t="shared" si="66"/>
        <v>0</v>
      </c>
      <c r="AI106" s="59">
        <f t="shared" si="67"/>
        <v>0</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ref="T107:T114" si="68">SUM(Q107:S107)</f>
        <v>0</v>
      </c>
      <c r="U107" s="46"/>
      <c r="V107" s="46"/>
      <c r="W107" s="46"/>
      <c r="X107" s="57">
        <f t="shared" si="64"/>
        <v>0</v>
      </c>
      <c r="Y107" s="46"/>
      <c r="Z107" s="46"/>
      <c r="AA107" s="46"/>
      <c r="AB107" s="57">
        <f t="shared" ref="AB107:AB114" si="69">SUM(Y107:AA107)</f>
        <v>0</v>
      </c>
      <c r="AC107" s="46"/>
      <c r="AD107" s="46"/>
      <c r="AE107" s="46"/>
      <c r="AF107" s="57">
        <f t="shared" ref="AF107:AF114" si="70">SUM(AC107:AE107)</f>
        <v>0</v>
      </c>
      <c r="AG107" s="57">
        <f t="shared" si="65"/>
        <v>0</v>
      </c>
      <c r="AH107" s="58">
        <f t="shared" si="66"/>
        <v>0</v>
      </c>
      <c r="AI107" s="59">
        <f t="shared" si="67"/>
        <v>0</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8"/>
        <v>0</v>
      </c>
      <c r="U108" s="46"/>
      <c r="V108" s="46"/>
      <c r="W108" s="46"/>
      <c r="X108" s="57">
        <f t="shared" si="64"/>
        <v>0</v>
      </c>
      <c r="Y108" s="46"/>
      <c r="Z108" s="46"/>
      <c r="AA108" s="46"/>
      <c r="AB108" s="57">
        <f t="shared" si="69"/>
        <v>0</v>
      </c>
      <c r="AC108" s="46"/>
      <c r="AD108" s="46"/>
      <c r="AE108" s="46"/>
      <c r="AF108" s="57">
        <f t="shared" si="70"/>
        <v>0</v>
      </c>
      <c r="AG108" s="57">
        <f t="shared" si="65"/>
        <v>0</v>
      </c>
      <c r="AH108" s="58">
        <f t="shared" si="66"/>
        <v>0</v>
      </c>
      <c r="AI108" s="59">
        <f t="shared" si="67"/>
        <v>0</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8"/>
        <v>0</v>
      </c>
      <c r="U109" s="46"/>
      <c r="V109" s="46"/>
      <c r="W109" s="46"/>
      <c r="X109" s="57">
        <f t="shared" si="64"/>
        <v>0</v>
      </c>
      <c r="Y109" s="46"/>
      <c r="Z109" s="46"/>
      <c r="AA109" s="46"/>
      <c r="AB109" s="57">
        <f t="shared" si="69"/>
        <v>0</v>
      </c>
      <c r="AC109" s="46"/>
      <c r="AD109" s="46"/>
      <c r="AE109" s="46"/>
      <c r="AF109" s="57">
        <f t="shared" si="70"/>
        <v>0</v>
      </c>
      <c r="AG109" s="57">
        <f t="shared" si="65"/>
        <v>0</v>
      </c>
      <c r="AH109" s="58">
        <f t="shared" si="66"/>
        <v>0</v>
      </c>
      <c r="AI109" s="59">
        <f t="shared" si="67"/>
        <v>0</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8"/>
        <v>0</v>
      </c>
      <c r="U110" s="46"/>
      <c r="V110" s="46"/>
      <c r="W110" s="46"/>
      <c r="X110" s="57">
        <f t="shared" si="64"/>
        <v>0</v>
      </c>
      <c r="Y110" s="46"/>
      <c r="Z110" s="46"/>
      <c r="AA110" s="46"/>
      <c r="AB110" s="57">
        <f t="shared" si="69"/>
        <v>0</v>
      </c>
      <c r="AC110" s="46"/>
      <c r="AD110" s="46"/>
      <c r="AE110" s="46"/>
      <c r="AF110" s="57">
        <f t="shared" si="70"/>
        <v>0</v>
      </c>
      <c r="AG110" s="57">
        <f t="shared" si="65"/>
        <v>0</v>
      </c>
      <c r="AH110" s="58">
        <f t="shared" si="66"/>
        <v>0</v>
      </c>
      <c r="AI110" s="59">
        <f t="shared" si="67"/>
        <v>0</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8"/>
        <v>0</v>
      </c>
      <c r="U111" s="46"/>
      <c r="V111" s="46"/>
      <c r="W111" s="46"/>
      <c r="X111" s="57">
        <f t="shared" si="64"/>
        <v>0</v>
      </c>
      <c r="Y111" s="46"/>
      <c r="Z111" s="46"/>
      <c r="AA111" s="46"/>
      <c r="AB111" s="57">
        <f t="shared" si="69"/>
        <v>0</v>
      </c>
      <c r="AC111" s="46"/>
      <c r="AD111" s="46"/>
      <c r="AE111" s="46"/>
      <c r="AF111" s="57">
        <f t="shared" si="70"/>
        <v>0</v>
      </c>
      <c r="AG111" s="57">
        <f t="shared" si="65"/>
        <v>0</v>
      </c>
      <c r="AH111" s="58">
        <f t="shared" si="66"/>
        <v>0</v>
      </c>
      <c r="AI111" s="59">
        <f t="shared" si="67"/>
        <v>0</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8"/>
        <v>0</v>
      </c>
      <c r="U112" s="46"/>
      <c r="V112" s="46"/>
      <c r="W112" s="46"/>
      <c r="X112" s="57">
        <f t="shared" si="64"/>
        <v>0</v>
      </c>
      <c r="Y112" s="46"/>
      <c r="Z112" s="46"/>
      <c r="AA112" s="46"/>
      <c r="AB112" s="57">
        <f t="shared" si="69"/>
        <v>0</v>
      </c>
      <c r="AC112" s="46"/>
      <c r="AD112" s="46"/>
      <c r="AE112" s="46"/>
      <c r="AF112" s="57">
        <f t="shared" si="70"/>
        <v>0</v>
      </c>
      <c r="AG112" s="57">
        <f t="shared" si="65"/>
        <v>0</v>
      </c>
      <c r="AH112" s="58">
        <f t="shared" si="66"/>
        <v>0</v>
      </c>
      <c r="AI112" s="59">
        <f t="shared" si="67"/>
        <v>0</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8"/>
        <v>0</v>
      </c>
      <c r="U113" s="46"/>
      <c r="V113" s="46"/>
      <c r="W113" s="46"/>
      <c r="X113" s="57">
        <f t="shared" si="64"/>
        <v>0</v>
      </c>
      <c r="Y113" s="46"/>
      <c r="Z113" s="46"/>
      <c r="AA113" s="46"/>
      <c r="AB113" s="57">
        <f t="shared" si="69"/>
        <v>0</v>
      </c>
      <c r="AC113" s="46"/>
      <c r="AD113" s="46"/>
      <c r="AE113" s="46"/>
      <c r="AF113" s="57">
        <f t="shared" si="70"/>
        <v>0</v>
      </c>
      <c r="AG113" s="57">
        <f t="shared" si="65"/>
        <v>0</v>
      </c>
      <c r="AH113" s="58">
        <f t="shared" si="66"/>
        <v>0</v>
      </c>
      <c r="AI113" s="59">
        <f t="shared" si="67"/>
        <v>0</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8"/>
        <v>0</v>
      </c>
      <c r="U114" s="46"/>
      <c r="V114" s="46"/>
      <c r="W114" s="46"/>
      <c r="X114" s="57">
        <f t="shared" si="64"/>
        <v>0</v>
      </c>
      <c r="Y114" s="46"/>
      <c r="Z114" s="46"/>
      <c r="AA114" s="46"/>
      <c r="AB114" s="57">
        <f t="shared" si="69"/>
        <v>0</v>
      </c>
      <c r="AC114" s="46"/>
      <c r="AD114" s="46"/>
      <c r="AE114" s="46"/>
      <c r="AF114" s="57">
        <f t="shared" si="70"/>
        <v>0</v>
      </c>
      <c r="AG114" s="57">
        <f t="shared" si="65"/>
        <v>0</v>
      </c>
      <c r="AH114" s="58">
        <f t="shared" si="66"/>
        <v>0</v>
      </c>
      <c r="AI114" s="59">
        <f t="shared" si="67"/>
        <v>0</v>
      </c>
    </row>
    <row r="115" spans="1:35" ht="12.75" customHeight="1" collapsed="1" x14ac:dyDescent="0.25">
      <c r="A115" s="113" t="s">
        <v>68</v>
      </c>
      <c r="B115" s="114"/>
      <c r="C115" s="114"/>
      <c r="D115" s="114"/>
      <c r="E115" s="114"/>
      <c r="F115" s="114"/>
      <c r="G115" s="114"/>
      <c r="H115" s="115"/>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 t="shared" si="66"/>
        <v>0</v>
      </c>
      <c r="AI115" s="61">
        <f>IF(ISERROR(AG115/$AG$243),0,AG115/$AG$243)</f>
        <v>0</v>
      </c>
    </row>
    <row r="116" spans="1:35" ht="12.75" customHeight="1" x14ac:dyDescent="0.25">
      <c r="A116" s="49"/>
      <c r="B116" s="116" t="s">
        <v>17</v>
      </c>
      <c r="C116" s="117"/>
      <c r="D116" s="11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 t="shared" ref="X117:X126" si="72">SUM(U117:W117)</f>
        <v>0</v>
      </c>
      <c r="Y117" s="46"/>
      <c r="Z117" s="46"/>
      <c r="AA117" s="46"/>
      <c r="AB117" s="57">
        <f>SUM(Y117:AA117)</f>
        <v>0</v>
      </c>
      <c r="AC117" s="46"/>
      <c r="AD117" s="46"/>
      <c r="AE117" s="46"/>
      <c r="AF117" s="57">
        <f>SUM(AC117:AE117)</f>
        <v>0</v>
      </c>
      <c r="AG117" s="57">
        <f t="shared" ref="AG117:AG126" si="73">SUM(T117,X117,AB117,AF117)</f>
        <v>0</v>
      </c>
      <c r="AH117" s="58">
        <f t="shared" ref="AH117:AH127" si="74">IF(ISERROR(AG117/I117),0,AG117/I117)</f>
        <v>0</v>
      </c>
      <c r="AI117" s="59">
        <f t="shared" ref="AI117:AI126" si="75">IF(ISERROR(AG117/$AG$243),"-",AG117/$AG$243)</f>
        <v>0</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SUM(Q118:S118)</f>
        <v>0</v>
      </c>
      <c r="U118" s="46"/>
      <c r="V118" s="46"/>
      <c r="W118" s="46"/>
      <c r="X118" s="57">
        <f t="shared" si="72"/>
        <v>0</v>
      </c>
      <c r="Y118" s="46"/>
      <c r="Z118" s="46"/>
      <c r="AA118" s="46"/>
      <c r="AB118" s="57">
        <f>SUM(Y118:AA118)</f>
        <v>0</v>
      </c>
      <c r="AC118" s="46"/>
      <c r="AD118" s="46"/>
      <c r="AE118" s="46"/>
      <c r="AF118" s="57">
        <f>SUM(AC118:AE118)</f>
        <v>0</v>
      </c>
      <c r="AG118" s="57">
        <f t="shared" si="73"/>
        <v>0</v>
      </c>
      <c r="AH118" s="58">
        <f t="shared" si="74"/>
        <v>0</v>
      </c>
      <c r="AI118" s="59">
        <f t="shared" si="75"/>
        <v>0</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ref="T119:T126" si="76">SUM(Q119:S119)</f>
        <v>0</v>
      </c>
      <c r="U119" s="46"/>
      <c r="V119" s="46"/>
      <c r="W119" s="46"/>
      <c r="X119" s="57">
        <f t="shared" si="72"/>
        <v>0</v>
      </c>
      <c r="Y119" s="46"/>
      <c r="Z119" s="46"/>
      <c r="AA119" s="46"/>
      <c r="AB119" s="57">
        <f t="shared" ref="AB119:AB126" si="77">SUM(Y119:AA119)</f>
        <v>0</v>
      </c>
      <c r="AC119" s="46"/>
      <c r="AD119" s="46"/>
      <c r="AE119" s="46"/>
      <c r="AF119" s="57">
        <f t="shared" ref="AF119:AF126" si="78">SUM(AC119:AE119)</f>
        <v>0</v>
      </c>
      <c r="AG119" s="57">
        <f t="shared" si="73"/>
        <v>0</v>
      </c>
      <c r="AH119" s="58">
        <f t="shared" si="74"/>
        <v>0</v>
      </c>
      <c r="AI119" s="59">
        <f t="shared" si="75"/>
        <v>0</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6"/>
        <v>0</v>
      </c>
      <c r="U120" s="46"/>
      <c r="V120" s="46"/>
      <c r="W120" s="46"/>
      <c r="X120" s="57">
        <f t="shared" si="72"/>
        <v>0</v>
      </c>
      <c r="Y120" s="46"/>
      <c r="Z120" s="46"/>
      <c r="AA120" s="46"/>
      <c r="AB120" s="57">
        <f t="shared" si="77"/>
        <v>0</v>
      </c>
      <c r="AC120" s="46"/>
      <c r="AD120" s="46"/>
      <c r="AE120" s="46"/>
      <c r="AF120" s="57">
        <f t="shared" si="78"/>
        <v>0</v>
      </c>
      <c r="AG120" s="57">
        <f t="shared" si="73"/>
        <v>0</v>
      </c>
      <c r="AH120" s="58">
        <f t="shared" si="74"/>
        <v>0</v>
      </c>
      <c r="AI120" s="59">
        <f t="shared" si="75"/>
        <v>0</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6"/>
        <v>0</v>
      </c>
      <c r="U121" s="46"/>
      <c r="V121" s="46"/>
      <c r="W121" s="46"/>
      <c r="X121" s="57">
        <f t="shared" si="72"/>
        <v>0</v>
      </c>
      <c r="Y121" s="46"/>
      <c r="Z121" s="46"/>
      <c r="AA121" s="46"/>
      <c r="AB121" s="57">
        <f t="shared" si="77"/>
        <v>0</v>
      </c>
      <c r="AC121" s="46"/>
      <c r="AD121" s="46"/>
      <c r="AE121" s="46"/>
      <c r="AF121" s="57">
        <f t="shared" si="78"/>
        <v>0</v>
      </c>
      <c r="AG121" s="57">
        <f t="shared" si="73"/>
        <v>0</v>
      </c>
      <c r="AH121" s="58">
        <f t="shared" si="74"/>
        <v>0</v>
      </c>
      <c r="AI121" s="59">
        <f t="shared" si="75"/>
        <v>0</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6"/>
        <v>0</v>
      </c>
      <c r="U122" s="46"/>
      <c r="V122" s="46"/>
      <c r="W122" s="46"/>
      <c r="X122" s="57">
        <f t="shared" si="72"/>
        <v>0</v>
      </c>
      <c r="Y122" s="46"/>
      <c r="Z122" s="46"/>
      <c r="AA122" s="46"/>
      <c r="AB122" s="57">
        <f t="shared" si="77"/>
        <v>0</v>
      </c>
      <c r="AC122" s="46"/>
      <c r="AD122" s="46"/>
      <c r="AE122" s="46"/>
      <c r="AF122" s="57">
        <f t="shared" si="78"/>
        <v>0</v>
      </c>
      <c r="AG122" s="57">
        <f t="shared" si="73"/>
        <v>0</v>
      </c>
      <c r="AH122" s="58">
        <f t="shared" si="74"/>
        <v>0</v>
      </c>
      <c r="AI122" s="59">
        <f t="shared" si="75"/>
        <v>0</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6"/>
        <v>0</v>
      </c>
      <c r="U123" s="46"/>
      <c r="V123" s="46"/>
      <c r="W123" s="46"/>
      <c r="X123" s="57">
        <f t="shared" si="72"/>
        <v>0</v>
      </c>
      <c r="Y123" s="46"/>
      <c r="Z123" s="46"/>
      <c r="AA123" s="46"/>
      <c r="AB123" s="57">
        <f t="shared" si="77"/>
        <v>0</v>
      </c>
      <c r="AC123" s="46"/>
      <c r="AD123" s="46"/>
      <c r="AE123" s="46"/>
      <c r="AF123" s="57">
        <f t="shared" si="78"/>
        <v>0</v>
      </c>
      <c r="AG123" s="57">
        <f t="shared" si="73"/>
        <v>0</v>
      </c>
      <c r="AH123" s="58">
        <f t="shared" si="74"/>
        <v>0</v>
      </c>
      <c r="AI123" s="59">
        <f t="shared" si="75"/>
        <v>0</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6"/>
        <v>0</v>
      </c>
      <c r="U124" s="46"/>
      <c r="V124" s="46"/>
      <c r="W124" s="46"/>
      <c r="X124" s="57">
        <f t="shared" si="72"/>
        <v>0</v>
      </c>
      <c r="Y124" s="46"/>
      <c r="Z124" s="46"/>
      <c r="AA124" s="46"/>
      <c r="AB124" s="57">
        <f t="shared" si="77"/>
        <v>0</v>
      </c>
      <c r="AC124" s="46"/>
      <c r="AD124" s="46"/>
      <c r="AE124" s="46"/>
      <c r="AF124" s="57">
        <f t="shared" si="78"/>
        <v>0</v>
      </c>
      <c r="AG124" s="57">
        <f t="shared" si="73"/>
        <v>0</v>
      </c>
      <c r="AH124" s="58">
        <f t="shared" si="74"/>
        <v>0</v>
      </c>
      <c r="AI124" s="59">
        <f t="shared" si="75"/>
        <v>0</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6"/>
        <v>0</v>
      </c>
      <c r="U125" s="46"/>
      <c r="V125" s="46"/>
      <c r="W125" s="46"/>
      <c r="X125" s="57">
        <f t="shared" si="72"/>
        <v>0</v>
      </c>
      <c r="Y125" s="46"/>
      <c r="Z125" s="46"/>
      <c r="AA125" s="46"/>
      <c r="AB125" s="57">
        <f t="shared" si="77"/>
        <v>0</v>
      </c>
      <c r="AC125" s="46"/>
      <c r="AD125" s="46"/>
      <c r="AE125" s="46"/>
      <c r="AF125" s="57">
        <f t="shared" si="78"/>
        <v>0</v>
      </c>
      <c r="AG125" s="57">
        <f t="shared" si="73"/>
        <v>0</v>
      </c>
      <c r="AH125" s="58">
        <f t="shared" si="74"/>
        <v>0</v>
      </c>
      <c r="AI125" s="59">
        <f t="shared" si="75"/>
        <v>0</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6"/>
        <v>0</v>
      </c>
      <c r="U126" s="46"/>
      <c r="V126" s="46"/>
      <c r="W126" s="46"/>
      <c r="X126" s="57">
        <f t="shared" si="72"/>
        <v>0</v>
      </c>
      <c r="Y126" s="46"/>
      <c r="Z126" s="46"/>
      <c r="AA126" s="46"/>
      <c r="AB126" s="57">
        <f t="shared" si="77"/>
        <v>0</v>
      </c>
      <c r="AC126" s="46"/>
      <c r="AD126" s="46"/>
      <c r="AE126" s="46"/>
      <c r="AF126" s="57">
        <f t="shared" si="78"/>
        <v>0</v>
      </c>
      <c r="AG126" s="57">
        <f t="shared" si="73"/>
        <v>0</v>
      </c>
      <c r="AH126" s="58">
        <f t="shared" si="74"/>
        <v>0</v>
      </c>
      <c r="AI126" s="59">
        <f t="shared" si="75"/>
        <v>0</v>
      </c>
    </row>
    <row r="127" spans="1:35" ht="12.75" customHeight="1" collapsed="1" x14ac:dyDescent="0.25">
      <c r="A127" s="113" t="s">
        <v>69</v>
      </c>
      <c r="B127" s="114"/>
      <c r="C127" s="114"/>
      <c r="D127" s="114"/>
      <c r="E127" s="114"/>
      <c r="F127" s="114"/>
      <c r="G127" s="114"/>
      <c r="H127" s="115"/>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 t="shared" si="74"/>
        <v>0</v>
      </c>
      <c r="AI127" s="61">
        <f>IF(ISERROR(AG127/$AG$243),0,AG127/$AG$243)</f>
        <v>0</v>
      </c>
    </row>
    <row r="128" spans="1:35" ht="12.75" customHeight="1" x14ac:dyDescent="0.25">
      <c r="A128" s="49"/>
      <c r="B128" s="116" t="s">
        <v>70</v>
      </c>
      <c r="C128" s="117"/>
      <c r="D128" s="11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 t="shared" ref="X129:X138" si="80">SUM(U129:W129)</f>
        <v>0</v>
      </c>
      <c r="Y129" s="46"/>
      <c r="Z129" s="46"/>
      <c r="AA129" s="46"/>
      <c r="AB129" s="57">
        <f>SUM(Y129:AA129)</f>
        <v>0</v>
      </c>
      <c r="AC129" s="46"/>
      <c r="AD129" s="46"/>
      <c r="AE129" s="46"/>
      <c r="AF129" s="57">
        <f>SUM(AC129:AE129)</f>
        <v>0</v>
      </c>
      <c r="AG129" s="57">
        <f t="shared" ref="AG129:AG138" si="81">SUM(T129,X129,AB129,AF129)</f>
        <v>0</v>
      </c>
      <c r="AH129" s="58">
        <f t="shared" ref="AH129:AH139" si="82">IF(ISERROR(AG129/I129),0,AG129/I129)</f>
        <v>0</v>
      </c>
      <c r="AI129" s="59">
        <f t="shared" ref="AI129:AI138" si="83">IF(ISERROR(AG129/$AG$243),"-",AG129/$AG$243)</f>
        <v>0</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SUM(Q130:S130)</f>
        <v>0</v>
      </c>
      <c r="U130" s="46"/>
      <c r="V130" s="46"/>
      <c r="W130" s="46"/>
      <c r="X130" s="57">
        <f t="shared" si="80"/>
        <v>0</v>
      </c>
      <c r="Y130" s="46"/>
      <c r="Z130" s="46"/>
      <c r="AA130" s="46"/>
      <c r="AB130" s="57">
        <f>SUM(Y130:AA130)</f>
        <v>0</v>
      </c>
      <c r="AC130" s="46"/>
      <c r="AD130" s="46"/>
      <c r="AE130" s="46"/>
      <c r="AF130" s="57">
        <f>SUM(AC130:AE130)</f>
        <v>0</v>
      </c>
      <c r="AG130" s="57">
        <f t="shared" si="81"/>
        <v>0</v>
      </c>
      <c r="AH130" s="58">
        <f t="shared" si="82"/>
        <v>0</v>
      </c>
      <c r="AI130" s="59">
        <f t="shared" si="83"/>
        <v>0</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ref="T131:T138" si="84">SUM(Q131:S131)</f>
        <v>0</v>
      </c>
      <c r="U131" s="46"/>
      <c r="V131" s="46"/>
      <c r="W131" s="46"/>
      <c r="X131" s="57">
        <f t="shared" si="80"/>
        <v>0</v>
      </c>
      <c r="Y131" s="46"/>
      <c r="Z131" s="46"/>
      <c r="AA131" s="46"/>
      <c r="AB131" s="57">
        <f t="shared" ref="AB131:AB138" si="85">SUM(Y131:AA131)</f>
        <v>0</v>
      </c>
      <c r="AC131" s="46"/>
      <c r="AD131" s="46"/>
      <c r="AE131" s="46"/>
      <c r="AF131" s="57">
        <f t="shared" ref="AF131:AF138" si="86">SUM(AC131:AE131)</f>
        <v>0</v>
      </c>
      <c r="AG131" s="57">
        <f t="shared" si="81"/>
        <v>0</v>
      </c>
      <c r="AH131" s="58">
        <f t="shared" si="82"/>
        <v>0</v>
      </c>
      <c r="AI131" s="59">
        <f t="shared" si="83"/>
        <v>0</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4"/>
        <v>0</v>
      </c>
      <c r="U132" s="46"/>
      <c r="V132" s="46"/>
      <c r="W132" s="46"/>
      <c r="X132" s="57">
        <f t="shared" si="80"/>
        <v>0</v>
      </c>
      <c r="Y132" s="46"/>
      <c r="Z132" s="46"/>
      <c r="AA132" s="46"/>
      <c r="AB132" s="57">
        <f t="shared" si="85"/>
        <v>0</v>
      </c>
      <c r="AC132" s="46"/>
      <c r="AD132" s="46"/>
      <c r="AE132" s="46"/>
      <c r="AF132" s="57">
        <f t="shared" si="86"/>
        <v>0</v>
      </c>
      <c r="AG132" s="57">
        <f t="shared" si="81"/>
        <v>0</v>
      </c>
      <c r="AH132" s="58">
        <f t="shared" si="82"/>
        <v>0</v>
      </c>
      <c r="AI132" s="59">
        <f t="shared" si="83"/>
        <v>0</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4"/>
        <v>0</v>
      </c>
      <c r="U133" s="46"/>
      <c r="V133" s="46"/>
      <c r="W133" s="46"/>
      <c r="X133" s="57">
        <f t="shared" si="80"/>
        <v>0</v>
      </c>
      <c r="Y133" s="46"/>
      <c r="Z133" s="46"/>
      <c r="AA133" s="46"/>
      <c r="AB133" s="57">
        <f t="shared" si="85"/>
        <v>0</v>
      </c>
      <c r="AC133" s="46"/>
      <c r="AD133" s="46"/>
      <c r="AE133" s="46"/>
      <c r="AF133" s="57">
        <f t="shared" si="86"/>
        <v>0</v>
      </c>
      <c r="AG133" s="57">
        <f t="shared" si="81"/>
        <v>0</v>
      </c>
      <c r="AH133" s="58">
        <f t="shared" si="82"/>
        <v>0</v>
      </c>
      <c r="AI133" s="59">
        <f t="shared" si="83"/>
        <v>0</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4"/>
        <v>0</v>
      </c>
      <c r="U134" s="46"/>
      <c r="V134" s="46"/>
      <c r="W134" s="46"/>
      <c r="X134" s="57">
        <f t="shared" si="80"/>
        <v>0</v>
      </c>
      <c r="Y134" s="46"/>
      <c r="Z134" s="46"/>
      <c r="AA134" s="46"/>
      <c r="AB134" s="57">
        <f t="shared" si="85"/>
        <v>0</v>
      </c>
      <c r="AC134" s="46"/>
      <c r="AD134" s="46"/>
      <c r="AE134" s="46"/>
      <c r="AF134" s="57">
        <f t="shared" si="86"/>
        <v>0</v>
      </c>
      <c r="AG134" s="57">
        <f t="shared" si="81"/>
        <v>0</v>
      </c>
      <c r="AH134" s="58">
        <f t="shared" si="82"/>
        <v>0</v>
      </c>
      <c r="AI134" s="59">
        <f t="shared" si="83"/>
        <v>0</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4"/>
        <v>0</v>
      </c>
      <c r="U135" s="46"/>
      <c r="V135" s="46"/>
      <c r="W135" s="46"/>
      <c r="X135" s="57">
        <f t="shared" si="80"/>
        <v>0</v>
      </c>
      <c r="Y135" s="46"/>
      <c r="Z135" s="46"/>
      <c r="AA135" s="46"/>
      <c r="AB135" s="57">
        <f t="shared" si="85"/>
        <v>0</v>
      </c>
      <c r="AC135" s="46"/>
      <c r="AD135" s="46"/>
      <c r="AE135" s="46"/>
      <c r="AF135" s="57">
        <f t="shared" si="86"/>
        <v>0</v>
      </c>
      <c r="AG135" s="57">
        <f t="shared" si="81"/>
        <v>0</v>
      </c>
      <c r="AH135" s="58">
        <f t="shared" si="82"/>
        <v>0</v>
      </c>
      <c r="AI135" s="59">
        <f t="shared" si="83"/>
        <v>0</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4"/>
        <v>0</v>
      </c>
      <c r="U136" s="46"/>
      <c r="V136" s="46"/>
      <c r="W136" s="46"/>
      <c r="X136" s="57">
        <f t="shared" si="80"/>
        <v>0</v>
      </c>
      <c r="Y136" s="46"/>
      <c r="Z136" s="46"/>
      <c r="AA136" s="46"/>
      <c r="AB136" s="57">
        <f t="shared" si="85"/>
        <v>0</v>
      </c>
      <c r="AC136" s="46"/>
      <c r="AD136" s="46"/>
      <c r="AE136" s="46"/>
      <c r="AF136" s="57">
        <f t="shared" si="86"/>
        <v>0</v>
      </c>
      <c r="AG136" s="57">
        <f t="shared" si="81"/>
        <v>0</v>
      </c>
      <c r="AH136" s="58">
        <f t="shared" si="82"/>
        <v>0</v>
      </c>
      <c r="AI136" s="59">
        <f t="shared" si="83"/>
        <v>0</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4"/>
        <v>0</v>
      </c>
      <c r="U137" s="46"/>
      <c r="V137" s="46"/>
      <c r="W137" s="46"/>
      <c r="X137" s="57">
        <f t="shared" si="80"/>
        <v>0</v>
      </c>
      <c r="Y137" s="46"/>
      <c r="Z137" s="46"/>
      <c r="AA137" s="46"/>
      <c r="AB137" s="57">
        <f t="shared" si="85"/>
        <v>0</v>
      </c>
      <c r="AC137" s="46"/>
      <c r="AD137" s="46"/>
      <c r="AE137" s="46"/>
      <c r="AF137" s="57">
        <f t="shared" si="86"/>
        <v>0</v>
      </c>
      <c r="AG137" s="57">
        <f t="shared" si="81"/>
        <v>0</v>
      </c>
      <c r="AH137" s="58">
        <f t="shared" si="82"/>
        <v>0</v>
      </c>
      <c r="AI137" s="59">
        <f t="shared" si="83"/>
        <v>0</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4"/>
        <v>0</v>
      </c>
      <c r="U138" s="46"/>
      <c r="V138" s="46"/>
      <c r="W138" s="46"/>
      <c r="X138" s="57">
        <f t="shared" si="80"/>
        <v>0</v>
      </c>
      <c r="Y138" s="46"/>
      <c r="Z138" s="46"/>
      <c r="AA138" s="46"/>
      <c r="AB138" s="57">
        <f t="shared" si="85"/>
        <v>0</v>
      </c>
      <c r="AC138" s="46"/>
      <c r="AD138" s="46"/>
      <c r="AE138" s="46"/>
      <c r="AF138" s="57">
        <f t="shared" si="86"/>
        <v>0</v>
      </c>
      <c r="AG138" s="57">
        <f t="shared" si="81"/>
        <v>0</v>
      </c>
      <c r="AH138" s="58">
        <f t="shared" si="82"/>
        <v>0</v>
      </c>
      <c r="AI138" s="59">
        <f t="shared" si="83"/>
        <v>0</v>
      </c>
    </row>
    <row r="139" spans="1:35" ht="12.75" customHeight="1" collapsed="1" x14ac:dyDescent="0.25">
      <c r="A139" s="113" t="s">
        <v>71</v>
      </c>
      <c r="B139" s="114"/>
      <c r="C139" s="114"/>
      <c r="D139" s="114"/>
      <c r="E139" s="114"/>
      <c r="F139" s="114"/>
      <c r="G139" s="114"/>
      <c r="H139" s="115"/>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 t="shared" si="82"/>
        <v>0</v>
      </c>
      <c r="AI139" s="61">
        <f>IF(ISERROR(AG139/$AG$243),0,AG139/$AG$243)</f>
        <v>0</v>
      </c>
    </row>
    <row r="140" spans="1:35" ht="12.75" customHeight="1" x14ac:dyDescent="0.25">
      <c r="A140" s="49"/>
      <c r="B140" s="116" t="s">
        <v>18</v>
      </c>
      <c r="C140" s="117"/>
      <c r="D140" s="11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 t="shared" ref="X141:X150" si="88">SUM(U141:W141)</f>
        <v>0</v>
      </c>
      <c r="Y141" s="46"/>
      <c r="Z141" s="46"/>
      <c r="AA141" s="46"/>
      <c r="AB141" s="57">
        <f>SUM(Y141:AA141)</f>
        <v>0</v>
      </c>
      <c r="AC141" s="46"/>
      <c r="AD141" s="46"/>
      <c r="AE141" s="46"/>
      <c r="AF141" s="57">
        <f>SUM(AC141:AE141)</f>
        <v>0</v>
      </c>
      <c r="AG141" s="57">
        <f t="shared" ref="AG141:AG150" si="89">SUM(T141,X141,AB141,AF141)</f>
        <v>0</v>
      </c>
      <c r="AH141" s="58">
        <f t="shared" ref="AH141:AH151" si="90">IF(ISERROR(AG141/I141),0,AG141/I141)</f>
        <v>0</v>
      </c>
      <c r="AI141" s="59">
        <f t="shared" ref="AI141:AI150" si="91">IF(ISERROR(AG141/$AG$243),"-",AG141/$AG$243)</f>
        <v>0</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SUM(Q142:S142)</f>
        <v>0</v>
      </c>
      <c r="U142" s="46"/>
      <c r="V142" s="46"/>
      <c r="W142" s="46"/>
      <c r="X142" s="57">
        <f t="shared" si="88"/>
        <v>0</v>
      </c>
      <c r="Y142" s="46"/>
      <c r="Z142" s="46"/>
      <c r="AA142" s="46"/>
      <c r="AB142" s="57">
        <f>SUM(Y142:AA142)</f>
        <v>0</v>
      </c>
      <c r="AC142" s="46"/>
      <c r="AD142" s="46"/>
      <c r="AE142" s="46"/>
      <c r="AF142" s="57">
        <f>SUM(AC142:AE142)</f>
        <v>0</v>
      </c>
      <c r="AG142" s="57">
        <f t="shared" si="89"/>
        <v>0</v>
      </c>
      <c r="AH142" s="58">
        <f t="shared" si="90"/>
        <v>0</v>
      </c>
      <c r="AI142" s="59">
        <f t="shared" si="91"/>
        <v>0</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ref="T143:T150" si="92">SUM(Q143:S143)</f>
        <v>0</v>
      </c>
      <c r="U143" s="46"/>
      <c r="V143" s="46"/>
      <c r="W143" s="46"/>
      <c r="X143" s="57">
        <f t="shared" si="88"/>
        <v>0</v>
      </c>
      <c r="Y143" s="46"/>
      <c r="Z143" s="46"/>
      <c r="AA143" s="46"/>
      <c r="AB143" s="57">
        <f t="shared" ref="AB143:AB150" si="93">SUM(Y143:AA143)</f>
        <v>0</v>
      </c>
      <c r="AC143" s="46"/>
      <c r="AD143" s="46"/>
      <c r="AE143" s="46"/>
      <c r="AF143" s="57">
        <f t="shared" ref="AF143:AF150" si="94">SUM(AC143:AE143)</f>
        <v>0</v>
      </c>
      <c r="AG143" s="57">
        <f t="shared" si="89"/>
        <v>0</v>
      </c>
      <c r="AH143" s="58">
        <f t="shared" si="90"/>
        <v>0</v>
      </c>
      <c r="AI143" s="59">
        <f t="shared" si="91"/>
        <v>0</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2"/>
        <v>0</v>
      </c>
      <c r="U144" s="46"/>
      <c r="V144" s="46"/>
      <c r="W144" s="46"/>
      <c r="X144" s="57">
        <f t="shared" si="88"/>
        <v>0</v>
      </c>
      <c r="Y144" s="46"/>
      <c r="Z144" s="46"/>
      <c r="AA144" s="46"/>
      <c r="AB144" s="57">
        <f t="shared" si="93"/>
        <v>0</v>
      </c>
      <c r="AC144" s="46"/>
      <c r="AD144" s="46"/>
      <c r="AE144" s="46"/>
      <c r="AF144" s="57">
        <f t="shared" si="94"/>
        <v>0</v>
      </c>
      <c r="AG144" s="57">
        <f t="shared" si="89"/>
        <v>0</v>
      </c>
      <c r="AH144" s="58">
        <f t="shared" si="90"/>
        <v>0</v>
      </c>
      <c r="AI144" s="59">
        <f t="shared" si="91"/>
        <v>0</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2"/>
        <v>0</v>
      </c>
      <c r="U145" s="46"/>
      <c r="V145" s="46"/>
      <c r="W145" s="46"/>
      <c r="X145" s="57">
        <f t="shared" si="88"/>
        <v>0</v>
      </c>
      <c r="Y145" s="46"/>
      <c r="Z145" s="46"/>
      <c r="AA145" s="46"/>
      <c r="AB145" s="57">
        <f t="shared" si="93"/>
        <v>0</v>
      </c>
      <c r="AC145" s="46"/>
      <c r="AD145" s="46"/>
      <c r="AE145" s="46"/>
      <c r="AF145" s="57">
        <f t="shared" si="94"/>
        <v>0</v>
      </c>
      <c r="AG145" s="57">
        <f t="shared" si="89"/>
        <v>0</v>
      </c>
      <c r="AH145" s="58">
        <f t="shared" si="90"/>
        <v>0</v>
      </c>
      <c r="AI145" s="59">
        <f t="shared" si="91"/>
        <v>0</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2"/>
        <v>0</v>
      </c>
      <c r="U146" s="46"/>
      <c r="V146" s="46"/>
      <c r="W146" s="46"/>
      <c r="X146" s="57">
        <f t="shared" si="88"/>
        <v>0</v>
      </c>
      <c r="Y146" s="46"/>
      <c r="Z146" s="46"/>
      <c r="AA146" s="46"/>
      <c r="AB146" s="57">
        <f t="shared" si="93"/>
        <v>0</v>
      </c>
      <c r="AC146" s="46"/>
      <c r="AD146" s="46"/>
      <c r="AE146" s="46"/>
      <c r="AF146" s="57">
        <f t="shared" si="94"/>
        <v>0</v>
      </c>
      <c r="AG146" s="57">
        <f t="shared" si="89"/>
        <v>0</v>
      </c>
      <c r="AH146" s="58">
        <f t="shared" si="90"/>
        <v>0</v>
      </c>
      <c r="AI146" s="59">
        <f t="shared" si="91"/>
        <v>0</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2"/>
        <v>0</v>
      </c>
      <c r="U147" s="46"/>
      <c r="V147" s="46"/>
      <c r="W147" s="46"/>
      <c r="X147" s="57">
        <f t="shared" si="88"/>
        <v>0</v>
      </c>
      <c r="Y147" s="46"/>
      <c r="Z147" s="46"/>
      <c r="AA147" s="46"/>
      <c r="AB147" s="57">
        <f t="shared" si="93"/>
        <v>0</v>
      </c>
      <c r="AC147" s="46"/>
      <c r="AD147" s="46"/>
      <c r="AE147" s="46"/>
      <c r="AF147" s="57">
        <f t="shared" si="94"/>
        <v>0</v>
      </c>
      <c r="AG147" s="57">
        <f t="shared" si="89"/>
        <v>0</v>
      </c>
      <c r="AH147" s="58">
        <f t="shared" si="90"/>
        <v>0</v>
      </c>
      <c r="AI147" s="59">
        <f t="shared" si="91"/>
        <v>0</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2"/>
        <v>0</v>
      </c>
      <c r="U148" s="46"/>
      <c r="V148" s="46"/>
      <c r="W148" s="46"/>
      <c r="X148" s="57">
        <f t="shared" si="88"/>
        <v>0</v>
      </c>
      <c r="Y148" s="46"/>
      <c r="Z148" s="46"/>
      <c r="AA148" s="46"/>
      <c r="AB148" s="57">
        <f t="shared" si="93"/>
        <v>0</v>
      </c>
      <c r="AC148" s="46"/>
      <c r="AD148" s="46"/>
      <c r="AE148" s="46"/>
      <c r="AF148" s="57">
        <f t="shared" si="94"/>
        <v>0</v>
      </c>
      <c r="AG148" s="57">
        <f t="shared" si="89"/>
        <v>0</v>
      </c>
      <c r="AH148" s="58">
        <f t="shared" si="90"/>
        <v>0</v>
      </c>
      <c r="AI148" s="59">
        <f t="shared" si="91"/>
        <v>0</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2"/>
        <v>0</v>
      </c>
      <c r="U149" s="46"/>
      <c r="V149" s="46"/>
      <c r="W149" s="46"/>
      <c r="X149" s="57">
        <f t="shared" si="88"/>
        <v>0</v>
      </c>
      <c r="Y149" s="46"/>
      <c r="Z149" s="46"/>
      <c r="AA149" s="46"/>
      <c r="AB149" s="57">
        <f t="shared" si="93"/>
        <v>0</v>
      </c>
      <c r="AC149" s="46"/>
      <c r="AD149" s="46"/>
      <c r="AE149" s="46"/>
      <c r="AF149" s="57">
        <f t="shared" si="94"/>
        <v>0</v>
      </c>
      <c r="AG149" s="57">
        <f t="shared" si="89"/>
        <v>0</v>
      </c>
      <c r="AH149" s="58">
        <f t="shared" si="90"/>
        <v>0</v>
      </c>
      <c r="AI149" s="59">
        <f t="shared" si="91"/>
        <v>0</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2"/>
        <v>0</v>
      </c>
      <c r="U150" s="46"/>
      <c r="V150" s="46"/>
      <c r="W150" s="46"/>
      <c r="X150" s="57">
        <f t="shared" si="88"/>
        <v>0</v>
      </c>
      <c r="Y150" s="46"/>
      <c r="Z150" s="46"/>
      <c r="AA150" s="46"/>
      <c r="AB150" s="57">
        <f t="shared" si="93"/>
        <v>0</v>
      </c>
      <c r="AC150" s="46"/>
      <c r="AD150" s="46"/>
      <c r="AE150" s="46"/>
      <c r="AF150" s="57">
        <f t="shared" si="94"/>
        <v>0</v>
      </c>
      <c r="AG150" s="57">
        <f t="shared" si="89"/>
        <v>0</v>
      </c>
      <c r="AH150" s="58">
        <f t="shared" si="90"/>
        <v>0</v>
      </c>
      <c r="AI150" s="59">
        <f t="shared" si="91"/>
        <v>0</v>
      </c>
    </row>
    <row r="151" spans="1:35" ht="12.75" customHeight="1" collapsed="1" x14ac:dyDescent="0.25">
      <c r="A151" s="113" t="s">
        <v>72</v>
      </c>
      <c r="B151" s="114"/>
      <c r="C151" s="114"/>
      <c r="D151" s="114"/>
      <c r="E151" s="114"/>
      <c r="F151" s="114"/>
      <c r="G151" s="114"/>
      <c r="H151" s="115"/>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 t="shared" si="90"/>
        <v>0</v>
      </c>
      <c r="AI151" s="61">
        <f>IF(ISERROR(AG151/$AG$243),0,AG151/$AG$243)</f>
        <v>0</v>
      </c>
    </row>
    <row r="152" spans="1:35" ht="12.75" customHeight="1" x14ac:dyDescent="0.25">
      <c r="A152" s="49"/>
      <c r="B152" s="116" t="s">
        <v>73</v>
      </c>
      <c r="C152" s="117"/>
      <c r="D152" s="11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 t="shared" ref="X153:X162" si="96">SUM(U153:W153)</f>
        <v>0</v>
      </c>
      <c r="Y153" s="46"/>
      <c r="Z153" s="46"/>
      <c r="AA153" s="46"/>
      <c r="AB153" s="57">
        <f>SUM(Y153:AA153)</f>
        <v>0</v>
      </c>
      <c r="AC153" s="46"/>
      <c r="AD153" s="46"/>
      <c r="AE153" s="46"/>
      <c r="AF153" s="57">
        <f>SUM(AC153:AE153)</f>
        <v>0</v>
      </c>
      <c r="AG153" s="57">
        <f t="shared" ref="AG153:AG162" si="97">SUM(T153,X153,AB153,AF153)</f>
        <v>0</v>
      </c>
      <c r="AH153" s="58">
        <f t="shared" ref="AH153:AH163" si="98">IF(ISERROR(AG153/I153),0,AG153/I153)</f>
        <v>0</v>
      </c>
      <c r="AI153" s="59">
        <f t="shared" ref="AI153:AI162" si="99">IF(ISERROR(AG153/$AG$243),"-",AG153/$AG$243)</f>
        <v>0</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SUM(Q154:S154)</f>
        <v>0</v>
      </c>
      <c r="U154" s="46"/>
      <c r="V154" s="46"/>
      <c r="W154" s="46"/>
      <c r="X154" s="57">
        <f t="shared" si="96"/>
        <v>0</v>
      </c>
      <c r="Y154" s="46"/>
      <c r="Z154" s="46"/>
      <c r="AA154" s="46"/>
      <c r="AB154" s="57">
        <f>SUM(Y154:AA154)</f>
        <v>0</v>
      </c>
      <c r="AC154" s="46"/>
      <c r="AD154" s="46"/>
      <c r="AE154" s="46"/>
      <c r="AF154" s="57">
        <f>SUM(AC154:AE154)</f>
        <v>0</v>
      </c>
      <c r="AG154" s="57">
        <f t="shared" si="97"/>
        <v>0</v>
      </c>
      <c r="AH154" s="58">
        <f t="shared" si="98"/>
        <v>0</v>
      </c>
      <c r="AI154" s="59">
        <f t="shared" si="99"/>
        <v>0</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ref="T155:T162" si="100">SUM(Q155:S155)</f>
        <v>0</v>
      </c>
      <c r="U155" s="46"/>
      <c r="V155" s="46"/>
      <c r="W155" s="46"/>
      <c r="X155" s="57">
        <f t="shared" si="96"/>
        <v>0</v>
      </c>
      <c r="Y155" s="46"/>
      <c r="Z155" s="46"/>
      <c r="AA155" s="46"/>
      <c r="AB155" s="57">
        <f t="shared" ref="AB155:AB162" si="101">SUM(Y155:AA155)</f>
        <v>0</v>
      </c>
      <c r="AC155" s="46"/>
      <c r="AD155" s="46"/>
      <c r="AE155" s="46"/>
      <c r="AF155" s="57">
        <f t="shared" ref="AF155:AF162" si="102">SUM(AC155:AE155)</f>
        <v>0</v>
      </c>
      <c r="AG155" s="57">
        <f t="shared" si="97"/>
        <v>0</v>
      </c>
      <c r="AH155" s="58">
        <f t="shared" si="98"/>
        <v>0</v>
      </c>
      <c r="AI155" s="59">
        <f t="shared" si="99"/>
        <v>0</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100"/>
        <v>0</v>
      </c>
      <c r="U156" s="46"/>
      <c r="V156" s="46"/>
      <c r="W156" s="46"/>
      <c r="X156" s="57">
        <f t="shared" si="96"/>
        <v>0</v>
      </c>
      <c r="Y156" s="46"/>
      <c r="Z156" s="46"/>
      <c r="AA156" s="46"/>
      <c r="AB156" s="57">
        <f t="shared" si="101"/>
        <v>0</v>
      </c>
      <c r="AC156" s="46"/>
      <c r="AD156" s="46"/>
      <c r="AE156" s="46"/>
      <c r="AF156" s="57">
        <f t="shared" si="102"/>
        <v>0</v>
      </c>
      <c r="AG156" s="57">
        <f t="shared" si="97"/>
        <v>0</v>
      </c>
      <c r="AH156" s="58">
        <f t="shared" si="98"/>
        <v>0</v>
      </c>
      <c r="AI156" s="59">
        <f t="shared" si="99"/>
        <v>0</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100"/>
        <v>0</v>
      </c>
      <c r="U157" s="46"/>
      <c r="V157" s="46"/>
      <c r="W157" s="46"/>
      <c r="X157" s="57">
        <f t="shared" si="96"/>
        <v>0</v>
      </c>
      <c r="Y157" s="46"/>
      <c r="Z157" s="46"/>
      <c r="AA157" s="46"/>
      <c r="AB157" s="57">
        <f t="shared" si="101"/>
        <v>0</v>
      </c>
      <c r="AC157" s="46"/>
      <c r="AD157" s="46"/>
      <c r="AE157" s="46"/>
      <c r="AF157" s="57">
        <f t="shared" si="102"/>
        <v>0</v>
      </c>
      <c r="AG157" s="57">
        <f t="shared" si="97"/>
        <v>0</v>
      </c>
      <c r="AH157" s="58">
        <f t="shared" si="98"/>
        <v>0</v>
      </c>
      <c r="AI157" s="59">
        <f t="shared" si="99"/>
        <v>0</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100"/>
        <v>0</v>
      </c>
      <c r="U158" s="46"/>
      <c r="V158" s="46"/>
      <c r="W158" s="46"/>
      <c r="X158" s="57">
        <f t="shared" si="96"/>
        <v>0</v>
      </c>
      <c r="Y158" s="46"/>
      <c r="Z158" s="46"/>
      <c r="AA158" s="46"/>
      <c r="AB158" s="57">
        <f t="shared" si="101"/>
        <v>0</v>
      </c>
      <c r="AC158" s="46"/>
      <c r="AD158" s="46"/>
      <c r="AE158" s="46"/>
      <c r="AF158" s="57">
        <f t="shared" si="102"/>
        <v>0</v>
      </c>
      <c r="AG158" s="57">
        <f t="shared" si="97"/>
        <v>0</v>
      </c>
      <c r="AH158" s="58">
        <f t="shared" si="98"/>
        <v>0</v>
      </c>
      <c r="AI158" s="59">
        <f t="shared" si="99"/>
        <v>0</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100"/>
        <v>0</v>
      </c>
      <c r="U159" s="46"/>
      <c r="V159" s="46"/>
      <c r="W159" s="46"/>
      <c r="X159" s="57">
        <f t="shared" si="96"/>
        <v>0</v>
      </c>
      <c r="Y159" s="46"/>
      <c r="Z159" s="46"/>
      <c r="AA159" s="46"/>
      <c r="AB159" s="57">
        <f t="shared" si="101"/>
        <v>0</v>
      </c>
      <c r="AC159" s="46"/>
      <c r="AD159" s="46"/>
      <c r="AE159" s="46"/>
      <c r="AF159" s="57">
        <f t="shared" si="102"/>
        <v>0</v>
      </c>
      <c r="AG159" s="57">
        <f t="shared" si="97"/>
        <v>0</v>
      </c>
      <c r="AH159" s="58">
        <f t="shared" si="98"/>
        <v>0</v>
      </c>
      <c r="AI159" s="59">
        <f t="shared" si="99"/>
        <v>0</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100"/>
        <v>0</v>
      </c>
      <c r="U160" s="46"/>
      <c r="V160" s="46"/>
      <c r="W160" s="46"/>
      <c r="X160" s="57">
        <f t="shared" si="96"/>
        <v>0</v>
      </c>
      <c r="Y160" s="46"/>
      <c r="Z160" s="46"/>
      <c r="AA160" s="46"/>
      <c r="AB160" s="57">
        <f t="shared" si="101"/>
        <v>0</v>
      </c>
      <c r="AC160" s="46"/>
      <c r="AD160" s="46"/>
      <c r="AE160" s="46"/>
      <c r="AF160" s="57">
        <f t="shared" si="102"/>
        <v>0</v>
      </c>
      <c r="AG160" s="57">
        <f t="shared" si="97"/>
        <v>0</v>
      </c>
      <c r="AH160" s="58">
        <f t="shared" si="98"/>
        <v>0</v>
      </c>
      <c r="AI160" s="59">
        <f t="shared" si="99"/>
        <v>0</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100"/>
        <v>0</v>
      </c>
      <c r="U161" s="46"/>
      <c r="V161" s="46"/>
      <c r="W161" s="46"/>
      <c r="X161" s="57">
        <f t="shared" si="96"/>
        <v>0</v>
      </c>
      <c r="Y161" s="46"/>
      <c r="Z161" s="46"/>
      <c r="AA161" s="46"/>
      <c r="AB161" s="57">
        <f t="shared" si="101"/>
        <v>0</v>
      </c>
      <c r="AC161" s="46"/>
      <c r="AD161" s="46"/>
      <c r="AE161" s="46"/>
      <c r="AF161" s="57">
        <f t="shared" si="102"/>
        <v>0</v>
      </c>
      <c r="AG161" s="57">
        <f t="shared" si="97"/>
        <v>0</v>
      </c>
      <c r="AH161" s="58">
        <f t="shared" si="98"/>
        <v>0</v>
      </c>
      <c r="AI161" s="59">
        <f t="shared" si="99"/>
        <v>0</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100"/>
        <v>0</v>
      </c>
      <c r="U162" s="46"/>
      <c r="V162" s="46"/>
      <c r="W162" s="46"/>
      <c r="X162" s="57">
        <f t="shared" si="96"/>
        <v>0</v>
      </c>
      <c r="Y162" s="46"/>
      <c r="Z162" s="46"/>
      <c r="AA162" s="46"/>
      <c r="AB162" s="57">
        <f t="shared" si="101"/>
        <v>0</v>
      </c>
      <c r="AC162" s="46"/>
      <c r="AD162" s="46"/>
      <c r="AE162" s="46"/>
      <c r="AF162" s="57">
        <f t="shared" si="102"/>
        <v>0</v>
      </c>
      <c r="AG162" s="57">
        <f t="shared" si="97"/>
        <v>0</v>
      </c>
      <c r="AH162" s="58">
        <f t="shared" si="98"/>
        <v>0</v>
      </c>
      <c r="AI162" s="59">
        <f t="shared" si="99"/>
        <v>0</v>
      </c>
    </row>
    <row r="163" spans="1:35" ht="12.75" customHeight="1" collapsed="1" x14ac:dyDescent="0.25">
      <c r="A163" s="113" t="s">
        <v>74</v>
      </c>
      <c r="B163" s="114"/>
      <c r="C163" s="114"/>
      <c r="D163" s="114"/>
      <c r="E163" s="114"/>
      <c r="F163" s="114"/>
      <c r="G163" s="114"/>
      <c r="H163" s="115"/>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 t="shared" si="98"/>
        <v>0</v>
      </c>
      <c r="AI163" s="61">
        <f>IF(ISERROR(AG163/$AG$243),0,AG163/$AG$243)</f>
        <v>0</v>
      </c>
    </row>
    <row r="164" spans="1:35" ht="12.75" customHeight="1" x14ac:dyDescent="0.25">
      <c r="A164" s="49"/>
      <c r="B164" s="116" t="s">
        <v>20</v>
      </c>
      <c r="C164" s="117"/>
      <c r="D164" s="11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 t="shared" ref="X165:X174" si="104">SUM(U165:W165)</f>
        <v>0</v>
      </c>
      <c r="Y165" s="46"/>
      <c r="Z165" s="46"/>
      <c r="AA165" s="46"/>
      <c r="AB165" s="57">
        <f>SUM(Y165:AA165)</f>
        <v>0</v>
      </c>
      <c r="AC165" s="46"/>
      <c r="AD165" s="46"/>
      <c r="AE165" s="46"/>
      <c r="AF165" s="57">
        <f>SUM(AC165:AE165)</f>
        <v>0</v>
      </c>
      <c r="AG165" s="57">
        <f t="shared" ref="AG165:AG174" si="105">SUM(T165,X165,AB165,AF165)</f>
        <v>0</v>
      </c>
      <c r="AH165" s="58">
        <f t="shared" ref="AH165:AH175" si="106">IF(ISERROR(AG165/I165),0,AG165/I165)</f>
        <v>0</v>
      </c>
      <c r="AI165" s="59">
        <f t="shared" ref="AI165:AI174" si="107">IF(ISERROR(AG165/$AG$243),"-",AG165/$AG$243)</f>
        <v>0</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SUM(Q166:S166)</f>
        <v>0</v>
      </c>
      <c r="U166" s="46"/>
      <c r="V166" s="46"/>
      <c r="W166" s="46"/>
      <c r="X166" s="57">
        <f t="shared" si="104"/>
        <v>0</v>
      </c>
      <c r="Y166" s="46"/>
      <c r="Z166" s="46"/>
      <c r="AA166" s="46"/>
      <c r="AB166" s="57">
        <f>SUM(Y166:AA166)</f>
        <v>0</v>
      </c>
      <c r="AC166" s="46"/>
      <c r="AD166" s="46"/>
      <c r="AE166" s="46"/>
      <c r="AF166" s="57">
        <f>SUM(AC166:AE166)</f>
        <v>0</v>
      </c>
      <c r="AG166" s="57">
        <f t="shared" si="105"/>
        <v>0</v>
      </c>
      <c r="AH166" s="58">
        <f t="shared" si="106"/>
        <v>0</v>
      </c>
      <c r="AI166" s="59">
        <f t="shared" si="107"/>
        <v>0</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ref="T167:T174" si="108">SUM(Q167:S167)</f>
        <v>0</v>
      </c>
      <c r="U167" s="46"/>
      <c r="V167" s="46"/>
      <c r="W167" s="46"/>
      <c r="X167" s="57">
        <f t="shared" si="104"/>
        <v>0</v>
      </c>
      <c r="Y167" s="46"/>
      <c r="Z167" s="46"/>
      <c r="AA167" s="46"/>
      <c r="AB167" s="57">
        <f t="shared" ref="AB167:AB174" si="109">SUM(Y167:AA167)</f>
        <v>0</v>
      </c>
      <c r="AC167" s="46"/>
      <c r="AD167" s="46"/>
      <c r="AE167" s="46"/>
      <c r="AF167" s="57">
        <f t="shared" ref="AF167:AF174" si="110">SUM(AC167:AE167)</f>
        <v>0</v>
      </c>
      <c r="AG167" s="57">
        <f t="shared" si="105"/>
        <v>0</v>
      </c>
      <c r="AH167" s="58">
        <f t="shared" si="106"/>
        <v>0</v>
      </c>
      <c r="AI167" s="59">
        <f t="shared" si="107"/>
        <v>0</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8"/>
        <v>0</v>
      </c>
      <c r="U168" s="46"/>
      <c r="V168" s="46"/>
      <c r="W168" s="46"/>
      <c r="X168" s="57">
        <f t="shared" si="104"/>
        <v>0</v>
      </c>
      <c r="Y168" s="46"/>
      <c r="Z168" s="46"/>
      <c r="AA168" s="46"/>
      <c r="AB168" s="57">
        <f t="shared" si="109"/>
        <v>0</v>
      </c>
      <c r="AC168" s="46"/>
      <c r="AD168" s="46"/>
      <c r="AE168" s="46"/>
      <c r="AF168" s="57">
        <f t="shared" si="110"/>
        <v>0</v>
      </c>
      <c r="AG168" s="57">
        <f t="shared" si="105"/>
        <v>0</v>
      </c>
      <c r="AH168" s="58">
        <f t="shared" si="106"/>
        <v>0</v>
      </c>
      <c r="AI168" s="59">
        <f t="shared" si="107"/>
        <v>0</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8"/>
        <v>0</v>
      </c>
      <c r="U169" s="46"/>
      <c r="V169" s="46"/>
      <c r="W169" s="46"/>
      <c r="X169" s="57">
        <f t="shared" si="104"/>
        <v>0</v>
      </c>
      <c r="Y169" s="46"/>
      <c r="Z169" s="46"/>
      <c r="AA169" s="46"/>
      <c r="AB169" s="57">
        <f t="shared" si="109"/>
        <v>0</v>
      </c>
      <c r="AC169" s="46"/>
      <c r="AD169" s="46"/>
      <c r="AE169" s="46"/>
      <c r="AF169" s="57">
        <f t="shared" si="110"/>
        <v>0</v>
      </c>
      <c r="AG169" s="57">
        <f t="shared" si="105"/>
        <v>0</v>
      </c>
      <c r="AH169" s="58">
        <f t="shared" si="106"/>
        <v>0</v>
      </c>
      <c r="AI169" s="59">
        <f t="shared" si="107"/>
        <v>0</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8"/>
        <v>0</v>
      </c>
      <c r="U170" s="46"/>
      <c r="V170" s="46"/>
      <c r="W170" s="46"/>
      <c r="X170" s="57">
        <f t="shared" si="104"/>
        <v>0</v>
      </c>
      <c r="Y170" s="46"/>
      <c r="Z170" s="46"/>
      <c r="AA170" s="46"/>
      <c r="AB170" s="57">
        <f t="shared" si="109"/>
        <v>0</v>
      </c>
      <c r="AC170" s="46"/>
      <c r="AD170" s="46"/>
      <c r="AE170" s="46"/>
      <c r="AF170" s="57">
        <f t="shared" si="110"/>
        <v>0</v>
      </c>
      <c r="AG170" s="57">
        <f t="shared" si="105"/>
        <v>0</v>
      </c>
      <c r="AH170" s="58">
        <f t="shared" si="106"/>
        <v>0</v>
      </c>
      <c r="AI170" s="59">
        <f t="shared" si="107"/>
        <v>0</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8"/>
        <v>0</v>
      </c>
      <c r="U171" s="46"/>
      <c r="V171" s="46"/>
      <c r="W171" s="46"/>
      <c r="X171" s="57">
        <f t="shared" si="104"/>
        <v>0</v>
      </c>
      <c r="Y171" s="46"/>
      <c r="Z171" s="46"/>
      <c r="AA171" s="46"/>
      <c r="AB171" s="57">
        <f t="shared" si="109"/>
        <v>0</v>
      </c>
      <c r="AC171" s="46"/>
      <c r="AD171" s="46"/>
      <c r="AE171" s="46"/>
      <c r="AF171" s="57">
        <f t="shared" si="110"/>
        <v>0</v>
      </c>
      <c r="AG171" s="57">
        <f t="shared" si="105"/>
        <v>0</v>
      </c>
      <c r="AH171" s="58">
        <f t="shared" si="106"/>
        <v>0</v>
      </c>
      <c r="AI171" s="59">
        <f t="shared" si="107"/>
        <v>0</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8"/>
        <v>0</v>
      </c>
      <c r="U172" s="46"/>
      <c r="V172" s="46"/>
      <c r="W172" s="46"/>
      <c r="X172" s="57">
        <f t="shared" si="104"/>
        <v>0</v>
      </c>
      <c r="Y172" s="46"/>
      <c r="Z172" s="46"/>
      <c r="AA172" s="46"/>
      <c r="AB172" s="57">
        <f t="shared" si="109"/>
        <v>0</v>
      </c>
      <c r="AC172" s="46"/>
      <c r="AD172" s="46"/>
      <c r="AE172" s="46"/>
      <c r="AF172" s="57">
        <f t="shared" si="110"/>
        <v>0</v>
      </c>
      <c r="AG172" s="57">
        <f t="shared" si="105"/>
        <v>0</v>
      </c>
      <c r="AH172" s="58">
        <f t="shared" si="106"/>
        <v>0</v>
      </c>
      <c r="AI172" s="59">
        <f t="shared" si="107"/>
        <v>0</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8"/>
        <v>0</v>
      </c>
      <c r="U173" s="46"/>
      <c r="V173" s="46"/>
      <c r="W173" s="46"/>
      <c r="X173" s="57">
        <f t="shared" si="104"/>
        <v>0</v>
      </c>
      <c r="Y173" s="46"/>
      <c r="Z173" s="46"/>
      <c r="AA173" s="46"/>
      <c r="AB173" s="57">
        <f t="shared" si="109"/>
        <v>0</v>
      </c>
      <c r="AC173" s="46"/>
      <c r="AD173" s="46"/>
      <c r="AE173" s="46"/>
      <c r="AF173" s="57">
        <f t="shared" si="110"/>
        <v>0</v>
      </c>
      <c r="AG173" s="57">
        <f t="shared" si="105"/>
        <v>0</v>
      </c>
      <c r="AH173" s="58">
        <f t="shared" si="106"/>
        <v>0</v>
      </c>
      <c r="AI173" s="59">
        <f t="shared" si="107"/>
        <v>0</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8"/>
        <v>0</v>
      </c>
      <c r="U174" s="46"/>
      <c r="V174" s="46"/>
      <c r="W174" s="46"/>
      <c r="X174" s="57">
        <f t="shared" si="104"/>
        <v>0</v>
      </c>
      <c r="Y174" s="46"/>
      <c r="Z174" s="46"/>
      <c r="AA174" s="46"/>
      <c r="AB174" s="57">
        <f t="shared" si="109"/>
        <v>0</v>
      </c>
      <c r="AC174" s="46"/>
      <c r="AD174" s="46"/>
      <c r="AE174" s="46"/>
      <c r="AF174" s="57">
        <f t="shared" si="110"/>
        <v>0</v>
      </c>
      <c r="AG174" s="57">
        <f t="shared" si="105"/>
        <v>0</v>
      </c>
      <c r="AH174" s="58">
        <f t="shared" si="106"/>
        <v>0</v>
      </c>
      <c r="AI174" s="59">
        <f t="shared" si="107"/>
        <v>0</v>
      </c>
    </row>
    <row r="175" spans="1:35" ht="12.75" customHeight="1" collapsed="1" x14ac:dyDescent="0.25">
      <c r="A175" s="113" t="s">
        <v>75</v>
      </c>
      <c r="B175" s="114"/>
      <c r="C175" s="114"/>
      <c r="D175" s="114"/>
      <c r="E175" s="114"/>
      <c r="F175" s="114"/>
      <c r="G175" s="114"/>
      <c r="H175" s="115"/>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 t="shared" si="106"/>
        <v>0</v>
      </c>
      <c r="AI175" s="61">
        <f>IF(ISERROR(AG175/$AG$243),0,AG175/$AG$243)</f>
        <v>0</v>
      </c>
    </row>
    <row r="176" spans="1:35" ht="12.75" customHeight="1" x14ac:dyDescent="0.25">
      <c r="A176" s="49"/>
      <c r="B176" s="116" t="s">
        <v>19</v>
      </c>
      <c r="C176" s="117"/>
      <c r="D176" s="11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 t="shared" ref="X177:X186" si="112">SUM(U177:W177)</f>
        <v>0</v>
      </c>
      <c r="Y177" s="46"/>
      <c r="Z177" s="46"/>
      <c r="AA177" s="46"/>
      <c r="AB177" s="57">
        <f>SUM(Y177:AA177)</f>
        <v>0</v>
      </c>
      <c r="AC177" s="46"/>
      <c r="AD177" s="46"/>
      <c r="AE177" s="46"/>
      <c r="AF177" s="57">
        <f>SUM(AC177:AE177)</f>
        <v>0</v>
      </c>
      <c r="AG177" s="57">
        <f t="shared" ref="AG177:AG186" si="113">SUM(T177,X177,AB177,AF177)</f>
        <v>0</v>
      </c>
      <c r="AH177" s="58">
        <f t="shared" ref="AH177:AH187" si="114">IF(ISERROR(AG177/I177),0,AG177/I177)</f>
        <v>0</v>
      </c>
      <c r="AI177" s="59">
        <f t="shared" ref="AI177:AI186" si="115">IF(ISERROR(AG177/$AG$243),"-",AG177/$AG$243)</f>
        <v>0</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SUM(Q178:S178)</f>
        <v>0</v>
      </c>
      <c r="U178" s="46"/>
      <c r="V178" s="46"/>
      <c r="W178" s="46"/>
      <c r="X178" s="57">
        <f t="shared" si="112"/>
        <v>0</v>
      </c>
      <c r="Y178" s="46"/>
      <c r="Z178" s="46"/>
      <c r="AA178" s="46"/>
      <c r="AB178" s="57">
        <f>SUM(Y178:AA178)</f>
        <v>0</v>
      </c>
      <c r="AC178" s="46"/>
      <c r="AD178" s="46"/>
      <c r="AE178" s="46"/>
      <c r="AF178" s="57">
        <f>SUM(AC178:AE178)</f>
        <v>0</v>
      </c>
      <c r="AG178" s="57">
        <f t="shared" si="113"/>
        <v>0</v>
      </c>
      <c r="AH178" s="58">
        <f t="shared" si="114"/>
        <v>0</v>
      </c>
      <c r="AI178" s="59">
        <f t="shared" si="115"/>
        <v>0</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ref="T179:T186" si="116">SUM(Q179:S179)</f>
        <v>0</v>
      </c>
      <c r="U179" s="46"/>
      <c r="V179" s="46"/>
      <c r="W179" s="46"/>
      <c r="X179" s="57">
        <f t="shared" si="112"/>
        <v>0</v>
      </c>
      <c r="Y179" s="46"/>
      <c r="Z179" s="46"/>
      <c r="AA179" s="46"/>
      <c r="AB179" s="57">
        <f t="shared" ref="AB179:AB186" si="117">SUM(Y179:AA179)</f>
        <v>0</v>
      </c>
      <c r="AC179" s="46"/>
      <c r="AD179" s="46"/>
      <c r="AE179" s="46"/>
      <c r="AF179" s="57">
        <f t="shared" ref="AF179:AF186" si="118">SUM(AC179:AE179)</f>
        <v>0</v>
      </c>
      <c r="AG179" s="57">
        <f t="shared" si="113"/>
        <v>0</v>
      </c>
      <c r="AH179" s="58">
        <f t="shared" si="114"/>
        <v>0</v>
      </c>
      <c r="AI179" s="59">
        <f t="shared" si="115"/>
        <v>0</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6"/>
        <v>0</v>
      </c>
      <c r="U180" s="46"/>
      <c r="V180" s="46"/>
      <c r="W180" s="46"/>
      <c r="X180" s="57">
        <f t="shared" si="112"/>
        <v>0</v>
      </c>
      <c r="Y180" s="46"/>
      <c r="Z180" s="46"/>
      <c r="AA180" s="46"/>
      <c r="AB180" s="57">
        <f t="shared" si="117"/>
        <v>0</v>
      </c>
      <c r="AC180" s="46"/>
      <c r="AD180" s="46"/>
      <c r="AE180" s="46"/>
      <c r="AF180" s="57">
        <f t="shared" si="118"/>
        <v>0</v>
      </c>
      <c r="AG180" s="57">
        <f t="shared" si="113"/>
        <v>0</v>
      </c>
      <c r="AH180" s="58">
        <f t="shared" si="114"/>
        <v>0</v>
      </c>
      <c r="AI180" s="59">
        <f t="shared" si="115"/>
        <v>0</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6"/>
        <v>0</v>
      </c>
      <c r="U181" s="46"/>
      <c r="V181" s="46"/>
      <c r="W181" s="46"/>
      <c r="X181" s="57">
        <f t="shared" si="112"/>
        <v>0</v>
      </c>
      <c r="Y181" s="46"/>
      <c r="Z181" s="46"/>
      <c r="AA181" s="46"/>
      <c r="AB181" s="57">
        <f t="shared" si="117"/>
        <v>0</v>
      </c>
      <c r="AC181" s="46"/>
      <c r="AD181" s="46"/>
      <c r="AE181" s="46"/>
      <c r="AF181" s="57">
        <f t="shared" si="118"/>
        <v>0</v>
      </c>
      <c r="AG181" s="57">
        <f t="shared" si="113"/>
        <v>0</v>
      </c>
      <c r="AH181" s="58">
        <f t="shared" si="114"/>
        <v>0</v>
      </c>
      <c r="AI181" s="59">
        <f t="shared" si="115"/>
        <v>0</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6"/>
        <v>0</v>
      </c>
      <c r="U182" s="46"/>
      <c r="V182" s="46"/>
      <c r="W182" s="46"/>
      <c r="X182" s="57">
        <f t="shared" si="112"/>
        <v>0</v>
      </c>
      <c r="Y182" s="46"/>
      <c r="Z182" s="46"/>
      <c r="AA182" s="46"/>
      <c r="AB182" s="57">
        <f t="shared" si="117"/>
        <v>0</v>
      </c>
      <c r="AC182" s="46"/>
      <c r="AD182" s="46"/>
      <c r="AE182" s="46"/>
      <c r="AF182" s="57">
        <f t="shared" si="118"/>
        <v>0</v>
      </c>
      <c r="AG182" s="57">
        <f t="shared" si="113"/>
        <v>0</v>
      </c>
      <c r="AH182" s="58">
        <f t="shared" si="114"/>
        <v>0</v>
      </c>
      <c r="AI182" s="59">
        <f t="shared" si="115"/>
        <v>0</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6"/>
        <v>0</v>
      </c>
      <c r="U183" s="46"/>
      <c r="V183" s="46"/>
      <c r="W183" s="46"/>
      <c r="X183" s="57">
        <f t="shared" si="112"/>
        <v>0</v>
      </c>
      <c r="Y183" s="46"/>
      <c r="Z183" s="46"/>
      <c r="AA183" s="46"/>
      <c r="AB183" s="57">
        <f t="shared" si="117"/>
        <v>0</v>
      </c>
      <c r="AC183" s="46"/>
      <c r="AD183" s="46"/>
      <c r="AE183" s="46"/>
      <c r="AF183" s="57">
        <f t="shared" si="118"/>
        <v>0</v>
      </c>
      <c r="AG183" s="57">
        <f t="shared" si="113"/>
        <v>0</v>
      </c>
      <c r="AH183" s="58">
        <f t="shared" si="114"/>
        <v>0</v>
      </c>
      <c r="AI183" s="59">
        <f t="shared" si="115"/>
        <v>0</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6"/>
        <v>0</v>
      </c>
      <c r="U184" s="46"/>
      <c r="V184" s="46"/>
      <c r="W184" s="46"/>
      <c r="X184" s="57">
        <f t="shared" si="112"/>
        <v>0</v>
      </c>
      <c r="Y184" s="46"/>
      <c r="Z184" s="46"/>
      <c r="AA184" s="46"/>
      <c r="AB184" s="57">
        <f t="shared" si="117"/>
        <v>0</v>
      </c>
      <c r="AC184" s="46"/>
      <c r="AD184" s="46"/>
      <c r="AE184" s="46"/>
      <c r="AF184" s="57">
        <f t="shared" si="118"/>
        <v>0</v>
      </c>
      <c r="AG184" s="57">
        <f t="shared" si="113"/>
        <v>0</v>
      </c>
      <c r="AH184" s="58">
        <f t="shared" si="114"/>
        <v>0</v>
      </c>
      <c r="AI184" s="59">
        <f t="shared" si="115"/>
        <v>0</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6"/>
        <v>0</v>
      </c>
      <c r="U185" s="46"/>
      <c r="V185" s="46"/>
      <c r="W185" s="46"/>
      <c r="X185" s="57">
        <f t="shared" si="112"/>
        <v>0</v>
      </c>
      <c r="Y185" s="46"/>
      <c r="Z185" s="46"/>
      <c r="AA185" s="46"/>
      <c r="AB185" s="57">
        <f t="shared" si="117"/>
        <v>0</v>
      </c>
      <c r="AC185" s="46"/>
      <c r="AD185" s="46"/>
      <c r="AE185" s="46"/>
      <c r="AF185" s="57">
        <f t="shared" si="118"/>
        <v>0</v>
      </c>
      <c r="AG185" s="57">
        <f t="shared" si="113"/>
        <v>0</v>
      </c>
      <c r="AH185" s="58">
        <f t="shared" si="114"/>
        <v>0</v>
      </c>
      <c r="AI185" s="59">
        <f t="shared" si="115"/>
        <v>0</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6"/>
        <v>0</v>
      </c>
      <c r="U186" s="46"/>
      <c r="V186" s="46"/>
      <c r="W186" s="46"/>
      <c r="X186" s="57">
        <f t="shared" si="112"/>
        <v>0</v>
      </c>
      <c r="Y186" s="46"/>
      <c r="Z186" s="46"/>
      <c r="AA186" s="46"/>
      <c r="AB186" s="57">
        <f t="shared" si="117"/>
        <v>0</v>
      </c>
      <c r="AC186" s="46"/>
      <c r="AD186" s="46"/>
      <c r="AE186" s="46"/>
      <c r="AF186" s="57">
        <f t="shared" si="118"/>
        <v>0</v>
      </c>
      <c r="AG186" s="57">
        <f t="shared" si="113"/>
        <v>0</v>
      </c>
      <c r="AH186" s="58">
        <f t="shared" si="114"/>
        <v>0</v>
      </c>
      <c r="AI186" s="59">
        <f t="shared" si="115"/>
        <v>0</v>
      </c>
    </row>
    <row r="187" spans="1:35" ht="12.75" customHeight="1" collapsed="1" x14ac:dyDescent="0.25">
      <c r="A187" s="113" t="s">
        <v>76</v>
      </c>
      <c r="B187" s="114"/>
      <c r="C187" s="114"/>
      <c r="D187" s="114"/>
      <c r="E187" s="114"/>
      <c r="F187" s="114"/>
      <c r="G187" s="114"/>
      <c r="H187" s="115"/>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 t="shared" si="114"/>
        <v>0</v>
      </c>
      <c r="AI187" s="61">
        <f>IF(ISERROR(AG187/$AG$243),0,AG187/$AG$243)</f>
        <v>0</v>
      </c>
    </row>
    <row r="188" spans="1:35" ht="12.75" customHeight="1" x14ac:dyDescent="0.25">
      <c r="A188" s="49"/>
      <c r="B188" s="116" t="s">
        <v>49</v>
      </c>
      <c r="C188" s="117"/>
      <c r="D188" s="118"/>
      <c r="E188" s="29"/>
      <c r="F188" s="30"/>
      <c r="G188" s="31"/>
      <c r="H188" s="31"/>
      <c r="I188" s="66" t="s">
        <v>82</v>
      </c>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265.2" outlineLevel="1" x14ac:dyDescent="0.25">
      <c r="A189" s="89"/>
      <c r="B189" s="86"/>
      <c r="C189" s="81"/>
      <c r="D189" s="88" t="s">
        <v>87</v>
      </c>
      <c r="E189" s="88" t="s">
        <v>88</v>
      </c>
      <c r="F189" s="86" t="s">
        <v>86</v>
      </c>
      <c r="G189" s="81">
        <v>45352</v>
      </c>
      <c r="H189" s="81">
        <v>45747</v>
      </c>
      <c r="I189" s="82"/>
      <c r="J189" s="82">
        <v>4298160000</v>
      </c>
      <c r="K189" s="83" t="s">
        <v>90</v>
      </c>
      <c r="L189" s="84">
        <v>10700</v>
      </c>
      <c r="M189" s="84"/>
      <c r="N189" s="85"/>
      <c r="O189" s="86" t="s">
        <v>89</v>
      </c>
      <c r="P189" s="87"/>
      <c r="Q189" s="46">
        <v>0</v>
      </c>
      <c r="R189" s="46">
        <v>0</v>
      </c>
      <c r="S189" s="46">
        <v>0</v>
      </c>
      <c r="T189" s="73"/>
      <c r="U189" s="4"/>
      <c r="V189" s="46"/>
      <c r="W189" s="6">
        <v>1074540000</v>
      </c>
      <c r="X189" s="73">
        <f>U189+V189+W189</f>
        <v>1074540000</v>
      </c>
      <c r="Y189" s="46"/>
      <c r="Z189" s="46"/>
      <c r="AA189" s="4"/>
      <c r="AB189" s="73">
        <f>1074540000*2</f>
        <v>2149080000</v>
      </c>
      <c r="AC189" s="46"/>
      <c r="AD189" s="46"/>
      <c r="AE189" s="46"/>
      <c r="AF189" s="73">
        <v>1074540000</v>
      </c>
      <c r="AG189" s="72">
        <f>T189+X189+AB189+AF189</f>
        <v>4298160000</v>
      </c>
      <c r="AH189" s="58">
        <f>AG189/J189</f>
        <v>1</v>
      </c>
      <c r="AI189" s="58"/>
    </row>
    <row r="190" spans="1:35" ht="51" outlineLevel="1" x14ac:dyDescent="0.25">
      <c r="A190" s="89"/>
      <c r="B190" s="86"/>
      <c r="C190" s="81"/>
      <c r="D190" s="88" t="s">
        <v>91</v>
      </c>
      <c r="E190" s="88" t="s">
        <v>141</v>
      </c>
      <c r="F190" s="86" t="s">
        <v>86</v>
      </c>
      <c r="G190" s="81">
        <v>45551</v>
      </c>
      <c r="H190" s="81">
        <v>45916</v>
      </c>
      <c r="I190" s="82"/>
      <c r="J190" s="82">
        <v>20000000</v>
      </c>
      <c r="K190" s="83" t="s">
        <v>145</v>
      </c>
      <c r="L190" s="84">
        <v>14</v>
      </c>
      <c r="M190" s="84"/>
      <c r="N190" s="85"/>
      <c r="O190" s="86" t="s">
        <v>142</v>
      </c>
      <c r="P190" s="87"/>
      <c r="Q190" s="46"/>
      <c r="R190" s="46"/>
      <c r="S190" s="46"/>
      <c r="T190" s="73"/>
      <c r="U190" s="4"/>
      <c r="V190" s="46"/>
      <c r="X190" s="73"/>
      <c r="Y190" s="46"/>
      <c r="Z190" s="46"/>
      <c r="AA190" s="4"/>
      <c r="AB190" s="73">
        <v>14000000</v>
      </c>
      <c r="AC190" s="46"/>
      <c r="AD190" s="46"/>
      <c r="AE190" s="46"/>
      <c r="AF190" s="73">
        <f>+J190-AB190</f>
        <v>6000000</v>
      </c>
      <c r="AG190" s="72">
        <f t="shared" ref="AG190:AG238" si="120">T190+X190+AB190+AF190</f>
        <v>20000000</v>
      </c>
      <c r="AH190" s="58">
        <f t="shared" ref="AH190:AH238" si="121">AG190/J190</f>
        <v>1</v>
      </c>
      <c r="AI190" s="58"/>
    </row>
    <row r="191" spans="1:35" ht="71.400000000000006" outlineLevel="1" x14ac:dyDescent="0.25">
      <c r="A191" s="89"/>
      <c r="B191" s="86"/>
      <c r="C191" s="81"/>
      <c r="D191" s="88" t="s">
        <v>92</v>
      </c>
      <c r="E191" s="88" t="s">
        <v>141</v>
      </c>
      <c r="F191" s="86" t="s">
        <v>86</v>
      </c>
      <c r="G191" s="81">
        <v>45551</v>
      </c>
      <c r="H191" s="81">
        <v>45916</v>
      </c>
      <c r="I191" s="82"/>
      <c r="J191" s="82">
        <v>20000000</v>
      </c>
      <c r="K191" s="83" t="s">
        <v>146</v>
      </c>
      <c r="L191" s="84">
        <v>30</v>
      </c>
      <c r="M191" s="84"/>
      <c r="N191" s="85"/>
      <c r="O191" s="86" t="s">
        <v>142</v>
      </c>
      <c r="P191" s="87"/>
      <c r="Q191" s="46"/>
      <c r="R191" s="46"/>
      <c r="S191" s="46"/>
      <c r="T191" s="73"/>
      <c r="U191" s="4"/>
      <c r="V191" s="46"/>
      <c r="X191" s="73"/>
      <c r="Y191" s="46"/>
      <c r="Z191" s="46"/>
      <c r="AA191" s="4"/>
      <c r="AB191" s="73">
        <v>14000000</v>
      </c>
      <c r="AC191" s="46"/>
      <c r="AD191" s="46"/>
      <c r="AE191" s="46"/>
      <c r="AF191" s="73">
        <f t="shared" ref="AF191:AF238" si="122">+J191-AB191</f>
        <v>6000000</v>
      </c>
      <c r="AG191" s="72">
        <f t="shared" si="120"/>
        <v>20000000</v>
      </c>
      <c r="AH191" s="58">
        <f t="shared" si="121"/>
        <v>1</v>
      </c>
      <c r="AI191" s="58"/>
    </row>
    <row r="192" spans="1:35" ht="81.599999999999994" outlineLevel="1" x14ac:dyDescent="0.25">
      <c r="A192" s="89"/>
      <c r="B192" s="86"/>
      <c r="C192" s="81"/>
      <c r="D192" s="88" t="s">
        <v>93</v>
      </c>
      <c r="E192" s="88" t="s">
        <v>141</v>
      </c>
      <c r="F192" s="86" t="s">
        <v>86</v>
      </c>
      <c r="G192" s="81">
        <v>45551</v>
      </c>
      <c r="H192" s="81">
        <v>45916</v>
      </c>
      <c r="I192" s="82"/>
      <c r="J192" s="82">
        <v>20000000</v>
      </c>
      <c r="K192" s="83" t="s">
        <v>147</v>
      </c>
      <c r="L192" s="84">
        <v>101</v>
      </c>
      <c r="M192" s="84"/>
      <c r="N192" s="85"/>
      <c r="O192" s="86" t="s">
        <v>142</v>
      </c>
      <c r="P192" s="87"/>
      <c r="Q192" s="46"/>
      <c r="R192" s="46"/>
      <c r="S192" s="46"/>
      <c r="T192" s="73"/>
      <c r="U192" s="4"/>
      <c r="V192" s="46"/>
      <c r="X192" s="73"/>
      <c r="Y192" s="46"/>
      <c r="Z192" s="46"/>
      <c r="AA192" s="4"/>
      <c r="AB192" s="73">
        <v>14000000</v>
      </c>
      <c r="AC192" s="46"/>
      <c r="AD192" s="46"/>
      <c r="AE192" s="46"/>
      <c r="AF192" s="73">
        <f t="shared" si="122"/>
        <v>6000000</v>
      </c>
      <c r="AG192" s="72">
        <f t="shared" si="120"/>
        <v>20000000</v>
      </c>
      <c r="AH192" s="58">
        <f t="shared" si="121"/>
        <v>1</v>
      </c>
      <c r="AI192" s="58"/>
    </row>
    <row r="193" spans="1:35" ht="61.2" outlineLevel="1" x14ac:dyDescent="0.25">
      <c r="A193" s="89"/>
      <c r="B193" s="86"/>
      <c r="C193" s="81"/>
      <c r="D193" s="88" t="s">
        <v>94</v>
      </c>
      <c r="E193" s="88" t="s">
        <v>141</v>
      </c>
      <c r="F193" s="86" t="s">
        <v>86</v>
      </c>
      <c r="G193" s="81">
        <v>45551</v>
      </c>
      <c r="H193" s="81">
        <v>45732</v>
      </c>
      <c r="I193" s="82"/>
      <c r="J193" s="82">
        <v>19990800</v>
      </c>
      <c r="K193" s="83" t="s">
        <v>148</v>
      </c>
      <c r="L193" s="84">
        <v>30</v>
      </c>
      <c r="M193" s="84"/>
      <c r="N193" s="85"/>
      <c r="O193" s="86" t="s">
        <v>142</v>
      </c>
      <c r="P193" s="87"/>
      <c r="Q193" s="46"/>
      <c r="R193" s="46"/>
      <c r="S193" s="46"/>
      <c r="T193" s="73"/>
      <c r="U193" s="4"/>
      <c r="V193" s="46"/>
      <c r="X193" s="73"/>
      <c r="Y193" s="46"/>
      <c r="Z193" s="46"/>
      <c r="AA193" s="4"/>
      <c r="AB193" s="73">
        <v>13993560</v>
      </c>
      <c r="AC193" s="46"/>
      <c r="AD193" s="46"/>
      <c r="AE193" s="46"/>
      <c r="AF193" s="73">
        <f t="shared" si="122"/>
        <v>5997240</v>
      </c>
      <c r="AG193" s="72">
        <f t="shared" si="120"/>
        <v>19990800</v>
      </c>
      <c r="AH193" s="58">
        <f t="shared" si="121"/>
        <v>1</v>
      </c>
      <c r="AI193" s="58"/>
    </row>
    <row r="194" spans="1:35" ht="40.799999999999997" outlineLevel="1" x14ac:dyDescent="0.25">
      <c r="A194" s="89"/>
      <c r="B194" s="86"/>
      <c r="C194" s="81"/>
      <c r="D194" s="88" t="s">
        <v>95</v>
      </c>
      <c r="E194" s="88" t="s">
        <v>141</v>
      </c>
      <c r="F194" s="86" t="s">
        <v>86</v>
      </c>
      <c r="G194" s="81">
        <v>45551</v>
      </c>
      <c r="H194" s="81">
        <v>45793</v>
      </c>
      <c r="I194" s="82"/>
      <c r="J194" s="82">
        <v>20000000</v>
      </c>
      <c r="K194" s="83" t="s">
        <v>149</v>
      </c>
      <c r="L194" s="84">
        <v>316</v>
      </c>
      <c r="M194" s="84"/>
      <c r="N194" s="85"/>
      <c r="O194" s="86" t="s">
        <v>142</v>
      </c>
      <c r="P194" s="87"/>
      <c r="Q194" s="46"/>
      <c r="R194" s="46"/>
      <c r="S194" s="46"/>
      <c r="T194" s="73"/>
      <c r="U194" s="4"/>
      <c r="V194" s="46"/>
      <c r="X194" s="73"/>
      <c r="Y194" s="46"/>
      <c r="Z194" s="46"/>
      <c r="AA194" s="4"/>
      <c r="AB194" s="73">
        <v>14000000</v>
      </c>
      <c r="AC194" s="46"/>
      <c r="AD194" s="46"/>
      <c r="AE194" s="46"/>
      <c r="AF194" s="73">
        <f t="shared" si="122"/>
        <v>6000000</v>
      </c>
      <c r="AG194" s="72">
        <f t="shared" si="120"/>
        <v>20000000</v>
      </c>
      <c r="AH194" s="58">
        <f t="shared" si="121"/>
        <v>1</v>
      </c>
      <c r="AI194" s="58"/>
    </row>
    <row r="195" spans="1:35" ht="51" outlineLevel="1" x14ac:dyDescent="0.25">
      <c r="A195" s="89"/>
      <c r="B195" s="86"/>
      <c r="C195" s="81"/>
      <c r="D195" s="88" t="s">
        <v>96</v>
      </c>
      <c r="E195" s="88" t="s">
        <v>141</v>
      </c>
      <c r="F195" s="86" t="s">
        <v>86</v>
      </c>
      <c r="G195" s="81">
        <v>45560</v>
      </c>
      <c r="H195" s="81">
        <v>45741</v>
      </c>
      <c r="I195" s="82"/>
      <c r="J195" s="82">
        <v>20000000</v>
      </c>
      <c r="K195" s="83" t="s">
        <v>150</v>
      </c>
      <c r="L195" s="84">
        <v>62</v>
      </c>
      <c r="M195" s="84"/>
      <c r="N195" s="85"/>
      <c r="O195" s="86" t="s">
        <v>142</v>
      </c>
      <c r="P195" s="87"/>
      <c r="Q195" s="46"/>
      <c r="R195" s="46"/>
      <c r="S195" s="46"/>
      <c r="T195" s="73"/>
      <c r="U195" s="4"/>
      <c r="V195" s="46"/>
      <c r="X195" s="73"/>
      <c r="Y195" s="46"/>
      <c r="Z195" s="46"/>
      <c r="AA195" s="4"/>
      <c r="AB195" s="73">
        <v>14000000</v>
      </c>
      <c r="AC195" s="46"/>
      <c r="AD195" s="46"/>
      <c r="AE195" s="46"/>
      <c r="AF195" s="73">
        <f t="shared" si="122"/>
        <v>6000000</v>
      </c>
      <c r="AG195" s="72">
        <f t="shared" si="120"/>
        <v>20000000</v>
      </c>
      <c r="AH195" s="58">
        <f t="shared" si="121"/>
        <v>1</v>
      </c>
      <c r="AI195" s="58"/>
    </row>
    <row r="196" spans="1:35" ht="61.2" outlineLevel="1" x14ac:dyDescent="0.25">
      <c r="A196" s="89"/>
      <c r="B196" s="86"/>
      <c r="C196" s="81"/>
      <c r="D196" s="88" t="s">
        <v>97</v>
      </c>
      <c r="E196" s="88" t="s">
        <v>141</v>
      </c>
      <c r="F196" s="86" t="s">
        <v>86</v>
      </c>
      <c r="G196" s="81">
        <v>45551</v>
      </c>
      <c r="H196" s="81">
        <v>45916</v>
      </c>
      <c r="I196" s="82"/>
      <c r="J196" s="82">
        <v>18040000</v>
      </c>
      <c r="K196" s="83" t="s">
        <v>184</v>
      </c>
      <c r="L196" s="84"/>
      <c r="M196" s="84"/>
      <c r="N196" s="85"/>
      <c r="O196" s="86" t="s">
        <v>142</v>
      </c>
      <c r="P196" s="87"/>
      <c r="Q196" s="46"/>
      <c r="R196" s="46"/>
      <c r="S196" s="46"/>
      <c r="T196" s="73"/>
      <c r="U196" s="4"/>
      <c r="V196" s="46"/>
      <c r="X196" s="73"/>
      <c r="Y196" s="46"/>
      <c r="Z196" s="46"/>
      <c r="AA196" s="4"/>
      <c r="AB196" s="73">
        <v>12628000</v>
      </c>
      <c r="AC196" s="46"/>
      <c r="AD196" s="46"/>
      <c r="AE196" s="46"/>
      <c r="AF196" s="73">
        <f t="shared" si="122"/>
        <v>5412000</v>
      </c>
      <c r="AG196" s="72">
        <f t="shared" si="120"/>
        <v>18040000</v>
      </c>
      <c r="AH196" s="58">
        <f t="shared" si="121"/>
        <v>1</v>
      </c>
      <c r="AI196" s="58"/>
    </row>
    <row r="197" spans="1:35" ht="40.799999999999997" outlineLevel="1" x14ac:dyDescent="0.25">
      <c r="A197" s="89"/>
      <c r="B197" s="86"/>
      <c r="C197" s="81"/>
      <c r="D197" s="88" t="s">
        <v>98</v>
      </c>
      <c r="E197" s="88" t="s">
        <v>141</v>
      </c>
      <c r="F197" s="86" t="s">
        <v>86</v>
      </c>
      <c r="G197" s="81">
        <v>45551</v>
      </c>
      <c r="H197" s="81">
        <v>45824</v>
      </c>
      <c r="I197" s="82"/>
      <c r="J197" s="82">
        <v>19940000</v>
      </c>
      <c r="K197" s="83" t="s">
        <v>151</v>
      </c>
      <c r="L197" s="84">
        <v>40</v>
      </c>
      <c r="M197" s="84"/>
      <c r="N197" s="85"/>
      <c r="O197" s="86" t="s">
        <v>142</v>
      </c>
      <c r="P197" s="87"/>
      <c r="Q197" s="46"/>
      <c r="R197" s="46"/>
      <c r="S197" s="46"/>
      <c r="T197" s="73"/>
      <c r="U197" s="4"/>
      <c r="V197" s="46"/>
      <c r="X197" s="73"/>
      <c r="Y197" s="46"/>
      <c r="Z197" s="46"/>
      <c r="AA197" s="4"/>
      <c r="AB197" s="73">
        <v>13958000</v>
      </c>
      <c r="AC197" s="46"/>
      <c r="AD197" s="46"/>
      <c r="AE197" s="46"/>
      <c r="AF197" s="73">
        <f t="shared" si="122"/>
        <v>5982000</v>
      </c>
      <c r="AG197" s="72">
        <f t="shared" si="120"/>
        <v>19940000</v>
      </c>
      <c r="AH197" s="58">
        <f t="shared" si="121"/>
        <v>1</v>
      </c>
      <c r="AI197" s="58"/>
    </row>
    <row r="198" spans="1:35" ht="51" outlineLevel="1" x14ac:dyDescent="0.25">
      <c r="A198" s="89"/>
      <c r="B198" s="86"/>
      <c r="C198" s="81"/>
      <c r="D198" s="88" t="s">
        <v>99</v>
      </c>
      <c r="E198" s="88" t="s">
        <v>141</v>
      </c>
      <c r="F198" s="86" t="s">
        <v>86</v>
      </c>
      <c r="G198" s="81">
        <v>45551</v>
      </c>
      <c r="H198" s="81">
        <v>45732</v>
      </c>
      <c r="I198" s="82"/>
      <c r="J198" s="82">
        <v>19988000</v>
      </c>
      <c r="K198" s="83" t="s">
        <v>152</v>
      </c>
      <c r="L198" s="84">
        <v>40</v>
      </c>
      <c r="M198" s="84"/>
      <c r="N198" s="85"/>
      <c r="O198" s="86" t="s">
        <v>142</v>
      </c>
      <c r="P198" s="87"/>
      <c r="Q198" s="46"/>
      <c r="R198" s="46"/>
      <c r="S198" s="46"/>
      <c r="T198" s="73"/>
      <c r="U198" s="4"/>
      <c r="V198" s="46"/>
      <c r="X198" s="73"/>
      <c r="Y198" s="46"/>
      <c r="Z198" s="46"/>
      <c r="AA198" s="4"/>
      <c r="AB198" s="73">
        <v>13991600</v>
      </c>
      <c r="AC198" s="46"/>
      <c r="AD198" s="46"/>
      <c r="AE198" s="46"/>
      <c r="AF198" s="73">
        <f t="shared" si="122"/>
        <v>5996400</v>
      </c>
      <c r="AG198" s="72">
        <f t="shared" si="120"/>
        <v>19988000</v>
      </c>
      <c r="AH198" s="58">
        <f t="shared" si="121"/>
        <v>1</v>
      </c>
      <c r="AI198" s="58"/>
    </row>
    <row r="199" spans="1:35" ht="81.599999999999994" outlineLevel="1" x14ac:dyDescent="0.25">
      <c r="A199" s="89"/>
      <c r="B199" s="86"/>
      <c r="C199" s="81"/>
      <c r="D199" s="88" t="s">
        <v>100</v>
      </c>
      <c r="E199" s="88" t="s">
        <v>141</v>
      </c>
      <c r="F199" s="86" t="s">
        <v>86</v>
      </c>
      <c r="G199" s="81">
        <v>45540</v>
      </c>
      <c r="H199" s="81">
        <v>45721</v>
      </c>
      <c r="I199" s="82"/>
      <c r="J199" s="82">
        <v>20000000</v>
      </c>
      <c r="K199" s="83" t="s">
        <v>153</v>
      </c>
      <c r="L199" s="84">
        <v>21</v>
      </c>
      <c r="M199" s="84"/>
      <c r="N199" s="85"/>
      <c r="O199" s="86" t="s">
        <v>142</v>
      </c>
      <c r="P199" s="87"/>
      <c r="Q199" s="46"/>
      <c r="R199" s="46"/>
      <c r="S199" s="46"/>
      <c r="T199" s="73"/>
      <c r="U199" s="4"/>
      <c r="V199" s="46"/>
      <c r="X199" s="73"/>
      <c r="Y199" s="46"/>
      <c r="Z199" s="46"/>
      <c r="AA199" s="4"/>
      <c r="AB199" s="73">
        <v>14000000</v>
      </c>
      <c r="AC199" s="46"/>
      <c r="AD199" s="46"/>
      <c r="AE199" s="46"/>
      <c r="AF199" s="73">
        <f t="shared" si="122"/>
        <v>6000000</v>
      </c>
      <c r="AG199" s="72">
        <f t="shared" si="120"/>
        <v>20000000</v>
      </c>
      <c r="AH199" s="58">
        <f t="shared" si="121"/>
        <v>1</v>
      </c>
      <c r="AI199" s="58"/>
    </row>
    <row r="200" spans="1:35" ht="61.2" outlineLevel="1" x14ac:dyDescent="0.25">
      <c r="A200" s="89"/>
      <c r="B200" s="86"/>
      <c r="C200" s="81"/>
      <c r="D200" s="88" t="s">
        <v>101</v>
      </c>
      <c r="E200" s="88" t="s">
        <v>141</v>
      </c>
      <c r="F200" s="86" t="s">
        <v>86</v>
      </c>
      <c r="G200" s="81">
        <v>45551</v>
      </c>
      <c r="H200" s="81">
        <v>45793</v>
      </c>
      <c r="I200" s="82"/>
      <c r="J200" s="82">
        <v>18134060</v>
      </c>
      <c r="K200" s="83" t="s">
        <v>154</v>
      </c>
      <c r="L200" s="84">
        <v>35</v>
      </c>
      <c r="M200" s="84"/>
      <c r="N200" s="85"/>
      <c r="O200" s="86" t="s">
        <v>142</v>
      </c>
      <c r="P200" s="87"/>
      <c r="Q200" s="46"/>
      <c r="R200" s="46"/>
      <c r="S200" s="46"/>
      <c r="T200" s="73"/>
      <c r="U200" s="4"/>
      <c r="V200" s="46"/>
      <c r="X200" s="73"/>
      <c r="Y200" s="46"/>
      <c r="Z200" s="46"/>
      <c r="AA200" s="4"/>
      <c r="AB200" s="73">
        <v>12693842</v>
      </c>
      <c r="AC200" s="46"/>
      <c r="AD200" s="46"/>
      <c r="AE200" s="46"/>
      <c r="AF200" s="73">
        <f t="shared" si="122"/>
        <v>5440218</v>
      </c>
      <c r="AG200" s="72">
        <f t="shared" si="120"/>
        <v>18134060</v>
      </c>
      <c r="AH200" s="58">
        <f t="shared" si="121"/>
        <v>1</v>
      </c>
      <c r="AI200" s="58"/>
    </row>
    <row r="201" spans="1:35" ht="40.799999999999997" outlineLevel="1" x14ac:dyDescent="0.25">
      <c r="A201" s="89"/>
      <c r="B201" s="86"/>
      <c r="C201" s="81"/>
      <c r="D201" s="88" t="s">
        <v>102</v>
      </c>
      <c r="E201" s="88" t="s">
        <v>141</v>
      </c>
      <c r="F201" s="86" t="s">
        <v>86</v>
      </c>
      <c r="G201" s="81">
        <v>45546</v>
      </c>
      <c r="H201" s="81">
        <v>45911</v>
      </c>
      <c r="I201" s="82"/>
      <c r="J201" s="82">
        <v>19272123</v>
      </c>
      <c r="K201" s="83" t="s">
        <v>155</v>
      </c>
      <c r="L201" s="84">
        <v>24</v>
      </c>
      <c r="M201" s="84"/>
      <c r="N201" s="85"/>
      <c r="O201" s="86" t="s">
        <v>142</v>
      </c>
      <c r="P201" s="87"/>
      <c r="Q201" s="46"/>
      <c r="R201" s="46"/>
      <c r="S201" s="46"/>
      <c r="T201" s="73"/>
      <c r="U201" s="4"/>
      <c r="V201" s="46"/>
      <c r="X201" s="73"/>
      <c r="Y201" s="46"/>
      <c r="Z201" s="46"/>
      <c r="AA201" s="4"/>
      <c r="AB201" s="73">
        <v>13490486.1</v>
      </c>
      <c r="AC201" s="46"/>
      <c r="AD201" s="46"/>
      <c r="AE201" s="46"/>
      <c r="AF201" s="73">
        <f t="shared" si="122"/>
        <v>5781636.9000000004</v>
      </c>
      <c r="AG201" s="72">
        <f t="shared" si="120"/>
        <v>19272123</v>
      </c>
      <c r="AH201" s="58">
        <f t="shared" si="121"/>
        <v>1</v>
      </c>
      <c r="AI201" s="58"/>
    </row>
    <row r="202" spans="1:35" ht="102" outlineLevel="1" x14ac:dyDescent="0.25">
      <c r="A202" s="89"/>
      <c r="B202" s="86"/>
      <c r="C202" s="81"/>
      <c r="D202" s="88" t="s">
        <v>103</v>
      </c>
      <c r="E202" s="88" t="s">
        <v>141</v>
      </c>
      <c r="F202" s="86" t="s">
        <v>86</v>
      </c>
      <c r="G202" s="81">
        <v>45547</v>
      </c>
      <c r="H202" s="81">
        <v>45728</v>
      </c>
      <c r="I202" s="82"/>
      <c r="J202" s="82">
        <v>19967450</v>
      </c>
      <c r="K202" s="83" t="s">
        <v>156</v>
      </c>
      <c r="L202" s="84">
        <v>85</v>
      </c>
      <c r="M202" s="84"/>
      <c r="N202" s="85"/>
      <c r="O202" s="86" t="s">
        <v>142</v>
      </c>
      <c r="P202" s="87"/>
      <c r="Q202" s="46"/>
      <c r="R202" s="46"/>
      <c r="S202" s="46"/>
      <c r="T202" s="73"/>
      <c r="U202" s="4"/>
      <c r="V202" s="46"/>
      <c r="X202" s="73"/>
      <c r="Y202" s="46"/>
      <c r="Z202" s="46"/>
      <c r="AA202" s="4"/>
      <c r="AB202" s="73">
        <v>13977215</v>
      </c>
      <c r="AC202" s="46"/>
      <c r="AD202" s="46"/>
      <c r="AE202" s="46"/>
      <c r="AF202" s="73">
        <f t="shared" si="122"/>
        <v>5990235</v>
      </c>
      <c r="AG202" s="72">
        <f t="shared" si="120"/>
        <v>19967450</v>
      </c>
      <c r="AH202" s="58">
        <f t="shared" si="121"/>
        <v>1</v>
      </c>
      <c r="AI202" s="58"/>
    </row>
    <row r="203" spans="1:35" ht="71.400000000000006" outlineLevel="1" x14ac:dyDescent="0.25">
      <c r="A203" s="89"/>
      <c r="B203" s="86"/>
      <c r="C203" s="81"/>
      <c r="D203" s="88" t="s">
        <v>104</v>
      </c>
      <c r="E203" s="88" t="s">
        <v>141</v>
      </c>
      <c r="F203" s="86" t="s">
        <v>86</v>
      </c>
      <c r="G203" s="81">
        <v>45546</v>
      </c>
      <c r="H203" s="81">
        <v>45911</v>
      </c>
      <c r="I203" s="82"/>
      <c r="J203" s="82">
        <v>19998000</v>
      </c>
      <c r="K203" s="83" t="s">
        <v>157</v>
      </c>
      <c r="L203" s="84">
        <v>200</v>
      </c>
      <c r="M203" s="84"/>
      <c r="N203" s="85"/>
      <c r="O203" s="86" t="s">
        <v>142</v>
      </c>
      <c r="P203" s="87"/>
      <c r="Q203" s="46"/>
      <c r="R203" s="46"/>
      <c r="S203" s="46"/>
      <c r="T203" s="73"/>
      <c r="U203" s="4"/>
      <c r="V203" s="46"/>
      <c r="X203" s="73"/>
      <c r="Y203" s="46"/>
      <c r="Z203" s="46"/>
      <c r="AA203" s="4"/>
      <c r="AB203" s="73">
        <v>13998600</v>
      </c>
      <c r="AC203" s="46"/>
      <c r="AD203" s="46"/>
      <c r="AE203" s="46"/>
      <c r="AF203" s="73">
        <f t="shared" si="122"/>
        <v>5999400</v>
      </c>
      <c r="AG203" s="72">
        <f t="shared" si="120"/>
        <v>19998000</v>
      </c>
      <c r="AH203" s="58">
        <f t="shared" si="121"/>
        <v>1</v>
      </c>
      <c r="AI203" s="58"/>
    </row>
    <row r="204" spans="1:35" ht="51" outlineLevel="1" x14ac:dyDescent="0.25">
      <c r="A204" s="89"/>
      <c r="B204" s="86"/>
      <c r="C204" s="81"/>
      <c r="D204" s="88" t="s">
        <v>105</v>
      </c>
      <c r="E204" s="88" t="s">
        <v>141</v>
      </c>
      <c r="F204" s="86" t="s">
        <v>86</v>
      </c>
      <c r="G204" s="81">
        <v>45546</v>
      </c>
      <c r="H204" s="81">
        <v>45911</v>
      </c>
      <c r="I204" s="82"/>
      <c r="J204" s="82">
        <v>20000000</v>
      </c>
      <c r="K204" s="83" t="s">
        <v>158</v>
      </c>
      <c r="L204" s="84">
        <v>60</v>
      </c>
      <c r="M204" s="84"/>
      <c r="N204" s="85"/>
      <c r="O204" s="86" t="s">
        <v>142</v>
      </c>
      <c r="P204" s="87"/>
      <c r="Q204" s="46"/>
      <c r="R204" s="46"/>
      <c r="S204" s="46"/>
      <c r="T204" s="73"/>
      <c r="U204" s="4"/>
      <c r="V204" s="46"/>
      <c r="X204" s="73"/>
      <c r="Y204" s="46"/>
      <c r="Z204" s="46"/>
      <c r="AA204" s="4"/>
      <c r="AB204" s="73">
        <v>14000000</v>
      </c>
      <c r="AC204" s="46"/>
      <c r="AD204" s="46"/>
      <c r="AE204" s="46"/>
      <c r="AF204" s="73">
        <f t="shared" si="122"/>
        <v>6000000</v>
      </c>
      <c r="AG204" s="72">
        <f t="shared" si="120"/>
        <v>20000000</v>
      </c>
      <c r="AH204" s="58">
        <f t="shared" si="121"/>
        <v>1</v>
      </c>
      <c r="AI204" s="58"/>
    </row>
    <row r="205" spans="1:35" ht="51" outlineLevel="1" x14ac:dyDescent="0.25">
      <c r="A205" s="89"/>
      <c r="B205" s="86"/>
      <c r="C205" s="81"/>
      <c r="D205" s="88" t="s">
        <v>106</v>
      </c>
      <c r="E205" s="88" t="s">
        <v>141</v>
      </c>
      <c r="F205" s="86" t="s">
        <v>86</v>
      </c>
      <c r="G205" s="81">
        <v>45551</v>
      </c>
      <c r="H205" s="81">
        <v>45732</v>
      </c>
      <c r="I205" s="82"/>
      <c r="J205" s="82">
        <v>17650000</v>
      </c>
      <c r="K205" s="83" t="s">
        <v>159</v>
      </c>
      <c r="L205" s="84">
        <v>20</v>
      </c>
      <c r="M205" s="84"/>
      <c r="N205" s="85"/>
      <c r="O205" s="86" t="s">
        <v>142</v>
      </c>
      <c r="P205" s="87"/>
      <c r="Q205" s="46"/>
      <c r="R205" s="46"/>
      <c r="S205" s="46"/>
      <c r="T205" s="73"/>
      <c r="U205" s="4"/>
      <c r="V205" s="46"/>
      <c r="X205" s="73"/>
      <c r="Y205" s="46"/>
      <c r="Z205" s="46"/>
      <c r="AA205" s="4"/>
      <c r="AB205" s="73">
        <v>12355000</v>
      </c>
      <c r="AC205" s="46"/>
      <c r="AD205" s="46"/>
      <c r="AE205" s="46"/>
      <c r="AF205" s="73">
        <f t="shared" si="122"/>
        <v>5295000</v>
      </c>
      <c r="AG205" s="72">
        <f t="shared" si="120"/>
        <v>17650000</v>
      </c>
      <c r="AH205" s="58">
        <f t="shared" si="121"/>
        <v>1</v>
      </c>
      <c r="AI205" s="58"/>
    </row>
    <row r="206" spans="1:35" ht="51" outlineLevel="1" x14ac:dyDescent="0.25">
      <c r="A206" s="89"/>
      <c r="B206" s="86"/>
      <c r="C206" s="81"/>
      <c r="D206" s="88" t="s">
        <v>107</v>
      </c>
      <c r="E206" s="88" t="s">
        <v>141</v>
      </c>
      <c r="F206" s="86" t="s">
        <v>86</v>
      </c>
      <c r="G206" s="81">
        <v>45547</v>
      </c>
      <c r="H206" s="81">
        <v>45789</v>
      </c>
      <c r="I206" s="82"/>
      <c r="J206" s="82">
        <v>12258542</v>
      </c>
      <c r="K206" s="83" t="s">
        <v>160</v>
      </c>
      <c r="L206" s="84">
        <v>80</v>
      </c>
      <c r="M206" s="84"/>
      <c r="N206" s="85"/>
      <c r="O206" s="86" t="s">
        <v>142</v>
      </c>
      <c r="P206" s="87"/>
      <c r="Q206" s="46"/>
      <c r="R206" s="46"/>
      <c r="S206" s="46"/>
      <c r="T206" s="73"/>
      <c r="U206" s="4"/>
      <c r="V206" s="46"/>
      <c r="X206" s="73"/>
      <c r="Y206" s="46"/>
      <c r="Z206" s="46"/>
      <c r="AA206" s="4"/>
      <c r="AB206" s="73">
        <v>8580979.4000000004</v>
      </c>
      <c r="AC206" s="46"/>
      <c r="AD206" s="46"/>
      <c r="AE206" s="46"/>
      <c r="AF206" s="73">
        <f t="shared" si="122"/>
        <v>3677562.5999999996</v>
      </c>
      <c r="AG206" s="72">
        <f t="shared" si="120"/>
        <v>12258542</v>
      </c>
      <c r="AH206" s="58">
        <f t="shared" si="121"/>
        <v>1</v>
      </c>
      <c r="AI206" s="58"/>
    </row>
    <row r="207" spans="1:35" ht="71.400000000000006" outlineLevel="1" x14ac:dyDescent="0.25">
      <c r="A207" s="89"/>
      <c r="B207" s="86"/>
      <c r="C207" s="81"/>
      <c r="D207" s="88" t="s">
        <v>108</v>
      </c>
      <c r="E207" s="88" t="s">
        <v>141</v>
      </c>
      <c r="F207" s="86" t="s">
        <v>86</v>
      </c>
      <c r="G207" s="81">
        <v>45546</v>
      </c>
      <c r="H207" s="81">
        <v>45911</v>
      </c>
      <c r="I207" s="82"/>
      <c r="J207" s="82">
        <v>20000000</v>
      </c>
      <c r="K207" s="83" t="s">
        <v>161</v>
      </c>
      <c r="L207" s="84">
        <v>35</v>
      </c>
      <c r="M207" s="84"/>
      <c r="N207" s="85"/>
      <c r="O207" s="86" t="s">
        <v>142</v>
      </c>
      <c r="P207" s="87"/>
      <c r="Q207" s="46"/>
      <c r="R207" s="46"/>
      <c r="S207" s="46"/>
      <c r="T207" s="73"/>
      <c r="U207" s="4"/>
      <c r="V207" s="46"/>
      <c r="X207" s="73"/>
      <c r="Y207" s="46"/>
      <c r="Z207" s="46"/>
      <c r="AA207" s="4"/>
      <c r="AB207" s="73">
        <v>14000000</v>
      </c>
      <c r="AC207" s="46"/>
      <c r="AD207" s="46"/>
      <c r="AE207" s="46"/>
      <c r="AF207" s="73">
        <f t="shared" si="122"/>
        <v>6000000</v>
      </c>
      <c r="AG207" s="72">
        <f t="shared" si="120"/>
        <v>20000000</v>
      </c>
      <c r="AH207" s="58">
        <f t="shared" si="121"/>
        <v>1</v>
      </c>
      <c r="AI207" s="58"/>
    </row>
    <row r="208" spans="1:35" ht="122.4" outlineLevel="1" x14ac:dyDescent="0.25">
      <c r="A208" s="89"/>
      <c r="B208" s="86"/>
      <c r="C208" s="81"/>
      <c r="D208" s="88" t="s">
        <v>109</v>
      </c>
      <c r="E208" s="88" t="s">
        <v>141</v>
      </c>
      <c r="F208" s="86" t="s">
        <v>86</v>
      </c>
      <c r="G208" s="81">
        <v>45560</v>
      </c>
      <c r="H208" s="81">
        <v>45802</v>
      </c>
      <c r="I208" s="82"/>
      <c r="J208" s="82">
        <v>19983200</v>
      </c>
      <c r="K208" s="83" t="s">
        <v>162</v>
      </c>
      <c r="L208" s="84">
        <v>46</v>
      </c>
      <c r="M208" s="84"/>
      <c r="N208" s="85"/>
      <c r="O208" s="86" t="s">
        <v>142</v>
      </c>
      <c r="P208" s="87"/>
      <c r="Q208" s="46"/>
      <c r="R208" s="46"/>
      <c r="S208" s="46"/>
      <c r="T208" s="73"/>
      <c r="U208" s="4"/>
      <c r="V208" s="46"/>
      <c r="X208" s="73"/>
      <c r="Y208" s="46"/>
      <c r="Z208" s="46"/>
      <c r="AA208" s="4"/>
      <c r="AB208" s="73">
        <v>13988240</v>
      </c>
      <c r="AC208" s="46"/>
      <c r="AD208" s="46"/>
      <c r="AE208" s="46"/>
      <c r="AF208" s="73">
        <f t="shared" si="122"/>
        <v>5994960</v>
      </c>
      <c r="AG208" s="72">
        <f t="shared" si="120"/>
        <v>19983200</v>
      </c>
      <c r="AH208" s="58">
        <f t="shared" si="121"/>
        <v>1</v>
      </c>
      <c r="AI208" s="58"/>
    </row>
    <row r="209" spans="1:35" ht="51" outlineLevel="1" x14ac:dyDescent="0.25">
      <c r="A209" s="89"/>
      <c r="B209" s="86"/>
      <c r="C209" s="81"/>
      <c r="D209" s="88" t="s">
        <v>110</v>
      </c>
      <c r="E209" s="88" t="s">
        <v>141</v>
      </c>
      <c r="F209" s="86" t="s">
        <v>86</v>
      </c>
      <c r="G209" s="81">
        <v>45540</v>
      </c>
      <c r="H209" s="81">
        <v>45905</v>
      </c>
      <c r="I209" s="82"/>
      <c r="J209" s="82">
        <v>15310000</v>
      </c>
      <c r="K209" s="83" t="s">
        <v>163</v>
      </c>
      <c r="L209" s="84">
        <v>60</v>
      </c>
      <c r="M209" s="84"/>
      <c r="N209" s="85"/>
      <c r="O209" s="86" t="s">
        <v>142</v>
      </c>
      <c r="P209" s="87"/>
      <c r="Q209" s="46"/>
      <c r="R209" s="46"/>
      <c r="S209" s="46"/>
      <c r="T209" s="73"/>
      <c r="U209" s="4"/>
      <c r="V209" s="46"/>
      <c r="X209" s="73"/>
      <c r="Y209" s="46"/>
      <c r="Z209" s="46"/>
      <c r="AA209" s="4"/>
      <c r="AB209" s="73">
        <v>10717000</v>
      </c>
      <c r="AC209" s="46"/>
      <c r="AD209" s="46"/>
      <c r="AE209" s="46"/>
      <c r="AF209" s="73">
        <f t="shared" si="122"/>
        <v>4593000</v>
      </c>
      <c r="AG209" s="72">
        <f t="shared" si="120"/>
        <v>15310000</v>
      </c>
      <c r="AH209" s="58">
        <f t="shared" si="121"/>
        <v>1</v>
      </c>
      <c r="AI209" s="58"/>
    </row>
    <row r="210" spans="1:35" ht="81.599999999999994" outlineLevel="1" x14ac:dyDescent="0.25">
      <c r="A210" s="89"/>
      <c r="B210" s="86"/>
      <c r="C210" s="81"/>
      <c r="D210" s="88" t="s">
        <v>111</v>
      </c>
      <c r="E210" s="88" t="s">
        <v>141</v>
      </c>
      <c r="F210" s="86" t="s">
        <v>86</v>
      </c>
      <c r="G210" s="81">
        <v>45551</v>
      </c>
      <c r="H210" s="81">
        <v>45916</v>
      </c>
      <c r="I210" s="82"/>
      <c r="J210" s="82">
        <v>20000000</v>
      </c>
      <c r="K210" s="83" t="s">
        <v>164</v>
      </c>
      <c r="L210" s="84">
        <v>30</v>
      </c>
      <c r="M210" s="84"/>
      <c r="N210" s="85"/>
      <c r="O210" s="86" t="s">
        <v>142</v>
      </c>
      <c r="P210" s="87"/>
      <c r="Q210" s="46"/>
      <c r="R210" s="46"/>
      <c r="S210" s="46"/>
      <c r="T210" s="73"/>
      <c r="U210" s="4"/>
      <c r="V210" s="46"/>
      <c r="X210" s="73"/>
      <c r="Y210" s="46"/>
      <c r="Z210" s="46"/>
      <c r="AA210" s="4"/>
      <c r="AB210" s="73">
        <v>14000000</v>
      </c>
      <c r="AC210" s="46"/>
      <c r="AD210" s="46"/>
      <c r="AE210" s="46"/>
      <c r="AF210" s="73">
        <f t="shared" si="122"/>
        <v>6000000</v>
      </c>
      <c r="AG210" s="72">
        <f t="shared" si="120"/>
        <v>20000000</v>
      </c>
      <c r="AH210" s="58">
        <f t="shared" si="121"/>
        <v>1</v>
      </c>
      <c r="AI210" s="58"/>
    </row>
    <row r="211" spans="1:35" ht="96.75" customHeight="1" outlineLevel="1" x14ac:dyDescent="0.25">
      <c r="A211" s="89"/>
      <c r="B211" s="86"/>
      <c r="C211" s="81"/>
      <c r="D211" s="88" t="s">
        <v>112</v>
      </c>
      <c r="E211" s="88" t="s">
        <v>141</v>
      </c>
      <c r="F211" s="86" t="s">
        <v>86</v>
      </c>
      <c r="G211" s="81">
        <v>45560</v>
      </c>
      <c r="H211" s="81">
        <v>45863</v>
      </c>
      <c r="I211" s="82"/>
      <c r="J211" s="82">
        <v>19450000</v>
      </c>
      <c r="K211" s="83" t="s">
        <v>185</v>
      </c>
      <c r="L211" s="84"/>
      <c r="M211" s="84"/>
      <c r="N211" s="85"/>
      <c r="O211" s="86" t="s">
        <v>142</v>
      </c>
      <c r="P211" s="87"/>
      <c r="Q211" s="46"/>
      <c r="R211" s="46"/>
      <c r="S211" s="46"/>
      <c r="T211" s="73"/>
      <c r="U211" s="4"/>
      <c r="V211" s="46"/>
      <c r="X211" s="73"/>
      <c r="Y211" s="46"/>
      <c r="Z211" s="46"/>
      <c r="AA211" s="4"/>
      <c r="AB211" s="73">
        <v>13615000</v>
      </c>
      <c r="AC211" s="46"/>
      <c r="AD211" s="46"/>
      <c r="AE211" s="46"/>
      <c r="AF211" s="73">
        <f t="shared" si="122"/>
        <v>5835000</v>
      </c>
      <c r="AG211" s="72">
        <f t="shared" si="120"/>
        <v>19450000</v>
      </c>
      <c r="AH211" s="58">
        <f t="shared" si="121"/>
        <v>1</v>
      </c>
      <c r="AI211" s="58"/>
    </row>
    <row r="212" spans="1:35" ht="51" outlineLevel="1" x14ac:dyDescent="0.25">
      <c r="A212" s="89"/>
      <c r="B212" s="86"/>
      <c r="C212" s="81"/>
      <c r="D212" s="88" t="s">
        <v>113</v>
      </c>
      <c r="E212" s="88" t="s">
        <v>141</v>
      </c>
      <c r="F212" s="86" t="s">
        <v>86</v>
      </c>
      <c r="G212" s="81">
        <v>45540</v>
      </c>
      <c r="H212" s="81">
        <v>45721</v>
      </c>
      <c r="I212" s="82"/>
      <c r="J212" s="82">
        <v>5875720</v>
      </c>
      <c r="K212" s="83" t="s">
        <v>165</v>
      </c>
      <c r="L212" s="84">
        <v>15</v>
      </c>
      <c r="M212" s="84"/>
      <c r="N212" s="85"/>
      <c r="O212" s="86" t="s">
        <v>142</v>
      </c>
      <c r="P212" s="87"/>
      <c r="Q212" s="46"/>
      <c r="R212" s="46"/>
      <c r="S212" s="46"/>
      <c r="T212" s="73"/>
      <c r="U212" s="4"/>
      <c r="V212" s="46"/>
      <c r="X212" s="73"/>
      <c r="Y212" s="46"/>
      <c r="Z212" s="46"/>
      <c r="AA212" s="4"/>
      <c r="AB212" s="73">
        <v>4113003.9999999995</v>
      </c>
      <c r="AC212" s="46"/>
      <c r="AD212" s="46"/>
      <c r="AE212" s="46"/>
      <c r="AF212" s="73">
        <f t="shared" si="122"/>
        <v>1762716.0000000005</v>
      </c>
      <c r="AG212" s="72">
        <f t="shared" si="120"/>
        <v>5875720</v>
      </c>
      <c r="AH212" s="58">
        <f t="shared" si="121"/>
        <v>1</v>
      </c>
      <c r="AI212" s="58"/>
    </row>
    <row r="213" spans="1:35" ht="71.400000000000006" outlineLevel="1" x14ac:dyDescent="0.25">
      <c r="A213" s="89"/>
      <c r="B213" s="86"/>
      <c r="C213" s="81"/>
      <c r="D213" s="88" t="s">
        <v>114</v>
      </c>
      <c r="E213" s="88" t="s">
        <v>141</v>
      </c>
      <c r="F213" s="86" t="s">
        <v>86</v>
      </c>
      <c r="G213" s="81">
        <v>45540</v>
      </c>
      <c r="H213" s="81">
        <v>45721</v>
      </c>
      <c r="I213" s="82"/>
      <c r="J213" s="82">
        <v>20000000</v>
      </c>
      <c r="K213" s="83" t="s">
        <v>166</v>
      </c>
      <c r="L213" s="84">
        <v>20</v>
      </c>
      <c r="M213" s="84"/>
      <c r="N213" s="85"/>
      <c r="O213" s="86" t="s">
        <v>142</v>
      </c>
      <c r="P213" s="87"/>
      <c r="Q213" s="46"/>
      <c r="R213" s="46"/>
      <c r="S213" s="46"/>
      <c r="T213" s="73"/>
      <c r="U213" s="4"/>
      <c r="V213" s="46"/>
      <c r="X213" s="73"/>
      <c r="Y213" s="46"/>
      <c r="Z213" s="46"/>
      <c r="AA213" s="4"/>
      <c r="AB213" s="73">
        <v>14000000</v>
      </c>
      <c r="AC213" s="46"/>
      <c r="AD213" s="46"/>
      <c r="AE213" s="46"/>
      <c r="AF213" s="73">
        <f t="shared" si="122"/>
        <v>6000000</v>
      </c>
      <c r="AG213" s="72">
        <f t="shared" si="120"/>
        <v>20000000</v>
      </c>
      <c r="AH213" s="58">
        <f t="shared" si="121"/>
        <v>1</v>
      </c>
      <c r="AI213" s="58"/>
    </row>
    <row r="214" spans="1:35" ht="61.2" outlineLevel="1" x14ac:dyDescent="0.25">
      <c r="A214" s="89"/>
      <c r="B214" s="86"/>
      <c r="C214" s="81"/>
      <c r="D214" s="88" t="s">
        <v>115</v>
      </c>
      <c r="E214" s="88" t="s">
        <v>141</v>
      </c>
      <c r="F214" s="86" t="s">
        <v>86</v>
      </c>
      <c r="G214" s="81">
        <v>45551</v>
      </c>
      <c r="H214" s="81">
        <v>45916</v>
      </c>
      <c r="I214" s="82"/>
      <c r="J214" s="82">
        <v>19903000</v>
      </c>
      <c r="K214" s="83" t="s">
        <v>167</v>
      </c>
      <c r="L214" s="84">
        <v>100</v>
      </c>
      <c r="M214" s="84"/>
      <c r="N214" s="85"/>
      <c r="O214" s="86" t="s">
        <v>142</v>
      </c>
      <c r="P214" s="87"/>
      <c r="Q214" s="46"/>
      <c r="R214" s="46"/>
      <c r="S214" s="46"/>
      <c r="T214" s="73"/>
      <c r="U214" s="4"/>
      <c r="V214" s="46"/>
      <c r="X214" s="73"/>
      <c r="Y214" s="46"/>
      <c r="Z214" s="46"/>
      <c r="AA214" s="4"/>
      <c r="AB214" s="73">
        <v>13932100</v>
      </c>
      <c r="AC214" s="46"/>
      <c r="AD214" s="46"/>
      <c r="AE214" s="46"/>
      <c r="AF214" s="73">
        <f t="shared" si="122"/>
        <v>5970900</v>
      </c>
      <c r="AG214" s="72">
        <f t="shared" si="120"/>
        <v>19903000</v>
      </c>
      <c r="AH214" s="58">
        <f t="shared" si="121"/>
        <v>1</v>
      </c>
      <c r="AI214" s="58"/>
    </row>
    <row r="215" spans="1:35" ht="61.2" outlineLevel="1" x14ac:dyDescent="0.25">
      <c r="A215" s="89"/>
      <c r="B215" s="86"/>
      <c r="C215" s="81"/>
      <c r="D215" s="88" t="s">
        <v>116</v>
      </c>
      <c r="E215" s="88" t="s">
        <v>141</v>
      </c>
      <c r="F215" s="86" t="s">
        <v>86</v>
      </c>
      <c r="G215" s="81">
        <v>45551</v>
      </c>
      <c r="H215" s="81">
        <v>45854</v>
      </c>
      <c r="I215" s="82"/>
      <c r="J215" s="82">
        <v>20000000</v>
      </c>
      <c r="K215" s="83" t="s">
        <v>168</v>
      </c>
      <c r="L215" s="84">
        <v>30</v>
      </c>
      <c r="M215" s="84"/>
      <c r="N215" s="85"/>
      <c r="O215" s="86" t="s">
        <v>142</v>
      </c>
      <c r="P215" s="87"/>
      <c r="Q215" s="46"/>
      <c r="R215" s="46"/>
      <c r="S215" s="46"/>
      <c r="T215" s="73"/>
      <c r="U215" s="4"/>
      <c r="V215" s="46"/>
      <c r="X215" s="73"/>
      <c r="Y215" s="46"/>
      <c r="Z215" s="46"/>
      <c r="AA215" s="4"/>
      <c r="AB215" s="73">
        <v>14000000</v>
      </c>
      <c r="AC215" s="46"/>
      <c r="AD215" s="46"/>
      <c r="AE215" s="46"/>
      <c r="AF215" s="73">
        <f t="shared" si="122"/>
        <v>6000000</v>
      </c>
      <c r="AG215" s="72">
        <f t="shared" si="120"/>
        <v>20000000</v>
      </c>
      <c r="AH215" s="58">
        <f t="shared" si="121"/>
        <v>1</v>
      </c>
      <c r="AI215" s="58"/>
    </row>
    <row r="216" spans="1:35" ht="61.2" outlineLevel="1" x14ac:dyDescent="0.25">
      <c r="A216" s="89"/>
      <c r="B216" s="86"/>
      <c r="C216" s="81"/>
      <c r="D216" s="88" t="s">
        <v>117</v>
      </c>
      <c r="E216" s="88" t="s">
        <v>141</v>
      </c>
      <c r="F216" s="86" t="s">
        <v>86</v>
      </c>
      <c r="G216" s="81">
        <v>45546</v>
      </c>
      <c r="H216" s="81">
        <v>45911</v>
      </c>
      <c r="I216" s="82"/>
      <c r="J216" s="82">
        <v>20000000</v>
      </c>
      <c r="K216" s="83" t="s">
        <v>169</v>
      </c>
      <c r="L216" s="84">
        <v>15</v>
      </c>
      <c r="M216" s="84"/>
      <c r="N216" s="85"/>
      <c r="O216" s="86" t="s">
        <v>142</v>
      </c>
      <c r="P216" s="87"/>
      <c r="Q216" s="46"/>
      <c r="R216" s="46"/>
      <c r="S216" s="46"/>
      <c r="T216" s="73"/>
      <c r="U216" s="4"/>
      <c r="V216" s="46"/>
      <c r="X216" s="73"/>
      <c r="Y216" s="46"/>
      <c r="Z216" s="46"/>
      <c r="AA216" s="4"/>
      <c r="AB216" s="73">
        <v>14000000</v>
      </c>
      <c r="AC216" s="46"/>
      <c r="AD216" s="46"/>
      <c r="AE216" s="46"/>
      <c r="AF216" s="73">
        <f t="shared" si="122"/>
        <v>6000000</v>
      </c>
      <c r="AG216" s="72">
        <f t="shared" si="120"/>
        <v>20000000</v>
      </c>
      <c r="AH216" s="58">
        <f t="shared" si="121"/>
        <v>1</v>
      </c>
      <c r="AI216" s="58"/>
    </row>
    <row r="217" spans="1:35" ht="30.6" outlineLevel="1" x14ac:dyDescent="0.25">
      <c r="A217" s="89"/>
      <c r="B217" s="86"/>
      <c r="C217" s="81"/>
      <c r="D217" s="88" t="s">
        <v>118</v>
      </c>
      <c r="E217" s="88" t="s">
        <v>141</v>
      </c>
      <c r="F217" s="86" t="s">
        <v>86</v>
      </c>
      <c r="G217" s="81">
        <v>45560</v>
      </c>
      <c r="H217" s="81">
        <v>45741</v>
      </c>
      <c r="I217" s="82"/>
      <c r="J217" s="82">
        <v>20000000</v>
      </c>
      <c r="K217" s="83" t="s">
        <v>170</v>
      </c>
      <c r="L217" s="84">
        <v>30</v>
      </c>
      <c r="M217" s="84"/>
      <c r="N217" s="85"/>
      <c r="O217" s="86" t="s">
        <v>142</v>
      </c>
      <c r="P217" s="87"/>
      <c r="Q217" s="46"/>
      <c r="R217" s="46"/>
      <c r="S217" s="46"/>
      <c r="T217" s="73"/>
      <c r="U217" s="4"/>
      <c r="V217" s="46"/>
      <c r="X217" s="73"/>
      <c r="Y217" s="46"/>
      <c r="Z217" s="46"/>
      <c r="AA217" s="4"/>
      <c r="AB217" s="73">
        <v>14000000</v>
      </c>
      <c r="AC217" s="46"/>
      <c r="AD217" s="46"/>
      <c r="AE217" s="46"/>
      <c r="AF217" s="73">
        <f t="shared" si="122"/>
        <v>6000000</v>
      </c>
      <c r="AG217" s="72">
        <f t="shared" si="120"/>
        <v>20000000</v>
      </c>
      <c r="AH217" s="58">
        <f t="shared" si="121"/>
        <v>1</v>
      </c>
      <c r="AI217" s="58"/>
    </row>
    <row r="218" spans="1:35" ht="40.799999999999997" outlineLevel="1" x14ac:dyDescent="0.25">
      <c r="A218" s="89"/>
      <c r="B218" s="86"/>
      <c r="C218" s="81"/>
      <c r="D218" s="88" t="s">
        <v>119</v>
      </c>
      <c r="E218" s="88" t="s">
        <v>141</v>
      </c>
      <c r="F218" s="86" t="s">
        <v>86</v>
      </c>
      <c r="G218" s="81">
        <v>45560</v>
      </c>
      <c r="H218" s="81">
        <v>45741</v>
      </c>
      <c r="I218" s="82"/>
      <c r="J218" s="82">
        <v>20000000</v>
      </c>
      <c r="K218" s="83" t="s">
        <v>171</v>
      </c>
      <c r="L218" s="84">
        <v>80</v>
      </c>
      <c r="M218" s="84"/>
      <c r="N218" s="85"/>
      <c r="O218" s="86" t="s">
        <v>142</v>
      </c>
      <c r="P218" s="87"/>
      <c r="Q218" s="46"/>
      <c r="R218" s="46"/>
      <c r="S218" s="46"/>
      <c r="T218" s="73"/>
      <c r="U218" s="4"/>
      <c r="V218" s="46"/>
      <c r="X218" s="73"/>
      <c r="Y218" s="46"/>
      <c r="Z218" s="46"/>
      <c r="AA218" s="4"/>
      <c r="AB218" s="73">
        <v>14000000</v>
      </c>
      <c r="AC218" s="46"/>
      <c r="AD218" s="46"/>
      <c r="AE218" s="46"/>
      <c r="AF218" s="73">
        <f t="shared" si="122"/>
        <v>6000000</v>
      </c>
      <c r="AG218" s="72">
        <f t="shared" si="120"/>
        <v>20000000</v>
      </c>
      <c r="AH218" s="58">
        <f t="shared" si="121"/>
        <v>1</v>
      </c>
      <c r="AI218" s="58"/>
    </row>
    <row r="219" spans="1:35" ht="71.400000000000006" outlineLevel="1" x14ac:dyDescent="0.25">
      <c r="A219" s="89"/>
      <c r="B219" s="86"/>
      <c r="C219" s="81"/>
      <c r="D219" s="88" t="s">
        <v>120</v>
      </c>
      <c r="E219" s="88" t="s">
        <v>141</v>
      </c>
      <c r="F219" s="86" t="s">
        <v>86</v>
      </c>
      <c r="G219" s="81">
        <v>45540</v>
      </c>
      <c r="H219" s="81">
        <v>45782</v>
      </c>
      <c r="I219" s="82"/>
      <c r="J219" s="82">
        <v>20000000</v>
      </c>
      <c r="K219" s="83" t="s">
        <v>186</v>
      </c>
      <c r="L219" s="84"/>
      <c r="M219" s="84"/>
      <c r="N219" s="85"/>
      <c r="O219" s="86" t="s">
        <v>142</v>
      </c>
      <c r="P219" s="87"/>
      <c r="Q219" s="46"/>
      <c r="R219" s="46"/>
      <c r="S219" s="46"/>
      <c r="T219" s="73"/>
      <c r="U219" s="4"/>
      <c r="V219" s="46"/>
      <c r="X219" s="73"/>
      <c r="Y219" s="46"/>
      <c r="Z219" s="46"/>
      <c r="AA219" s="4"/>
      <c r="AB219" s="73">
        <v>14000000</v>
      </c>
      <c r="AC219" s="46"/>
      <c r="AD219" s="46"/>
      <c r="AE219" s="46"/>
      <c r="AF219" s="73">
        <f t="shared" si="122"/>
        <v>6000000</v>
      </c>
      <c r="AG219" s="72">
        <f t="shared" si="120"/>
        <v>20000000</v>
      </c>
      <c r="AH219" s="58">
        <f t="shared" si="121"/>
        <v>1</v>
      </c>
      <c r="AI219" s="58"/>
    </row>
    <row r="220" spans="1:35" ht="30.6" outlineLevel="1" x14ac:dyDescent="0.25">
      <c r="A220" s="89"/>
      <c r="B220" s="86"/>
      <c r="C220" s="81"/>
      <c r="D220" s="88" t="s">
        <v>121</v>
      </c>
      <c r="E220" s="88" t="s">
        <v>141</v>
      </c>
      <c r="F220" s="86" t="s">
        <v>86</v>
      </c>
      <c r="G220" s="81">
        <v>45546</v>
      </c>
      <c r="H220" s="81">
        <v>45911</v>
      </c>
      <c r="I220" s="82"/>
      <c r="J220" s="82">
        <v>20000000</v>
      </c>
      <c r="K220" s="83" t="s">
        <v>187</v>
      </c>
      <c r="L220" s="84"/>
      <c r="M220" s="84"/>
      <c r="N220" s="85"/>
      <c r="O220" s="86" t="s">
        <v>142</v>
      </c>
      <c r="P220" s="87"/>
      <c r="Q220" s="46"/>
      <c r="R220" s="46"/>
      <c r="S220" s="46"/>
      <c r="T220" s="73"/>
      <c r="U220" s="4"/>
      <c r="V220" s="46"/>
      <c r="X220" s="73"/>
      <c r="Y220" s="46"/>
      <c r="Z220" s="46"/>
      <c r="AA220" s="4"/>
      <c r="AB220" s="73">
        <v>14000000</v>
      </c>
      <c r="AC220" s="46"/>
      <c r="AD220" s="46"/>
      <c r="AE220" s="46"/>
      <c r="AF220" s="73">
        <f t="shared" si="122"/>
        <v>6000000</v>
      </c>
      <c r="AG220" s="72">
        <f t="shared" si="120"/>
        <v>20000000</v>
      </c>
      <c r="AH220" s="58">
        <f t="shared" si="121"/>
        <v>1</v>
      </c>
      <c r="AI220" s="58"/>
    </row>
    <row r="221" spans="1:35" ht="51" outlineLevel="1" x14ac:dyDescent="0.25">
      <c r="A221" s="89"/>
      <c r="B221" s="86"/>
      <c r="C221" s="81"/>
      <c r="D221" s="88" t="s">
        <v>122</v>
      </c>
      <c r="E221" s="88" t="s">
        <v>141</v>
      </c>
      <c r="F221" s="86" t="s">
        <v>86</v>
      </c>
      <c r="G221" s="81">
        <v>45546</v>
      </c>
      <c r="H221" s="81">
        <v>45819</v>
      </c>
      <c r="I221" s="82"/>
      <c r="J221" s="82">
        <v>20000000</v>
      </c>
      <c r="K221" s="83" t="s">
        <v>172</v>
      </c>
      <c r="L221" s="84">
        <v>20</v>
      </c>
      <c r="M221" s="84"/>
      <c r="N221" s="85"/>
      <c r="O221" s="86" t="s">
        <v>142</v>
      </c>
      <c r="P221" s="87"/>
      <c r="Q221" s="46"/>
      <c r="R221" s="46"/>
      <c r="S221" s="46"/>
      <c r="T221" s="73"/>
      <c r="U221" s="4"/>
      <c r="V221" s="46"/>
      <c r="X221" s="73"/>
      <c r="Y221" s="46"/>
      <c r="Z221" s="46"/>
      <c r="AA221" s="4"/>
      <c r="AB221" s="73">
        <v>14000000</v>
      </c>
      <c r="AC221" s="46"/>
      <c r="AD221" s="46"/>
      <c r="AE221" s="46"/>
      <c r="AF221" s="73">
        <f t="shared" si="122"/>
        <v>6000000</v>
      </c>
      <c r="AG221" s="72">
        <f t="shared" si="120"/>
        <v>20000000</v>
      </c>
      <c r="AH221" s="58">
        <f t="shared" si="121"/>
        <v>1</v>
      </c>
      <c r="AI221" s="58"/>
    </row>
    <row r="222" spans="1:35" ht="51" outlineLevel="1" x14ac:dyDescent="0.25">
      <c r="A222" s="89"/>
      <c r="B222" s="86"/>
      <c r="C222" s="81"/>
      <c r="D222" s="88" t="s">
        <v>123</v>
      </c>
      <c r="E222" s="88" t="s">
        <v>141</v>
      </c>
      <c r="F222" s="86" t="s">
        <v>86</v>
      </c>
      <c r="G222" s="81">
        <v>45560</v>
      </c>
      <c r="H222" s="81">
        <v>45925</v>
      </c>
      <c r="I222" s="82"/>
      <c r="J222" s="82">
        <v>20000000</v>
      </c>
      <c r="K222" s="83" t="s">
        <v>173</v>
      </c>
      <c r="L222" s="84">
        <v>16</v>
      </c>
      <c r="M222" s="84"/>
      <c r="N222" s="85"/>
      <c r="O222" s="86" t="s">
        <v>142</v>
      </c>
      <c r="P222" s="87"/>
      <c r="Q222" s="46"/>
      <c r="R222" s="46"/>
      <c r="S222" s="46"/>
      <c r="T222" s="73"/>
      <c r="U222" s="4"/>
      <c r="V222" s="46"/>
      <c r="X222" s="73"/>
      <c r="Y222" s="46"/>
      <c r="Z222" s="46"/>
      <c r="AA222" s="4"/>
      <c r="AB222" s="73">
        <v>14000000</v>
      </c>
      <c r="AC222" s="46"/>
      <c r="AD222" s="46"/>
      <c r="AE222" s="46"/>
      <c r="AF222" s="73">
        <f t="shared" si="122"/>
        <v>6000000</v>
      </c>
      <c r="AG222" s="72">
        <f t="shared" si="120"/>
        <v>20000000</v>
      </c>
      <c r="AH222" s="58">
        <f t="shared" si="121"/>
        <v>1</v>
      </c>
      <c r="AI222" s="58"/>
    </row>
    <row r="223" spans="1:35" ht="51" outlineLevel="1" x14ac:dyDescent="0.25">
      <c r="A223" s="89"/>
      <c r="B223" s="86"/>
      <c r="C223" s="81"/>
      <c r="D223" s="88" t="s">
        <v>124</v>
      </c>
      <c r="E223" s="88" t="s">
        <v>141</v>
      </c>
      <c r="F223" s="86" t="s">
        <v>86</v>
      </c>
      <c r="G223" s="81">
        <v>45546</v>
      </c>
      <c r="H223" s="81">
        <v>45788</v>
      </c>
      <c r="I223" s="82"/>
      <c r="J223" s="82">
        <v>17890000</v>
      </c>
      <c r="K223" s="83" t="s">
        <v>188</v>
      </c>
      <c r="L223" s="84"/>
      <c r="M223" s="84"/>
      <c r="N223" s="85"/>
      <c r="O223" s="86" t="s">
        <v>142</v>
      </c>
      <c r="P223" s="87"/>
      <c r="Q223" s="46"/>
      <c r="R223" s="46"/>
      <c r="S223" s="46"/>
      <c r="T223" s="73"/>
      <c r="U223" s="4"/>
      <c r="V223" s="46"/>
      <c r="X223" s="73"/>
      <c r="Y223" s="46"/>
      <c r="Z223" s="46"/>
      <c r="AA223" s="4"/>
      <c r="AB223" s="73">
        <v>12523000</v>
      </c>
      <c r="AC223" s="46"/>
      <c r="AD223" s="46"/>
      <c r="AE223" s="46"/>
      <c r="AF223" s="73">
        <f t="shared" si="122"/>
        <v>5367000</v>
      </c>
      <c r="AG223" s="72">
        <f t="shared" si="120"/>
        <v>17890000</v>
      </c>
      <c r="AH223" s="58">
        <f t="shared" si="121"/>
        <v>1</v>
      </c>
      <c r="AI223" s="58"/>
    </row>
    <row r="224" spans="1:35" ht="91.8" outlineLevel="1" x14ac:dyDescent="0.25">
      <c r="A224" s="89"/>
      <c r="B224" s="86"/>
      <c r="C224" s="81"/>
      <c r="D224" s="88" t="s">
        <v>125</v>
      </c>
      <c r="E224" s="88" t="s">
        <v>141</v>
      </c>
      <c r="F224" s="86" t="s">
        <v>86</v>
      </c>
      <c r="G224" s="81">
        <v>45560</v>
      </c>
      <c r="H224" s="81">
        <v>45925</v>
      </c>
      <c r="I224" s="82"/>
      <c r="J224" s="82">
        <v>18404000</v>
      </c>
      <c r="K224" s="83" t="s">
        <v>174</v>
      </c>
      <c r="L224" s="84">
        <v>42</v>
      </c>
      <c r="M224" s="84"/>
      <c r="N224" s="85"/>
      <c r="O224" s="86" t="s">
        <v>142</v>
      </c>
      <c r="P224" s="87"/>
      <c r="Q224" s="46"/>
      <c r="R224" s="46"/>
      <c r="S224" s="46"/>
      <c r="T224" s="73"/>
      <c r="U224" s="4"/>
      <c r="V224" s="46"/>
      <c r="X224" s="73"/>
      <c r="Y224" s="46"/>
      <c r="Z224" s="46"/>
      <c r="AA224" s="4"/>
      <c r="AB224" s="73">
        <v>12882800</v>
      </c>
      <c r="AC224" s="46"/>
      <c r="AD224" s="46"/>
      <c r="AE224" s="46"/>
      <c r="AF224" s="73">
        <f t="shared" si="122"/>
        <v>5521200</v>
      </c>
      <c r="AG224" s="72">
        <f t="shared" si="120"/>
        <v>18404000</v>
      </c>
      <c r="AH224" s="58">
        <f t="shared" si="121"/>
        <v>1</v>
      </c>
      <c r="AI224" s="58"/>
    </row>
    <row r="225" spans="1:35" ht="51" outlineLevel="1" x14ac:dyDescent="0.25">
      <c r="A225" s="89"/>
      <c r="B225" s="86"/>
      <c r="C225" s="81"/>
      <c r="D225" s="88" t="s">
        <v>126</v>
      </c>
      <c r="E225" s="88" t="s">
        <v>141</v>
      </c>
      <c r="F225" s="86" t="s">
        <v>86</v>
      </c>
      <c r="G225" s="81">
        <v>45547</v>
      </c>
      <c r="H225" s="81">
        <v>45912</v>
      </c>
      <c r="I225" s="82"/>
      <c r="J225" s="82">
        <v>19750000</v>
      </c>
      <c r="K225" s="83" t="s">
        <v>189</v>
      </c>
      <c r="L225" s="84"/>
      <c r="M225" s="84"/>
      <c r="N225" s="85"/>
      <c r="O225" s="86" t="s">
        <v>142</v>
      </c>
      <c r="P225" s="87"/>
      <c r="Q225" s="46"/>
      <c r="R225" s="46"/>
      <c r="S225" s="46"/>
      <c r="T225" s="73"/>
      <c r="U225" s="4"/>
      <c r="V225" s="46"/>
      <c r="X225" s="73"/>
      <c r="Y225" s="46"/>
      <c r="Z225" s="46"/>
      <c r="AA225" s="4"/>
      <c r="AB225" s="73">
        <v>13825000</v>
      </c>
      <c r="AC225" s="46"/>
      <c r="AD225" s="46"/>
      <c r="AE225" s="46"/>
      <c r="AF225" s="73">
        <f t="shared" si="122"/>
        <v>5925000</v>
      </c>
      <c r="AG225" s="72">
        <f t="shared" si="120"/>
        <v>19750000</v>
      </c>
      <c r="AH225" s="58">
        <f t="shared" si="121"/>
        <v>1</v>
      </c>
      <c r="AI225" s="58"/>
    </row>
    <row r="226" spans="1:35" ht="81.599999999999994" outlineLevel="1" x14ac:dyDescent="0.25">
      <c r="A226" s="89"/>
      <c r="B226" s="86"/>
      <c r="C226" s="81"/>
      <c r="D226" s="88" t="s">
        <v>127</v>
      </c>
      <c r="E226" s="88" t="s">
        <v>141</v>
      </c>
      <c r="F226" s="86" t="s">
        <v>86</v>
      </c>
      <c r="G226" s="81">
        <v>45540</v>
      </c>
      <c r="H226" s="81">
        <v>45813</v>
      </c>
      <c r="I226" s="82"/>
      <c r="J226" s="82">
        <v>19928203</v>
      </c>
      <c r="K226" s="83" t="s">
        <v>190</v>
      </c>
      <c r="L226" s="84"/>
      <c r="M226" s="84"/>
      <c r="N226" s="85"/>
      <c r="O226" s="86" t="s">
        <v>142</v>
      </c>
      <c r="P226" s="87"/>
      <c r="Q226" s="46"/>
      <c r="R226" s="46"/>
      <c r="S226" s="46"/>
      <c r="T226" s="73"/>
      <c r="U226" s="4"/>
      <c r="V226" s="46"/>
      <c r="X226" s="73"/>
      <c r="Y226" s="46"/>
      <c r="Z226" s="46"/>
      <c r="AA226" s="4"/>
      <c r="AB226" s="73">
        <v>13949742.1</v>
      </c>
      <c r="AC226" s="46"/>
      <c r="AD226" s="46"/>
      <c r="AE226" s="46"/>
      <c r="AF226" s="73">
        <f t="shared" si="122"/>
        <v>5978460.9000000004</v>
      </c>
      <c r="AG226" s="72">
        <f t="shared" si="120"/>
        <v>19928203</v>
      </c>
      <c r="AH226" s="58">
        <f t="shared" si="121"/>
        <v>1</v>
      </c>
      <c r="AI226" s="58"/>
    </row>
    <row r="227" spans="1:35" ht="81.599999999999994" outlineLevel="1" x14ac:dyDescent="0.25">
      <c r="A227" s="89"/>
      <c r="B227" s="86"/>
      <c r="C227" s="81"/>
      <c r="D227" s="88" t="s">
        <v>128</v>
      </c>
      <c r="E227" s="88" t="s">
        <v>141</v>
      </c>
      <c r="F227" s="86" t="s">
        <v>86</v>
      </c>
      <c r="G227" s="81">
        <v>45560</v>
      </c>
      <c r="H227" s="81">
        <v>45925</v>
      </c>
      <c r="I227" s="82"/>
      <c r="J227" s="82">
        <v>20000000</v>
      </c>
      <c r="K227" s="83" t="s">
        <v>191</v>
      </c>
      <c r="L227" s="84"/>
      <c r="M227" s="84"/>
      <c r="N227" s="85"/>
      <c r="O227" s="86" t="s">
        <v>142</v>
      </c>
      <c r="P227" s="87"/>
      <c r="Q227" s="46"/>
      <c r="R227" s="46"/>
      <c r="S227" s="46"/>
      <c r="T227" s="73"/>
      <c r="U227" s="4"/>
      <c r="V227" s="46"/>
      <c r="X227" s="73"/>
      <c r="Y227" s="46"/>
      <c r="Z227" s="46"/>
      <c r="AA227" s="4"/>
      <c r="AB227" s="73">
        <v>14000000</v>
      </c>
      <c r="AC227" s="46"/>
      <c r="AD227" s="46"/>
      <c r="AE227" s="46"/>
      <c r="AF227" s="73">
        <f t="shared" si="122"/>
        <v>6000000</v>
      </c>
      <c r="AG227" s="72">
        <f t="shared" si="120"/>
        <v>20000000</v>
      </c>
      <c r="AH227" s="58">
        <f t="shared" si="121"/>
        <v>1</v>
      </c>
      <c r="AI227" s="58"/>
    </row>
    <row r="228" spans="1:35" ht="51" outlineLevel="1" x14ac:dyDescent="0.25">
      <c r="A228" s="89"/>
      <c r="B228" s="86"/>
      <c r="C228" s="81"/>
      <c r="D228" s="88" t="s">
        <v>129</v>
      </c>
      <c r="E228" s="88" t="s">
        <v>141</v>
      </c>
      <c r="F228" s="86" t="s">
        <v>86</v>
      </c>
      <c r="G228" s="81">
        <v>45560</v>
      </c>
      <c r="H228" s="81">
        <v>45925</v>
      </c>
      <c r="I228" s="82"/>
      <c r="J228" s="82">
        <v>20000000</v>
      </c>
      <c r="K228" s="83" t="s">
        <v>175</v>
      </c>
      <c r="L228" s="84">
        <v>40</v>
      </c>
      <c r="M228" s="84"/>
      <c r="N228" s="85"/>
      <c r="O228" s="86" t="s">
        <v>142</v>
      </c>
      <c r="P228" s="87"/>
      <c r="Q228" s="46"/>
      <c r="R228" s="46"/>
      <c r="S228" s="46"/>
      <c r="T228" s="73"/>
      <c r="U228" s="4"/>
      <c r="V228" s="46"/>
      <c r="X228" s="73"/>
      <c r="Y228" s="46"/>
      <c r="Z228" s="46"/>
      <c r="AA228" s="4"/>
      <c r="AB228" s="73">
        <v>14000000</v>
      </c>
      <c r="AC228" s="46"/>
      <c r="AD228" s="46"/>
      <c r="AE228" s="46"/>
      <c r="AF228" s="73">
        <f t="shared" si="122"/>
        <v>6000000</v>
      </c>
      <c r="AG228" s="72">
        <f t="shared" si="120"/>
        <v>20000000</v>
      </c>
      <c r="AH228" s="58">
        <f t="shared" si="121"/>
        <v>1</v>
      </c>
      <c r="AI228" s="58"/>
    </row>
    <row r="229" spans="1:35" ht="61.2" outlineLevel="1" x14ac:dyDescent="0.25">
      <c r="A229" s="89"/>
      <c r="B229" s="86"/>
      <c r="C229" s="81"/>
      <c r="D229" s="88" t="s">
        <v>130</v>
      </c>
      <c r="E229" s="88" t="s">
        <v>141</v>
      </c>
      <c r="F229" s="86" t="s">
        <v>86</v>
      </c>
      <c r="G229" s="81">
        <v>45560</v>
      </c>
      <c r="H229" s="81">
        <v>45925</v>
      </c>
      <c r="I229" s="82"/>
      <c r="J229" s="82">
        <v>20000000</v>
      </c>
      <c r="K229" s="83" t="s">
        <v>193</v>
      </c>
      <c r="L229" s="84"/>
      <c r="M229" s="84"/>
      <c r="N229" s="85"/>
      <c r="O229" s="86" t="s">
        <v>142</v>
      </c>
      <c r="P229" s="87"/>
      <c r="Q229" s="46"/>
      <c r="R229" s="46"/>
      <c r="S229" s="46"/>
      <c r="T229" s="73"/>
      <c r="U229" s="4"/>
      <c r="V229" s="46"/>
      <c r="X229" s="73"/>
      <c r="Y229" s="46"/>
      <c r="Z229" s="46"/>
      <c r="AA229" s="4"/>
      <c r="AB229" s="73">
        <v>14000000</v>
      </c>
      <c r="AC229" s="46"/>
      <c r="AD229" s="46"/>
      <c r="AE229" s="46"/>
      <c r="AF229" s="73">
        <f t="shared" si="122"/>
        <v>6000000</v>
      </c>
      <c r="AG229" s="72">
        <f t="shared" si="120"/>
        <v>20000000</v>
      </c>
      <c r="AH229" s="58">
        <f t="shared" si="121"/>
        <v>1</v>
      </c>
      <c r="AI229" s="58"/>
    </row>
    <row r="230" spans="1:35" ht="81.599999999999994" outlineLevel="1" x14ac:dyDescent="0.25">
      <c r="A230" s="89"/>
      <c r="B230" s="86"/>
      <c r="C230" s="81"/>
      <c r="D230" s="88" t="s">
        <v>131</v>
      </c>
      <c r="E230" s="88" t="s">
        <v>141</v>
      </c>
      <c r="F230" s="86" t="s">
        <v>86</v>
      </c>
      <c r="G230" s="81">
        <v>45546</v>
      </c>
      <c r="H230" s="81">
        <v>45727</v>
      </c>
      <c r="I230" s="82"/>
      <c r="J230" s="82">
        <v>20000000</v>
      </c>
      <c r="K230" s="83" t="s">
        <v>176</v>
      </c>
      <c r="L230" s="84">
        <v>21</v>
      </c>
      <c r="M230" s="84"/>
      <c r="N230" s="85"/>
      <c r="O230" s="86" t="s">
        <v>142</v>
      </c>
      <c r="P230" s="87"/>
      <c r="Q230" s="46"/>
      <c r="R230" s="46"/>
      <c r="S230" s="46"/>
      <c r="T230" s="73"/>
      <c r="U230" s="4"/>
      <c r="V230" s="46"/>
      <c r="X230" s="73"/>
      <c r="Y230" s="46"/>
      <c r="Z230" s="46"/>
      <c r="AA230" s="4"/>
      <c r="AB230" s="73">
        <v>14000000</v>
      </c>
      <c r="AC230" s="46"/>
      <c r="AD230" s="46"/>
      <c r="AE230" s="46"/>
      <c r="AF230" s="73">
        <f t="shared" si="122"/>
        <v>6000000</v>
      </c>
      <c r="AG230" s="72">
        <f t="shared" si="120"/>
        <v>20000000</v>
      </c>
      <c r="AH230" s="58">
        <f t="shared" si="121"/>
        <v>1</v>
      </c>
      <c r="AI230" s="58"/>
    </row>
    <row r="231" spans="1:35" ht="61.2" outlineLevel="1" x14ac:dyDescent="0.25">
      <c r="A231" s="89"/>
      <c r="B231" s="86"/>
      <c r="C231" s="81"/>
      <c r="D231" s="88" t="s">
        <v>132</v>
      </c>
      <c r="E231" s="88" t="s">
        <v>141</v>
      </c>
      <c r="F231" s="86" t="s">
        <v>86</v>
      </c>
      <c r="G231" s="81">
        <v>45540</v>
      </c>
      <c r="H231" s="81">
        <v>45843</v>
      </c>
      <c r="I231" s="82"/>
      <c r="J231" s="82">
        <v>20000000</v>
      </c>
      <c r="K231" s="83" t="s">
        <v>177</v>
      </c>
      <c r="L231" s="84">
        <v>80</v>
      </c>
      <c r="M231" s="84"/>
      <c r="N231" s="85"/>
      <c r="O231" s="86" t="s">
        <v>142</v>
      </c>
      <c r="P231" s="87"/>
      <c r="Q231" s="46"/>
      <c r="R231" s="46"/>
      <c r="S231" s="46"/>
      <c r="T231" s="73"/>
      <c r="U231" s="4"/>
      <c r="V231" s="46"/>
      <c r="X231" s="73"/>
      <c r="Y231" s="46"/>
      <c r="Z231" s="46"/>
      <c r="AA231" s="4"/>
      <c r="AB231" s="73">
        <v>14000000</v>
      </c>
      <c r="AC231" s="46"/>
      <c r="AD231" s="46"/>
      <c r="AE231" s="46"/>
      <c r="AF231" s="73">
        <f t="shared" si="122"/>
        <v>6000000</v>
      </c>
      <c r="AG231" s="72">
        <f t="shared" si="120"/>
        <v>20000000</v>
      </c>
      <c r="AH231" s="58">
        <f t="shared" si="121"/>
        <v>1</v>
      </c>
      <c r="AI231" s="58"/>
    </row>
    <row r="232" spans="1:35" ht="71.400000000000006" outlineLevel="1" x14ac:dyDescent="0.25">
      <c r="A232" s="89"/>
      <c r="B232" s="86"/>
      <c r="C232" s="81"/>
      <c r="D232" s="88" t="s">
        <v>133</v>
      </c>
      <c r="E232" s="88" t="s">
        <v>141</v>
      </c>
      <c r="F232" s="86" t="s">
        <v>86</v>
      </c>
      <c r="G232" s="81">
        <v>45540</v>
      </c>
      <c r="H232" s="81">
        <v>45905</v>
      </c>
      <c r="I232" s="82"/>
      <c r="J232" s="82">
        <v>19470000</v>
      </c>
      <c r="K232" s="83" t="s">
        <v>192</v>
      </c>
      <c r="L232" s="84"/>
      <c r="M232" s="84"/>
      <c r="N232" s="85"/>
      <c r="O232" s="86" t="s">
        <v>142</v>
      </c>
      <c r="P232" s="87"/>
      <c r="Q232" s="46"/>
      <c r="R232" s="46"/>
      <c r="S232" s="46"/>
      <c r="T232" s="73"/>
      <c r="U232" s="4"/>
      <c r="V232" s="46"/>
      <c r="X232" s="73"/>
      <c r="Y232" s="46"/>
      <c r="Z232" s="46"/>
      <c r="AA232" s="4"/>
      <c r="AB232" s="73">
        <v>13629000</v>
      </c>
      <c r="AC232" s="46"/>
      <c r="AD232" s="46"/>
      <c r="AE232" s="46"/>
      <c r="AF232" s="73">
        <f t="shared" si="122"/>
        <v>5841000</v>
      </c>
      <c r="AG232" s="72">
        <f t="shared" si="120"/>
        <v>19470000</v>
      </c>
      <c r="AH232" s="58">
        <f t="shared" si="121"/>
        <v>1</v>
      </c>
      <c r="AI232" s="58"/>
    </row>
    <row r="233" spans="1:35" ht="51" outlineLevel="1" x14ac:dyDescent="0.25">
      <c r="A233" s="89"/>
      <c r="B233" s="86"/>
      <c r="C233" s="81"/>
      <c r="D233" s="88" t="s">
        <v>134</v>
      </c>
      <c r="E233" s="88" t="s">
        <v>141</v>
      </c>
      <c r="F233" s="86" t="s">
        <v>86</v>
      </c>
      <c r="G233" s="81">
        <v>45546</v>
      </c>
      <c r="H233" s="81">
        <v>45788</v>
      </c>
      <c r="I233" s="82"/>
      <c r="J233" s="82">
        <v>20000000</v>
      </c>
      <c r="K233" s="83" t="s">
        <v>178</v>
      </c>
      <c r="L233" s="84">
        <v>150</v>
      </c>
      <c r="M233" s="84"/>
      <c r="N233" s="85"/>
      <c r="O233" s="86" t="s">
        <v>142</v>
      </c>
      <c r="P233" s="87"/>
      <c r="Q233" s="46"/>
      <c r="R233" s="46"/>
      <c r="S233" s="46"/>
      <c r="T233" s="73"/>
      <c r="U233" s="4"/>
      <c r="V233" s="46"/>
      <c r="X233" s="73"/>
      <c r="Y233" s="46"/>
      <c r="Z233" s="46"/>
      <c r="AA233" s="4"/>
      <c r="AB233" s="73">
        <v>14000000</v>
      </c>
      <c r="AC233" s="46"/>
      <c r="AD233" s="46"/>
      <c r="AE233" s="46"/>
      <c r="AF233" s="73">
        <f t="shared" si="122"/>
        <v>6000000</v>
      </c>
      <c r="AG233" s="72">
        <f t="shared" si="120"/>
        <v>20000000</v>
      </c>
      <c r="AH233" s="58">
        <f t="shared" si="121"/>
        <v>1</v>
      </c>
      <c r="AI233" s="58"/>
    </row>
    <row r="234" spans="1:35" ht="40.799999999999997" outlineLevel="1" x14ac:dyDescent="0.25">
      <c r="A234" s="89"/>
      <c r="B234" s="86"/>
      <c r="C234" s="81"/>
      <c r="D234" s="88" t="s">
        <v>135</v>
      </c>
      <c r="E234" s="88" t="s">
        <v>141</v>
      </c>
      <c r="F234" s="86" t="s">
        <v>86</v>
      </c>
      <c r="G234" s="81">
        <v>45540</v>
      </c>
      <c r="H234" s="81">
        <v>45721</v>
      </c>
      <c r="I234" s="82"/>
      <c r="J234" s="82">
        <v>20000000</v>
      </c>
      <c r="K234" s="83" t="s">
        <v>179</v>
      </c>
      <c r="L234" s="84">
        <v>80</v>
      </c>
      <c r="M234" s="84"/>
      <c r="N234" s="85"/>
      <c r="O234" s="86" t="s">
        <v>142</v>
      </c>
      <c r="P234" s="87"/>
      <c r="Q234" s="46"/>
      <c r="R234" s="46"/>
      <c r="S234" s="46"/>
      <c r="T234" s="73"/>
      <c r="U234" s="4"/>
      <c r="V234" s="46"/>
      <c r="X234" s="73"/>
      <c r="Y234" s="46"/>
      <c r="Z234" s="46"/>
      <c r="AA234" s="4"/>
      <c r="AB234" s="73">
        <v>14000000</v>
      </c>
      <c r="AC234" s="46"/>
      <c r="AD234" s="46"/>
      <c r="AE234" s="46"/>
      <c r="AF234" s="73">
        <f t="shared" si="122"/>
        <v>6000000</v>
      </c>
      <c r="AG234" s="72">
        <f t="shared" si="120"/>
        <v>20000000</v>
      </c>
      <c r="AH234" s="58">
        <f t="shared" si="121"/>
        <v>1</v>
      </c>
      <c r="AI234" s="58"/>
    </row>
    <row r="235" spans="1:35" ht="40.799999999999997" outlineLevel="1" x14ac:dyDescent="0.25">
      <c r="A235" s="89"/>
      <c r="B235" s="86"/>
      <c r="C235" s="81"/>
      <c r="D235" s="88" t="s">
        <v>136</v>
      </c>
      <c r="E235" s="88" t="s">
        <v>141</v>
      </c>
      <c r="F235" s="86" t="s">
        <v>86</v>
      </c>
      <c r="G235" s="81">
        <v>45560</v>
      </c>
      <c r="H235" s="81">
        <v>45802</v>
      </c>
      <c r="I235" s="82"/>
      <c r="J235" s="82">
        <v>20000000</v>
      </c>
      <c r="K235" s="83" t="s">
        <v>180</v>
      </c>
      <c r="L235" s="84">
        <v>16</v>
      </c>
      <c r="M235" s="84"/>
      <c r="N235" s="85"/>
      <c r="O235" s="86" t="s">
        <v>142</v>
      </c>
      <c r="P235" s="87"/>
      <c r="Q235" s="46"/>
      <c r="R235" s="46"/>
      <c r="S235" s="46"/>
      <c r="T235" s="73"/>
      <c r="U235" s="4"/>
      <c r="V235" s="46"/>
      <c r="X235" s="73"/>
      <c r="Y235" s="46"/>
      <c r="Z235" s="46"/>
      <c r="AA235" s="4"/>
      <c r="AB235" s="73">
        <v>14000000</v>
      </c>
      <c r="AC235" s="46"/>
      <c r="AD235" s="46"/>
      <c r="AE235" s="46"/>
      <c r="AF235" s="73">
        <f t="shared" si="122"/>
        <v>6000000</v>
      </c>
      <c r="AG235" s="72">
        <f t="shared" si="120"/>
        <v>20000000</v>
      </c>
      <c r="AH235" s="58">
        <f t="shared" si="121"/>
        <v>1</v>
      </c>
      <c r="AI235" s="58"/>
    </row>
    <row r="236" spans="1:35" ht="81.599999999999994" outlineLevel="1" x14ac:dyDescent="0.25">
      <c r="A236" s="89"/>
      <c r="B236" s="86"/>
      <c r="C236" s="81"/>
      <c r="D236" s="88" t="s">
        <v>137</v>
      </c>
      <c r="E236" s="88" t="s">
        <v>141</v>
      </c>
      <c r="F236" s="86" t="s">
        <v>86</v>
      </c>
      <c r="G236" s="81">
        <v>45560</v>
      </c>
      <c r="H236" s="81">
        <v>45741</v>
      </c>
      <c r="I236" s="82"/>
      <c r="J236" s="82">
        <v>20000000</v>
      </c>
      <c r="K236" s="83" t="s">
        <v>181</v>
      </c>
      <c r="L236" s="84">
        <v>74</v>
      </c>
      <c r="M236" s="84"/>
      <c r="N236" s="85"/>
      <c r="O236" s="86" t="s">
        <v>142</v>
      </c>
      <c r="P236" s="87"/>
      <c r="Q236" s="46"/>
      <c r="R236" s="46"/>
      <c r="S236" s="46"/>
      <c r="T236" s="73"/>
      <c r="U236" s="4"/>
      <c r="V236" s="46"/>
      <c r="X236" s="73"/>
      <c r="Y236" s="46"/>
      <c r="Z236" s="46"/>
      <c r="AA236" s="4"/>
      <c r="AB236" s="73">
        <v>14000000</v>
      </c>
      <c r="AC236" s="46"/>
      <c r="AD236" s="46"/>
      <c r="AE236" s="46"/>
      <c r="AF236" s="73">
        <f t="shared" si="122"/>
        <v>6000000</v>
      </c>
      <c r="AG236" s="72">
        <f t="shared" si="120"/>
        <v>20000000</v>
      </c>
      <c r="AH236" s="58">
        <f t="shared" si="121"/>
        <v>1</v>
      </c>
      <c r="AI236" s="58"/>
    </row>
    <row r="237" spans="1:35" ht="40.799999999999997" outlineLevel="1" x14ac:dyDescent="0.25">
      <c r="A237" s="89"/>
      <c r="B237" s="86"/>
      <c r="C237" s="81"/>
      <c r="D237" s="88" t="s">
        <v>138</v>
      </c>
      <c r="E237" s="88" t="s">
        <v>141</v>
      </c>
      <c r="F237" s="86" t="s">
        <v>86</v>
      </c>
      <c r="G237" s="81">
        <v>45560</v>
      </c>
      <c r="H237" s="81">
        <v>45772</v>
      </c>
      <c r="I237" s="82"/>
      <c r="J237" s="82">
        <v>15275000</v>
      </c>
      <c r="K237" s="83" t="s">
        <v>182</v>
      </c>
      <c r="L237" s="84">
        <v>164</v>
      </c>
      <c r="M237" s="84"/>
      <c r="N237" s="85"/>
      <c r="O237" s="86" t="s">
        <v>142</v>
      </c>
      <c r="P237" s="87"/>
      <c r="Q237" s="46"/>
      <c r="R237" s="46"/>
      <c r="S237" s="46"/>
      <c r="T237" s="73"/>
      <c r="U237" s="4"/>
      <c r="V237" s="46"/>
      <c r="X237" s="73"/>
      <c r="Y237" s="46"/>
      <c r="Z237" s="46"/>
      <c r="AA237" s="4"/>
      <c r="AB237" s="73">
        <v>10692500</v>
      </c>
      <c r="AC237" s="46"/>
      <c r="AD237" s="46"/>
      <c r="AE237" s="46"/>
      <c r="AF237" s="73">
        <f t="shared" si="122"/>
        <v>4582500</v>
      </c>
      <c r="AG237" s="72">
        <f t="shared" si="120"/>
        <v>15275000</v>
      </c>
      <c r="AH237" s="58">
        <f t="shared" si="121"/>
        <v>1</v>
      </c>
      <c r="AI237" s="58"/>
    </row>
    <row r="238" spans="1:35" ht="40.799999999999997" outlineLevel="1" x14ac:dyDescent="0.25">
      <c r="A238" s="89"/>
      <c r="B238" s="86"/>
      <c r="C238" s="81"/>
      <c r="D238" s="88" t="s">
        <v>139</v>
      </c>
      <c r="E238" s="88" t="s">
        <v>141</v>
      </c>
      <c r="F238" s="86" t="s">
        <v>86</v>
      </c>
      <c r="G238" s="81">
        <v>45560</v>
      </c>
      <c r="H238" s="81">
        <v>45741</v>
      </c>
      <c r="I238" s="82"/>
      <c r="J238" s="82">
        <v>19999950</v>
      </c>
      <c r="K238" s="83" t="s">
        <v>183</v>
      </c>
      <c r="L238" s="84">
        <v>55</v>
      </c>
      <c r="M238" s="84"/>
      <c r="N238" s="85"/>
      <c r="O238" s="86" t="s">
        <v>142</v>
      </c>
      <c r="P238" s="87"/>
      <c r="Q238" s="46"/>
      <c r="R238" s="46"/>
      <c r="S238" s="46"/>
      <c r="T238" s="73"/>
      <c r="U238" s="4"/>
      <c r="V238" s="46"/>
      <c r="X238" s="73"/>
      <c r="Y238" s="46"/>
      <c r="Z238" s="46"/>
      <c r="AA238" s="4"/>
      <c r="AB238" s="73">
        <v>13999965</v>
      </c>
      <c r="AC238" s="46"/>
      <c r="AD238" s="46"/>
      <c r="AE238" s="46"/>
      <c r="AF238" s="73">
        <f t="shared" si="122"/>
        <v>5999985</v>
      </c>
      <c r="AG238" s="72">
        <f t="shared" si="120"/>
        <v>19999950</v>
      </c>
      <c r="AH238" s="58">
        <f t="shared" si="121"/>
        <v>1</v>
      </c>
      <c r="AI238" s="58"/>
    </row>
    <row r="239" spans="1:35" ht="61.2" outlineLevel="1" x14ac:dyDescent="0.25">
      <c r="A239" s="89"/>
      <c r="B239" s="86"/>
      <c r="C239" s="81"/>
      <c r="D239" s="88" t="s">
        <v>195</v>
      </c>
      <c r="E239" s="88" t="s">
        <v>141</v>
      </c>
      <c r="F239" s="86" t="s">
        <v>86</v>
      </c>
      <c r="G239" s="81">
        <v>45561</v>
      </c>
      <c r="H239" s="81">
        <v>45742</v>
      </c>
      <c r="I239" s="82"/>
      <c r="J239" s="82">
        <v>20000000</v>
      </c>
      <c r="K239" s="83" t="s">
        <v>196</v>
      </c>
      <c r="L239" s="84">
        <v>30</v>
      </c>
      <c r="M239" s="84"/>
      <c r="N239" s="85"/>
      <c r="O239" s="86" t="s">
        <v>142</v>
      </c>
      <c r="P239" s="87"/>
      <c r="Q239" s="46"/>
      <c r="R239" s="46"/>
      <c r="S239" s="46"/>
      <c r="T239" s="73"/>
      <c r="U239" s="4"/>
      <c r="V239" s="46"/>
      <c r="X239" s="73"/>
      <c r="Y239" s="46"/>
      <c r="Z239" s="46"/>
      <c r="AA239" s="4"/>
      <c r="AB239" s="73">
        <v>14000000</v>
      </c>
      <c r="AC239" s="46"/>
      <c r="AD239" s="46"/>
      <c r="AE239" s="46"/>
      <c r="AF239" s="73">
        <f>+J239-AB239</f>
        <v>6000000</v>
      </c>
      <c r="AG239" s="72">
        <f>T239+X239+AB239+AF239</f>
        <v>20000000</v>
      </c>
      <c r="AH239" s="58">
        <f>AG239/J239</f>
        <v>1</v>
      </c>
      <c r="AI239" s="58"/>
    </row>
    <row r="240" spans="1:35" ht="61.2" outlineLevel="1" x14ac:dyDescent="0.25">
      <c r="A240" s="89"/>
      <c r="B240" s="86"/>
      <c r="C240" s="81"/>
      <c r="D240" s="88" t="s">
        <v>199</v>
      </c>
      <c r="E240" s="88" t="s">
        <v>141</v>
      </c>
      <c r="F240" s="86" t="s">
        <v>86</v>
      </c>
      <c r="G240" s="81">
        <v>45573</v>
      </c>
      <c r="H240" s="81">
        <v>45846</v>
      </c>
      <c r="I240" s="82"/>
      <c r="J240" s="82">
        <v>16675000</v>
      </c>
      <c r="K240" s="83" t="s">
        <v>200</v>
      </c>
      <c r="L240" s="84">
        <v>50</v>
      </c>
      <c r="M240" s="84"/>
      <c r="N240" s="85"/>
      <c r="O240" s="86" t="s">
        <v>142</v>
      </c>
      <c r="P240" s="87"/>
      <c r="Q240" s="46"/>
      <c r="R240" s="46"/>
      <c r="S240" s="46"/>
      <c r="T240" s="73"/>
      <c r="U240" s="4"/>
      <c r="V240" s="46"/>
      <c r="X240" s="73"/>
      <c r="Y240" s="46"/>
      <c r="Z240" s="46"/>
      <c r="AA240" s="4"/>
      <c r="AB240" s="73"/>
      <c r="AC240" s="46"/>
      <c r="AD240" s="46"/>
      <c r="AE240" s="46"/>
      <c r="AF240" s="73">
        <v>16675000</v>
      </c>
      <c r="AG240" s="72">
        <f>T240+X240+AB240+AF240</f>
        <v>16675000</v>
      </c>
      <c r="AH240" s="58">
        <f>AG240/J240</f>
        <v>1</v>
      </c>
      <c r="AI240" s="58"/>
    </row>
    <row r="241" spans="1:35" ht="70.2" customHeight="1" outlineLevel="1" x14ac:dyDescent="0.25">
      <c r="A241" s="89"/>
      <c r="B241" s="86"/>
      <c r="C241" s="81"/>
      <c r="D241" s="88" t="s">
        <v>198</v>
      </c>
      <c r="E241" s="88" t="s">
        <v>141</v>
      </c>
      <c r="F241" s="86" t="s">
        <v>86</v>
      </c>
      <c r="G241" s="81">
        <v>45604</v>
      </c>
      <c r="H241" s="81">
        <v>45785</v>
      </c>
      <c r="I241" s="82"/>
      <c r="J241" s="82">
        <v>19998648</v>
      </c>
      <c r="K241" s="83" t="s">
        <v>201</v>
      </c>
      <c r="L241" s="84">
        <v>35</v>
      </c>
      <c r="M241" s="84"/>
      <c r="N241" s="85"/>
      <c r="O241" s="86" t="s">
        <v>142</v>
      </c>
      <c r="P241" s="87"/>
      <c r="Q241" s="46"/>
      <c r="R241" s="46"/>
      <c r="S241" s="46"/>
      <c r="T241" s="73"/>
      <c r="U241" s="4"/>
      <c r="V241" s="46"/>
      <c r="X241" s="73"/>
      <c r="Y241" s="46"/>
      <c r="Z241" s="46"/>
      <c r="AA241" s="4"/>
      <c r="AB241" s="73"/>
      <c r="AC241" s="46"/>
      <c r="AD241" s="46"/>
      <c r="AE241" s="46"/>
      <c r="AF241" s="73">
        <v>19998648</v>
      </c>
      <c r="AG241" s="72">
        <f t="shared" ref="AG241" si="123">T241+X241+AB241+AF241</f>
        <v>19998648</v>
      </c>
      <c r="AH241" s="58">
        <f t="shared" ref="AH241" si="124">AG241/J241</f>
        <v>1</v>
      </c>
      <c r="AI241" s="58"/>
    </row>
    <row r="242" spans="1:35" x14ac:dyDescent="0.25">
      <c r="A242" s="113" t="s">
        <v>50</v>
      </c>
      <c r="B242" s="114"/>
      <c r="C242" s="114"/>
      <c r="D242" s="114"/>
      <c r="E242" s="114"/>
      <c r="F242" s="114"/>
      <c r="G242" s="114"/>
      <c r="H242" s="115"/>
      <c r="I242" s="60"/>
      <c r="J242" s="60">
        <f>SUM(J189:J239)</f>
        <v>5254638048</v>
      </c>
      <c r="K242" s="52"/>
      <c r="L242" s="60">
        <f>+SUM(L189:L239)</f>
        <v>13107</v>
      </c>
      <c r="M242" s="60"/>
      <c r="N242" s="60"/>
      <c r="O242" s="60"/>
      <c r="P242" s="48"/>
      <c r="Q242" s="60">
        <f>Q189</f>
        <v>0</v>
      </c>
      <c r="R242" s="60">
        <f>R189</f>
        <v>0</v>
      </c>
      <c r="S242" s="60">
        <f>S189</f>
        <v>0</v>
      </c>
      <c r="T242" s="23"/>
      <c r="U242" s="60" t="e">
        <f>SUM(#REF!)</f>
        <v>#REF!</v>
      </c>
      <c r="V242" s="60" t="e">
        <f>SUM(#REF!)</f>
        <v>#REF!</v>
      </c>
      <c r="W242" s="60">
        <f>W189</f>
        <v>1074540000</v>
      </c>
      <c r="X242" s="23">
        <f>SUM(X189:X189)</f>
        <v>1074540000</v>
      </c>
      <c r="Y242" s="23">
        <f>SUM(Y189:Y189)</f>
        <v>0</v>
      </c>
      <c r="Z242" s="23">
        <f>SUM(Z189:Z189)</f>
        <v>0</v>
      </c>
      <c r="AA242" s="23">
        <f>SUM(AA189:AA189)</f>
        <v>0</v>
      </c>
      <c r="AB242" s="23">
        <f>SUM(AB189:AB239)</f>
        <v>2818614633.5999999</v>
      </c>
      <c r="AC242" s="23">
        <f>SUM(AC189:AC238)</f>
        <v>0</v>
      </c>
      <c r="AD242" s="23">
        <f>SUM(AD189:AD238)</f>
        <v>0</v>
      </c>
      <c r="AE242" s="23">
        <f>SUM(AE189:AE238)</f>
        <v>0</v>
      </c>
      <c r="AF242" s="23">
        <f>SUM(AF189:AF241)</f>
        <v>1398157062.4000001</v>
      </c>
      <c r="AG242" s="23">
        <f>SUM(AG189:AG241)</f>
        <v>5291311696</v>
      </c>
      <c r="AH242" s="61">
        <f>AH189</f>
        <v>1</v>
      </c>
      <c r="AI242" s="61"/>
    </row>
    <row r="243" spans="1:35" x14ac:dyDescent="0.25">
      <c r="A243" s="119" t="str">
        <f>"TOTAL ASIG."&amp;" "&amp;$A$5</f>
        <v>TOTAL ASIG. 24-01-029 " FONDO DE INICIATIVAS PARA LA SUPERACIÓN DE LA POBREZA"</v>
      </c>
      <c r="B243" s="120"/>
      <c r="C243" s="120"/>
      <c r="D243" s="120"/>
      <c r="E243" s="120"/>
      <c r="F243" s="120"/>
      <c r="G243" s="120"/>
      <c r="H243" s="121"/>
      <c r="I243" s="62">
        <f>+I19+I31+I12620+I55+I67+I79+I91+I103+I115+I127+I139+I151+I187+I163+I175+I242</f>
        <v>0</v>
      </c>
      <c r="J243" s="23">
        <f>+J19+J31+J43+J55+J67+J79+J91+J103+J115+J127+J139+J151+J187+J163+J175+J242</f>
        <v>5254638048</v>
      </c>
      <c r="K243" s="53"/>
      <c r="L243" s="23">
        <f>+L19+L31+L43+L55+L67+L79+L91+L103+L115+L127+L139+L151+L187+L163+L175+L242</f>
        <v>13107</v>
      </c>
      <c r="M243" s="23">
        <f>+M19+M31+M43+M55+M67+M79+M91+M103+M115+M127+M139+M151+M187+M163+M175+M242</f>
        <v>0</v>
      </c>
      <c r="N243" s="23">
        <f>+N19+N31+N43+N55+N67+N79+N91+N103+N115+N127+N139+N151+N187+N163+N175+N242</f>
        <v>0</v>
      </c>
      <c r="O243" s="50"/>
      <c r="P243" s="51"/>
      <c r="Q243" s="23">
        <f t="shared" ref="Q243:W243" si="125">+Q19+Q31+Q43+Q55+Q67+Q79+Q91+Q103+Q115+Q127+Q139+Q151+Q187+Q163+Q175+Q242</f>
        <v>0</v>
      </c>
      <c r="R243" s="23">
        <f t="shared" si="125"/>
        <v>0</v>
      </c>
      <c r="S243" s="23">
        <f t="shared" si="125"/>
        <v>0</v>
      </c>
      <c r="T243" s="23">
        <f t="shared" si="125"/>
        <v>0</v>
      </c>
      <c r="U243" s="23" t="e">
        <f t="shared" si="125"/>
        <v>#REF!</v>
      </c>
      <c r="V243" s="23" t="e">
        <f t="shared" si="125"/>
        <v>#REF!</v>
      </c>
      <c r="W243" s="23">
        <f t="shared" si="125"/>
        <v>1074540000</v>
      </c>
      <c r="X243" s="23">
        <f>SUM(X189:X189)</f>
        <v>1074540000</v>
      </c>
      <c r="Y243" s="23">
        <f t="shared" ref="Y243:AG243" si="126">+Y19+Y31+Y43+Y55+Y67+Y79+Y91+Y103+Y115+Y127+Y139+Y151+Y187+Y163+Y175+Y242</f>
        <v>0</v>
      </c>
      <c r="Z243" s="23">
        <f t="shared" si="126"/>
        <v>0</v>
      </c>
      <c r="AA243" s="23">
        <f t="shared" si="126"/>
        <v>0</v>
      </c>
      <c r="AB243" s="23">
        <f t="shared" si="126"/>
        <v>2818614633.5999999</v>
      </c>
      <c r="AC243" s="23">
        <f t="shared" si="126"/>
        <v>0</v>
      </c>
      <c r="AD243" s="23">
        <f t="shared" si="126"/>
        <v>0</v>
      </c>
      <c r="AE243" s="23">
        <f t="shared" si="126"/>
        <v>0</v>
      </c>
      <c r="AF243" s="23">
        <f t="shared" si="126"/>
        <v>1398157062.4000001</v>
      </c>
      <c r="AG243" s="23">
        <f t="shared" si="126"/>
        <v>5291311696</v>
      </c>
      <c r="AH243" s="24">
        <f>AH242</f>
        <v>1</v>
      </c>
      <c r="AI243" s="24"/>
    </row>
    <row r="244" spans="1:35" x14ac:dyDescent="0.25">
      <c r="I244" s="4"/>
      <c r="Q244" s="4"/>
      <c r="R244" s="4"/>
      <c r="S244" s="4"/>
      <c r="U244" s="4"/>
      <c r="V244" s="4"/>
      <c r="W244" s="4"/>
      <c r="Y244" s="4"/>
      <c r="Z244" s="4"/>
      <c r="AA244" s="4"/>
      <c r="AC244" s="4"/>
      <c r="AD244" s="4"/>
      <c r="AE244" s="4"/>
    </row>
    <row r="245" spans="1:35" x14ac:dyDescent="0.25">
      <c r="I245" s="4"/>
      <c r="Q245" s="4"/>
      <c r="R245" s="4"/>
      <c r="S245" s="4"/>
      <c r="U245" s="4"/>
      <c r="V245" s="4"/>
      <c r="W245" s="4"/>
      <c r="Y245" s="4"/>
      <c r="Z245" s="4"/>
      <c r="AA245" s="4"/>
      <c r="AC245" s="4"/>
      <c r="AD245" s="4"/>
      <c r="AE245" s="4"/>
    </row>
    <row r="246" spans="1:35" x14ac:dyDescent="0.25">
      <c r="I246" s="4"/>
      <c r="Q246" s="4"/>
      <c r="R246" s="4"/>
      <c r="S246" s="4"/>
      <c r="U246" s="4"/>
      <c r="V246" s="4"/>
      <c r="W246" s="4"/>
      <c r="Y246" s="4"/>
      <c r="Z246" s="4"/>
      <c r="AA246" s="4"/>
      <c r="AC246" s="4"/>
      <c r="AD246" s="4"/>
      <c r="AE246" s="4"/>
    </row>
    <row r="247" spans="1:35" x14ac:dyDescent="0.25">
      <c r="I247" s="4"/>
      <c r="Q247" s="4"/>
      <c r="R247" s="4"/>
      <c r="S247" s="4"/>
      <c r="U247" s="4"/>
      <c r="V247" s="4"/>
      <c r="W247" s="4"/>
      <c r="Y247" s="4"/>
      <c r="Z247" s="4"/>
      <c r="AA247" s="4"/>
      <c r="AC247" s="4"/>
      <c r="AD247" s="4"/>
      <c r="AE247" s="4"/>
    </row>
    <row r="248" spans="1:35" x14ac:dyDescent="0.25">
      <c r="I248" s="4"/>
      <c r="Q248" s="4"/>
      <c r="R248" s="4"/>
      <c r="S248" s="4"/>
      <c r="U248" s="4"/>
      <c r="V248" s="4"/>
      <c r="W248" s="4"/>
      <c r="Y248" s="4"/>
      <c r="Z248" s="4"/>
      <c r="AA248" s="4"/>
      <c r="AC248" s="4"/>
      <c r="AD248" s="4"/>
      <c r="AE248" s="4"/>
    </row>
    <row r="249" spans="1:35" x14ac:dyDescent="0.25">
      <c r="I249" s="4"/>
      <c r="Q249" s="4"/>
      <c r="R249" s="4"/>
      <c r="S249" s="4"/>
      <c r="U249" s="4">
        <v>1114289750</v>
      </c>
      <c r="V249" s="4"/>
      <c r="W249" s="4"/>
      <c r="Y249" s="4"/>
      <c r="Z249" s="4"/>
      <c r="AA249" s="4"/>
      <c r="AC249" s="4"/>
      <c r="AD249" s="4"/>
      <c r="AE249" s="4"/>
    </row>
    <row r="250" spans="1:35" x14ac:dyDescent="0.25">
      <c r="I250" s="4"/>
      <c r="Q250" s="4"/>
      <c r="R250" s="4"/>
      <c r="S250" s="4"/>
      <c r="U250" s="4"/>
      <c r="V250" s="4"/>
      <c r="W250" s="4"/>
      <c r="Y250" s="4"/>
      <c r="Z250" s="4"/>
      <c r="AA250" s="4"/>
      <c r="AC250" s="4"/>
      <c r="AD250" s="4"/>
      <c r="AE250" s="4"/>
    </row>
    <row r="251" spans="1:35" x14ac:dyDescent="0.25">
      <c r="I251" s="4"/>
      <c r="J251" s="80" t="s">
        <v>82</v>
      </c>
      <c r="Q251" s="4"/>
      <c r="R251" s="4"/>
      <c r="S251" s="4"/>
      <c r="U251" s="4"/>
      <c r="V251" s="4"/>
      <c r="W251" s="4"/>
      <c r="Y251" s="4"/>
      <c r="Z251" s="4"/>
      <c r="AA251" s="4"/>
      <c r="AC251" s="4"/>
      <c r="AD251" s="4"/>
      <c r="AE251" s="4"/>
    </row>
    <row r="252" spans="1:35" x14ac:dyDescent="0.25">
      <c r="I252" s="4"/>
      <c r="J252" s="80"/>
      <c r="Q252" s="4"/>
      <c r="R252" s="4"/>
      <c r="S252" s="4"/>
      <c r="U252" s="4"/>
      <c r="V252" s="4"/>
      <c r="W252" s="4"/>
      <c r="Y252" s="4"/>
      <c r="Z252" s="4"/>
      <c r="AA252" s="4"/>
      <c r="AC252" s="4"/>
      <c r="AD252" s="4"/>
      <c r="AE252" s="4"/>
    </row>
    <row r="253" spans="1:35" x14ac:dyDescent="0.25">
      <c r="I253" s="4"/>
      <c r="J253" s="80"/>
      <c r="Q253" s="4"/>
      <c r="R253" s="4"/>
      <c r="S253" s="4"/>
      <c r="U253" s="4"/>
      <c r="V253" s="4"/>
      <c r="W253" s="4"/>
      <c r="Y253" s="4"/>
      <c r="Z253" s="4"/>
      <c r="AA253" s="4"/>
      <c r="AC253" s="4"/>
      <c r="AD253" s="4"/>
      <c r="AE253" s="4"/>
    </row>
    <row r="254" spans="1:35" x14ac:dyDescent="0.25">
      <c r="I254" s="4"/>
      <c r="J254" s="80"/>
      <c r="Q254" s="4"/>
      <c r="R254" s="4"/>
      <c r="S254" s="4"/>
      <c r="U254" s="4"/>
      <c r="V254" s="4"/>
      <c r="W254" s="4"/>
      <c r="Y254" s="4"/>
      <c r="Z254" s="4"/>
      <c r="AA254" s="4"/>
      <c r="AC254" s="4"/>
      <c r="AD254" s="4"/>
      <c r="AE254" s="4"/>
    </row>
    <row r="255" spans="1:35" x14ac:dyDescent="0.25">
      <c r="I255" s="4"/>
      <c r="J255" s="80"/>
      <c r="Q255" s="4"/>
      <c r="R255" s="4"/>
      <c r="S255" s="4"/>
      <c r="U255" s="4"/>
      <c r="V255" s="4"/>
      <c r="W255" s="4"/>
      <c r="Y255" s="4"/>
      <c r="Z255" s="4"/>
      <c r="AA255" s="4"/>
      <c r="AC255" s="4"/>
      <c r="AD255" s="4"/>
      <c r="AE255" s="4"/>
    </row>
    <row r="256" spans="1:35" x14ac:dyDescent="0.25">
      <c r="I256" s="4"/>
      <c r="J256" s="80"/>
      <c r="Q256" s="4"/>
      <c r="R256" s="4"/>
      <c r="S256" s="4"/>
      <c r="U256" s="4"/>
      <c r="V256" s="4"/>
      <c r="W256" s="4"/>
      <c r="Y256" s="4"/>
      <c r="Z256" s="4"/>
      <c r="AA256" s="4"/>
      <c r="AC256" s="4"/>
      <c r="AD256" s="4"/>
      <c r="AE256" s="4"/>
    </row>
    <row r="257" spans="10:10" x14ac:dyDescent="0.25">
      <c r="J257" s="80"/>
    </row>
    <row r="258" spans="10:10" x14ac:dyDescent="0.25">
      <c r="J258" s="80"/>
    </row>
    <row r="259" spans="10:10" x14ac:dyDescent="0.25">
      <c r="J259" s="80"/>
    </row>
    <row r="260" spans="10:10" x14ac:dyDescent="0.25">
      <c r="J260" s="80"/>
    </row>
    <row r="261" spans="10:10" x14ac:dyDescent="0.25">
      <c r="J261" s="80"/>
    </row>
    <row r="262" spans="10:10" x14ac:dyDescent="0.25">
      <c r="J262" s="80"/>
    </row>
    <row r="263" spans="10:10" x14ac:dyDescent="0.25">
      <c r="J263" s="80"/>
    </row>
  </sheetData>
  <sheetProtection insertRows="0" autoFilter="0"/>
  <dataConsolidate/>
  <mergeCells count="60">
    <mergeCell ref="A242:H242"/>
    <mergeCell ref="A243:H243"/>
    <mergeCell ref="A187:H187"/>
    <mergeCell ref="A127:H127"/>
    <mergeCell ref="A139:H139"/>
    <mergeCell ref="B188:D188"/>
    <mergeCell ref="B176:D176"/>
    <mergeCell ref="A115:H115"/>
    <mergeCell ref="A163:H163"/>
    <mergeCell ref="A175:H175"/>
    <mergeCell ref="A151:H151"/>
    <mergeCell ref="A55:H55"/>
    <mergeCell ref="A67:H67"/>
    <mergeCell ref="B164:D164"/>
    <mergeCell ref="B152:D152"/>
    <mergeCell ref="B140:D140"/>
    <mergeCell ref="B128:D128"/>
    <mergeCell ref="B116:D116"/>
    <mergeCell ref="B104:D104"/>
    <mergeCell ref="A43:H43"/>
    <mergeCell ref="A91:H91"/>
    <mergeCell ref="A103:H103"/>
    <mergeCell ref="A79:H79"/>
    <mergeCell ref="A19:H19"/>
    <mergeCell ref="A31:H31"/>
    <mergeCell ref="B92:D92"/>
    <mergeCell ref="B80:D80"/>
    <mergeCell ref="B68:D68"/>
    <mergeCell ref="B56:D56"/>
    <mergeCell ref="B44:D44"/>
    <mergeCell ref="B32:D32"/>
    <mergeCell ref="B20:D20"/>
    <mergeCell ref="B8:D8"/>
    <mergeCell ref="K6:K7"/>
    <mergeCell ref="AB6:AB7"/>
    <mergeCell ref="AC6:AE6"/>
    <mergeCell ref="L6:N6"/>
    <mergeCell ref="O6:O7"/>
    <mergeCell ref="P6:P7"/>
    <mergeCell ref="Q6:S6"/>
    <mergeCell ref="T6:T7"/>
    <mergeCell ref="U6:W6"/>
    <mergeCell ref="X6:X7"/>
    <mergeCell ref="Y6:AA6"/>
    <mergeCell ref="A1:AI1"/>
    <mergeCell ref="A2:AI2"/>
    <mergeCell ref="A3:AI3"/>
    <mergeCell ref="A4:AI4"/>
    <mergeCell ref="A6:A7"/>
    <mergeCell ref="C6:C7"/>
    <mergeCell ref="D6:D7"/>
    <mergeCell ref="E6:E7"/>
    <mergeCell ref="F6:F7"/>
    <mergeCell ref="AG6:AG7"/>
    <mergeCell ref="AH6:AI6"/>
    <mergeCell ref="A5:T5"/>
    <mergeCell ref="G6:H6"/>
    <mergeCell ref="I6:I7"/>
    <mergeCell ref="J6:J7"/>
    <mergeCell ref="AF6:AF7"/>
  </mergeCells>
  <dataValidations count="11">
    <dataValidation type="textLength" operator="lessThanOrEqual" allowBlank="1" showInputMessage="1" showErrorMessage="1" errorTitle="MÁXIMO DE CARACTERES SOBREPASADO" error="Sólo 255 caracteres por celdas" sqref="B21:B30 D9:F18 B33:B42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9:B18 O45:P54 B153:B162 B165:B174 B177:B186 B141:B150 B129:B138 B117:B126 B105:B114 B93:B102 B81:B90 B69:B78 B57:B66 B45:B54 D189 B189:B241 O189:P241 E189:F241" xr:uid="{00000000-0002-0000-0000-000000000000}">
      <formula1>255</formula1>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241" xr:uid="{00000000-0002-0000-0000-000001000000}"/>
    <dataValidation type="decimal" allowBlank="1" showInputMessage="1" showErrorMessage="1" errorTitle="Sólo números" error="Sólo ingresar números sin letras_x000a_" sqref="L177:M186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153:M162 L9:M18 L189 AC189:AE241 Q189:S241 Y189:Z241 V189:V241 M189:M241" xr:uid="{00000000-0002-0000-0000-000002000000}">
      <formula1>-100000000</formula1>
      <formula2>1000000000</formula2>
    </dataValidation>
    <dataValidation type="date" errorStyle="information" allowBlank="1" showInputMessage="1" showErrorMessage="1" errorTitle="SÓLO FECHAS" error="Las fechas corresponden a las del Año 2013" sqref="G153:H154 G156:H162 G48:H54 G45:H46 G180:H186 G177:H178 G36:H42 G33:H34 G132:H138 G129:H130 G24:H30 G21:H22 G108:H114 G12:H18 G9:H10 G105:H106 G60:H66 G57:H58 G120:H126 G117:H118 G72:H78 G69:H70 G168:H174 G165:H166 G84:H90 G81:H82 G144:H150 G141:H142 G96:H102 G93:H94" xr:uid="{00000000-0002-0000-0000-000003000000}">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000-000004000000}">
      <formula1>41275</formula1>
      <formula2>41639</formula2>
    </dataValidation>
    <dataValidation type="textLength" operator="lessThanOrEqual" allowBlank="1" showInputMessage="1" showErrorMessage="1" sqref="J105:J114 J141:J150 J21:J30 J9:J18 J69:J78 J45:J54 J57:J66 J81:J90 J153:J162 J117:J126 J165:J174 J33:J42 J93:J102 J129:J138 J177:J186" xr:uid="{00000000-0002-0000-0000-000005000000}">
      <formula1>255</formula1>
    </dataValidation>
    <dataValidation type="date" allowBlank="1" showInputMessage="1" showErrorMessage="1" errorTitle="Error en Ingresos de Fechas" error="La fecha debe corresponder al Año 2013." sqref="C9:C18 C33:C42 C45:C54 C57:C66 C69:C78 C81:C90 C93:C102 C105:C114 C117:C126 C129:C138 C141:C150 C153:C162 C165:C174 C177:C186 C21:C30" xr:uid="{00000000-0002-0000-0000-000006000000}">
      <formula1>41275</formula1>
      <formula2>41639</formula2>
    </dataValidation>
    <dataValidation type="date" errorStyle="information" allowBlank="1" showInputMessage="1" showErrorMessage="1" errorTitle="SÓLO FECHAS" error="Las fechas corresponden a las del Año 2013" sqref="G189" xr:uid="{00000000-0002-0000-0000-000008000000}">
      <formula1>42005</formula1>
      <formula2>42369</formula2>
    </dataValidation>
    <dataValidation type="date" errorStyle="information" allowBlank="1" showInputMessage="1" showErrorMessage="1" errorTitle="SÓLO FECHAS" error="Las fechas corresponden a las del Año 2013" sqref="H189" xr:uid="{00000000-0002-0000-0000-000009000000}">
      <formula1>42370</formula1>
      <formula2>42735</formula2>
    </dataValidation>
    <dataValidation operator="lessThanOrEqual" allowBlank="1" showInputMessage="1" showErrorMessage="1" errorTitle="MÁXIMO DE CARACTERES SOBREPASADO" error="Sólo 255 caracteres por celdas" sqref="K189:K202" xr:uid="{00000000-0002-0000-0000-000007000000}"/>
    <dataValidation allowBlank="1" showInputMessage="1" showErrorMessage="1" errorTitle="Error en Ingresos de Fechas" error="La fecha debe corresponder al Año 2013." sqref="C189:C241" xr:uid="{00000000-0002-0000-0000-00000A000000}"/>
  </dataValidations>
  <printOptions horizontalCentered="1"/>
  <pageMargins left="0.2" right="0.15748031496062992" top="0.39370078740157483" bottom="0.19685039370078741" header="0" footer="0"/>
  <pageSetup paperSize="119" scale="3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5" width="9.44140625" style="3" customWidth="1"/>
    <col min="6" max="6" width="12.44140625" style="3" customWidth="1"/>
    <col min="7" max="9" width="11.6640625" style="6" customWidth="1" outlineLevel="1"/>
    <col min="10" max="10" width="10.44140625" style="6" customWidth="1"/>
    <col min="11" max="13" width="12.33203125" style="6" customWidth="1" outlineLevel="1"/>
    <col min="14" max="14" width="12.33203125" style="6" customWidth="1"/>
    <col min="15" max="17" width="12.44140625" style="6" customWidth="1" outlineLevel="1"/>
    <col min="18" max="18" width="12.33203125" style="6" customWidth="1"/>
    <col min="19" max="19" width="10.6640625" style="6" customWidth="1" outlineLevel="1"/>
    <col min="20" max="20" width="11.33203125" style="6" customWidth="1" outlineLevel="1"/>
    <col min="21" max="21" width="10.6640625" style="6" customWidth="1" outlineLevel="1"/>
    <col min="22" max="22" width="12.44140625" style="6" customWidth="1"/>
    <col min="23" max="23" width="12.33203125" style="6" customWidth="1"/>
    <col min="24" max="24" width="9.44140625" style="7" bestFit="1" customWidth="1"/>
    <col min="25" max="25" width="11.6640625" style="7" customWidth="1"/>
    <col min="26" max="16384" width="11.44140625" style="2"/>
  </cols>
  <sheetData>
    <row r="1" spans="1:25" s="1" customFormat="1" ht="16.5" customHeight="1" x14ac:dyDescent="0.25">
      <c r="A1" s="91" t="str">
        <f>+'X4-0X-XXX (6)'!A1:AI1</f>
        <v>PARTIDA 21 - 01 - XX "XXXXXXXXXXXXXXX   XXXXXXXXXX XXXXXXXXXXXXXXXXXXXXXX"</v>
      </c>
      <c r="B1" s="91"/>
      <c r="C1" s="91"/>
      <c r="D1" s="91"/>
      <c r="E1" s="91"/>
      <c r="F1" s="91"/>
      <c r="G1" s="91"/>
      <c r="H1" s="91"/>
      <c r="I1" s="91"/>
      <c r="J1" s="91"/>
      <c r="K1" s="91"/>
      <c r="L1" s="91"/>
      <c r="M1" s="91"/>
      <c r="N1" s="91"/>
      <c r="O1" s="91"/>
      <c r="P1" s="91"/>
      <c r="Q1" s="91"/>
      <c r="R1" s="91"/>
      <c r="S1" s="91"/>
      <c r="T1" s="91"/>
      <c r="U1" s="91"/>
      <c r="V1" s="91"/>
      <c r="W1" s="91"/>
      <c r="X1" s="91"/>
      <c r="Y1" s="91"/>
    </row>
    <row r="2" spans="1:25" s="1" customFormat="1" ht="16.5" customHeight="1" x14ac:dyDescent="0.25">
      <c r="A2" s="91" t="s">
        <v>78</v>
      </c>
      <c r="B2" s="91"/>
      <c r="C2" s="91"/>
      <c r="D2" s="91"/>
      <c r="E2" s="91"/>
      <c r="F2" s="91"/>
      <c r="G2" s="91"/>
      <c r="H2" s="91"/>
      <c r="I2" s="91"/>
      <c r="J2" s="91"/>
      <c r="K2" s="91"/>
      <c r="L2" s="91"/>
      <c r="M2" s="91"/>
      <c r="N2" s="91"/>
      <c r="O2" s="91"/>
      <c r="P2" s="91"/>
      <c r="Q2" s="91"/>
      <c r="R2" s="91"/>
      <c r="S2" s="91"/>
      <c r="T2" s="91"/>
      <c r="U2" s="91"/>
      <c r="V2" s="91"/>
      <c r="W2" s="91"/>
      <c r="X2" s="91"/>
      <c r="Y2" s="91"/>
    </row>
    <row r="3" spans="1:25" s="1" customFormat="1" ht="16.5" customHeight="1" x14ac:dyDescent="0.25">
      <c r="A3" s="91" t="str">
        <f>+'X4-0X-XXX (6)'!A3:AI3</f>
        <v>EJECUCIÓN AL 31 DE MARZO  DE 2013</v>
      </c>
      <c r="B3" s="91"/>
      <c r="C3" s="91"/>
      <c r="D3" s="91"/>
      <c r="E3" s="91"/>
      <c r="F3" s="91"/>
      <c r="G3" s="91"/>
      <c r="H3" s="91"/>
      <c r="I3" s="91"/>
      <c r="J3" s="91"/>
      <c r="K3" s="91"/>
      <c r="L3" s="91"/>
      <c r="M3" s="91"/>
      <c r="N3" s="91"/>
      <c r="O3" s="91"/>
      <c r="P3" s="91"/>
      <c r="Q3" s="91"/>
      <c r="R3" s="91"/>
      <c r="S3" s="91"/>
      <c r="T3" s="91"/>
      <c r="U3" s="91"/>
      <c r="V3" s="91"/>
      <c r="W3" s="91"/>
      <c r="X3" s="91"/>
      <c r="Y3" s="91"/>
    </row>
    <row r="4" spans="1:2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5">
      <c r="A5" s="129" t="str">
        <f>+'X4-0X-XXX (6)'!A5:H5</f>
        <v>X4-0X-XXX "XXX XXXXX XXXXXXXXXXXXXXXXXXXXXXXXXXXXX"</v>
      </c>
      <c r="B5" s="130"/>
      <c r="C5" s="130"/>
      <c r="D5" s="130"/>
      <c r="E5" s="130"/>
      <c r="F5" s="130"/>
      <c r="G5" s="130"/>
      <c r="H5" s="130"/>
      <c r="I5" s="130"/>
      <c r="J5" s="130"/>
      <c r="K5" s="130"/>
      <c r="L5" s="130"/>
      <c r="M5" s="130"/>
      <c r="N5" s="130"/>
      <c r="O5" s="130"/>
      <c r="P5" s="130"/>
      <c r="Q5" s="130"/>
      <c r="R5" s="130"/>
      <c r="S5" s="130"/>
      <c r="T5" s="130"/>
      <c r="U5" s="130"/>
      <c r="V5" s="130"/>
      <c r="W5" s="130"/>
      <c r="X5" s="130"/>
      <c r="Y5" s="131"/>
    </row>
    <row r="6" spans="1:25" s="3" customFormat="1" ht="25.5" customHeight="1" x14ac:dyDescent="0.25">
      <c r="A6" s="122" t="s">
        <v>34</v>
      </c>
      <c r="B6" s="123" t="s">
        <v>32</v>
      </c>
      <c r="C6" s="123" t="s">
        <v>51</v>
      </c>
      <c r="D6" s="125" t="s">
        <v>21</v>
      </c>
      <c r="E6" s="126"/>
      <c r="F6" s="127"/>
      <c r="G6" s="128" t="s">
        <v>33</v>
      </c>
      <c r="H6" s="128"/>
      <c r="I6" s="128"/>
      <c r="J6" s="100" t="s">
        <v>23</v>
      </c>
      <c r="K6" s="128" t="s">
        <v>33</v>
      </c>
      <c r="L6" s="128"/>
      <c r="M6" s="128"/>
      <c r="N6" s="100" t="s">
        <v>24</v>
      </c>
      <c r="O6" s="128" t="s">
        <v>33</v>
      </c>
      <c r="P6" s="128"/>
      <c r="Q6" s="128"/>
      <c r="R6" s="100" t="s">
        <v>25</v>
      </c>
      <c r="S6" s="128" t="s">
        <v>33</v>
      </c>
      <c r="T6" s="128"/>
      <c r="U6" s="128"/>
      <c r="V6" s="100" t="s">
        <v>26</v>
      </c>
      <c r="W6" s="95" t="s">
        <v>47</v>
      </c>
      <c r="X6" s="132" t="s">
        <v>27</v>
      </c>
      <c r="Y6" s="132"/>
    </row>
    <row r="7" spans="1:25" s="3" customFormat="1" ht="24" customHeight="1" x14ac:dyDescent="0.25">
      <c r="A7" s="122"/>
      <c r="B7" s="124"/>
      <c r="C7" s="124"/>
      <c r="D7" s="25" t="s">
        <v>11</v>
      </c>
      <c r="E7" s="25" t="s">
        <v>22</v>
      </c>
      <c r="F7" s="65" t="s">
        <v>77</v>
      </c>
      <c r="G7" s="25" t="s">
        <v>35</v>
      </c>
      <c r="H7" s="25" t="s">
        <v>36</v>
      </c>
      <c r="I7" s="25" t="s">
        <v>37</v>
      </c>
      <c r="J7" s="101"/>
      <c r="K7" s="25" t="s">
        <v>38</v>
      </c>
      <c r="L7" s="25" t="s">
        <v>39</v>
      </c>
      <c r="M7" s="25" t="s">
        <v>40</v>
      </c>
      <c r="N7" s="101"/>
      <c r="O7" s="25" t="s">
        <v>41</v>
      </c>
      <c r="P7" s="25" t="s">
        <v>42</v>
      </c>
      <c r="Q7" s="25" t="s">
        <v>43</v>
      </c>
      <c r="R7" s="101"/>
      <c r="S7" s="25" t="s">
        <v>44</v>
      </c>
      <c r="T7" s="25" t="s">
        <v>45</v>
      </c>
      <c r="U7" s="25" t="s">
        <v>46</v>
      </c>
      <c r="V7" s="101"/>
      <c r="W7" s="96"/>
      <c r="X7" s="26" t="s">
        <v>29</v>
      </c>
      <c r="Y7" s="26" t="s">
        <v>28</v>
      </c>
    </row>
    <row r="8" spans="1:25" s="12" customFormat="1" ht="26.25" customHeight="1" x14ac:dyDescent="0.25">
      <c r="A8" s="63" t="s">
        <v>52</v>
      </c>
      <c r="B8" s="9">
        <f>+'X4-0X-XXX (6)'!I19</f>
        <v>0</v>
      </c>
      <c r="C8" s="9">
        <f>+'X4-0X-XXX (6)'!J19</f>
        <v>0</v>
      </c>
      <c r="D8" s="9">
        <f>+'X4-0X-XXX (6)'!L19</f>
        <v>0</v>
      </c>
      <c r="E8" s="9">
        <f>+'X4-0X-XXX (6)'!M19</f>
        <v>0</v>
      </c>
      <c r="F8" s="9">
        <f>+'X4-0X-XXX (6)'!N19</f>
        <v>0</v>
      </c>
      <c r="G8" s="9">
        <f>+'X4-0X-XXX (6)'!Q19</f>
        <v>0</v>
      </c>
      <c r="H8" s="9">
        <f>+'X4-0X-XXX (6)'!R19</f>
        <v>0</v>
      </c>
      <c r="I8" s="9">
        <f>+'X4-0X-XXX (6)'!S19</f>
        <v>0</v>
      </c>
      <c r="J8" s="9">
        <f>+'X4-0X-XXX (6)'!T19</f>
        <v>0</v>
      </c>
      <c r="K8" s="9">
        <f>+'X4-0X-XXX (6)'!U19</f>
        <v>0</v>
      </c>
      <c r="L8" s="9">
        <f>+'X4-0X-XXX (6)'!V19</f>
        <v>0</v>
      </c>
      <c r="M8" s="9">
        <f>+'X4-0X-XXX (6)'!W19</f>
        <v>0</v>
      </c>
      <c r="N8" s="9">
        <f>+'X4-0X-XXX (6)'!X19</f>
        <v>0</v>
      </c>
      <c r="O8" s="9">
        <f>+'X4-0X-XXX (6)'!Y19</f>
        <v>0</v>
      </c>
      <c r="P8" s="9">
        <f>+'X4-0X-XXX (6)'!Z19</f>
        <v>0</v>
      </c>
      <c r="Q8" s="9">
        <f>+'X4-0X-XXX (6)'!AA19</f>
        <v>0</v>
      </c>
      <c r="R8" s="9">
        <f>+'X4-0X-XXX (6)'!AB19</f>
        <v>0</v>
      </c>
      <c r="S8" s="9">
        <f>+'X4-0X-XXX (6)'!AC19</f>
        <v>0</v>
      </c>
      <c r="T8" s="9">
        <f>+'X4-0X-XXX (6)'!AD19</f>
        <v>0</v>
      </c>
      <c r="U8" s="9">
        <f>+'X4-0X-XXX (6)'!AE19</f>
        <v>0</v>
      </c>
      <c r="V8" s="9">
        <f>+'X4-0X-XXX (6)'!AF19</f>
        <v>0</v>
      </c>
      <c r="W8" s="9">
        <f>+'X4-0X-XXX (6)'!AG19</f>
        <v>0</v>
      </c>
      <c r="X8" s="11">
        <f>+'X4-0X-XXX (6)'!AH19</f>
        <v>0</v>
      </c>
      <c r="Y8" s="11">
        <f>+'X4-0X-XXX (6)'!AI19</f>
        <v>0</v>
      </c>
    </row>
    <row r="9" spans="1:25" s="12" customFormat="1" ht="26.25" customHeight="1" x14ac:dyDescent="0.25">
      <c r="A9" s="10" t="s">
        <v>12</v>
      </c>
      <c r="B9" s="9">
        <f>+'X4-0X-XXX (6)'!I31</f>
        <v>0</v>
      </c>
      <c r="C9" s="9">
        <f>+'X4-0X-XXX (6)'!J31</f>
        <v>0</v>
      </c>
      <c r="D9" s="9">
        <f>+'X4-0X-XXX (6)'!L31</f>
        <v>0</v>
      </c>
      <c r="E9" s="9">
        <f>+'X4-0X-XXX (6)'!M31</f>
        <v>0</v>
      </c>
      <c r="F9" s="9">
        <f>+'X4-0X-XXX (6)'!N31</f>
        <v>0</v>
      </c>
      <c r="G9" s="9">
        <f>+'X4-0X-XXX (6)'!Q31</f>
        <v>0</v>
      </c>
      <c r="H9" s="9">
        <f>+'X4-0X-XXX (6)'!R31</f>
        <v>0</v>
      </c>
      <c r="I9" s="9">
        <f>+'X4-0X-XXX (6)'!S31</f>
        <v>0</v>
      </c>
      <c r="J9" s="9">
        <f>+'X4-0X-XXX (6)'!T31</f>
        <v>0</v>
      </c>
      <c r="K9" s="9">
        <f>+'X4-0X-XXX (6)'!U31</f>
        <v>0</v>
      </c>
      <c r="L9" s="9">
        <f>+'X4-0X-XXX (6)'!V31</f>
        <v>0</v>
      </c>
      <c r="M9" s="9">
        <f>+'X4-0X-XXX (6)'!W31</f>
        <v>0</v>
      </c>
      <c r="N9" s="9">
        <f>+'X4-0X-XXX (6)'!X31</f>
        <v>0</v>
      </c>
      <c r="O9" s="9">
        <f>+'X4-0X-XXX (6)'!Y31</f>
        <v>0</v>
      </c>
      <c r="P9" s="9">
        <f>+'X4-0X-XXX (6)'!Z31</f>
        <v>0</v>
      </c>
      <c r="Q9" s="9">
        <f>+'X4-0X-XXX (6)'!AA31</f>
        <v>0</v>
      </c>
      <c r="R9" s="9">
        <f>+'X4-0X-XXX (6)'!AB31</f>
        <v>0</v>
      </c>
      <c r="S9" s="9">
        <f>+'X4-0X-XXX (6)'!AC31</f>
        <v>0</v>
      </c>
      <c r="T9" s="9">
        <f>+'X4-0X-XXX (6)'!AD31</f>
        <v>0</v>
      </c>
      <c r="U9" s="9">
        <f>+'X4-0X-XXX (6)'!AE31</f>
        <v>0</v>
      </c>
      <c r="V9" s="9">
        <f>+'X4-0X-XXX (6)'!AF31</f>
        <v>0</v>
      </c>
      <c r="W9" s="9">
        <f>+'X4-0X-XXX (6)'!AG31</f>
        <v>0</v>
      </c>
      <c r="X9" s="11">
        <f>+'X4-0X-XXX (6)'!AH31</f>
        <v>0</v>
      </c>
      <c r="Y9" s="11">
        <f>+'X4-0X-XXX (6)'!AI31</f>
        <v>0</v>
      </c>
    </row>
    <row r="10" spans="1:25" s="12" customFormat="1" ht="26.25" customHeight="1" x14ac:dyDescent="0.25">
      <c r="A10" s="10" t="s">
        <v>13</v>
      </c>
      <c r="B10" s="9">
        <f>+'X4-0X-XXX (6)'!I43</f>
        <v>0</v>
      </c>
      <c r="C10" s="9">
        <f>+'X4-0X-XXX (6)'!J43</f>
        <v>0</v>
      </c>
      <c r="D10" s="9">
        <f>+'X4-0X-XXX (6)'!L43</f>
        <v>0</v>
      </c>
      <c r="E10" s="9">
        <f>+'X4-0X-XXX (6)'!M43</f>
        <v>0</v>
      </c>
      <c r="F10" s="9">
        <f>+'X4-0X-XXX (6)'!N43</f>
        <v>0</v>
      </c>
      <c r="G10" s="9">
        <f>+'X4-0X-XXX (6)'!Q43</f>
        <v>0</v>
      </c>
      <c r="H10" s="9">
        <f>+'X4-0X-XXX (6)'!R43</f>
        <v>0</v>
      </c>
      <c r="I10" s="9">
        <f>+'X4-0X-XXX (6)'!S43</f>
        <v>0</v>
      </c>
      <c r="J10" s="9">
        <f>+'X4-0X-XXX (6)'!T43</f>
        <v>0</v>
      </c>
      <c r="K10" s="9">
        <f>+'X4-0X-XXX (6)'!U43</f>
        <v>0</v>
      </c>
      <c r="L10" s="9">
        <f>+'X4-0X-XXX (6)'!V43</f>
        <v>0</v>
      </c>
      <c r="M10" s="9">
        <f>+'X4-0X-XXX (6)'!W43</f>
        <v>0</v>
      </c>
      <c r="N10" s="9">
        <f>+'X4-0X-XXX (6)'!X43</f>
        <v>0</v>
      </c>
      <c r="O10" s="9">
        <f>+'X4-0X-XXX (6)'!Y43</f>
        <v>0</v>
      </c>
      <c r="P10" s="9">
        <f>+'X4-0X-XXX (6)'!Z43</f>
        <v>0</v>
      </c>
      <c r="Q10" s="9">
        <f>+'X4-0X-XXX (6)'!AA43</f>
        <v>0</v>
      </c>
      <c r="R10" s="9">
        <f>+'X4-0X-XXX (6)'!AB43</f>
        <v>0</v>
      </c>
      <c r="S10" s="9">
        <f>+'X4-0X-XXX (6)'!AC43</f>
        <v>0</v>
      </c>
      <c r="T10" s="9">
        <f>+'X4-0X-XXX (6)'!AD43</f>
        <v>0</v>
      </c>
      <c r="U10" s="9">
        <f>+'X4-0X-XXX (6)'!AE43</f>
        <v>0</v>
      </c>
      <c r="V10" s="9">
        <f>+'X4-0X-XXX (6)'!AF43</f>
        <v>0</v>
      </c>
      <c r="W10" s="9">
        <f>+'X4-0X-XXX (6)'!AG43</f>
        <v>0</v>
      </c>
      <c r="X10" s="11">
        <f>+'X4-0X-XXX (6)'!AH43</f>
        <v>0</v>
      </c>
      <c r="Y10" s="11">
        <f>+'X4-0X-XXX (6)'!AI43</f>
        <v>0</v>
      </c>
    </row>
    <row r="11" spans="1:25" s="12" customFormat="1" ht="26.25" customHeight="1" x14ac:dyDescent="0.25">
      <c r="A11" s="10" t="s">
        <v>14</v>
      </c>
      <c r="B11" s="9">
        <f>+'X4-0X-XXX (6)'!I55</f>
        <v>0</v>
      </c>
      <c r="C11" s="9">
        <f>+'X4-0X-XXX (6)'!J55</f>
        <v>0</v>
      </c>
      <c r="D11" s="9">
        <f>+'X4-0X-XXX (6)'!L55</f>
        <v>0</v>
      </c>
      <c r="E11" s="9">
        <f>+'X4-0X-XXX (6)'!M55</f>
        <v>0</v>
      </c>
      <c r="F11" s="9">
        <f>+'X4-0X-XXX (6)'!N55</f>
        <v>0</v>
      </c>
      <c r="G11" s="9">
        <f>+'X4-0X-XXX (6)'!Q55</f>
        <v>0</v>
      </c>
      <c r="H11" s="9">
        <f>+'X4-0X-XXX (6)'!R55</f>
        <v>0</v>
      </c>
      <c r="I11" s="9">
        <f>+'X4-0X-XXX (6)'!S55</f>
        <v>0</v>
      </c>
      <c r="J11" s="9">
        <f>+'X4-0X-XXX (6)'!T55</f>
        <v>0</v>
      </c>
      <c r="K11" s="9">
        <f>+'X4-0X-XXX (6)'!U55</f>
        <v>0</v>
      </c>
      <c r="L11" s="9">
        <f>+'X4-0X-XXX (6)'!V55</f>
        <v>0</v>
      </c>
      <c r="M11" s="9">
        <f>+'X4-0X-XXX (6)'!W55</f>
        <v>0</v>
      </c>
      <c r="N11" s="9">
        <f>+'X4-0X-XXX (6)'!X55</f>
        <v>0</v>
      </c>
      <c r="O11" s="9">
        <f>+'X4-0X-XXX (6)'!Y55</f>
        <v>0</v>
      </c>
      <c r="P11" s="9">
        <f>+'X4-0X-XXX (6)'!Z55</f>
        <v>0</v>
      </c>
      <c r="Q11" s="9">
        <f>+'X4-0X-XXX (6)'!AA55</f>
        <v>0</v>
      </c>
      <c r="R11" s="9">
        <f>+'X4-0X-XXX (6)'!AB55</f>
        <v>0</v>
      </c>
      <c r="S11" s="9">
        <f>+'X4-0X-XXX (6)'!AC55</f>
        <v>0</v>
      </c>
      <c r="T11" s="9">
        <f>+'X4-0X-XXX (6)'!AD55</f>
        <v>0</v>
      </c>
      <c r="U11" s="9">
        <f>+'X4-0X-XXX (6)'!AE55</f>
        <v>0</v>
      </c>
      <c r="V11" s="9">
        <f>+'X4-0X-XXX (6)'!AF55</f>
        <v>0</v>
      </c>
      <c r="W11" s="9">
        <f>+'X4-0X-XXX (6)'!AG55</f>
        <v>0</v>
      </c>
      <c r="X11" s="11">
        <f>+'X4-0X-XXX (6)'!AH55</f>
        <v>0</v>
      </c>
      <c r="Y11" s="11">
        <f>+'X4-0X-XXX (6)'!AI55</f>
        <v>0</v>
      </c>
    </row>
    <row r="12" spans="1:25" s="12" customFormat="1" ht="26.25" customHeight="1" x14ac:dyDescent="0.25">
      <c r="A12" s="63" t="s">
        <v>61</v>
      </c>
      <c r="B12" s="9">
        <f>+'X4-0X-XXX (6)'!I67</f>
        <v>0</v>
      </c>
      <c r="C12" s="9">
        <f>+'X4-0X-XXX (6)'!J67</f>
        <v>0</v>
      </c>
      <c r="D12" s="9">
        <f>+'X4-0X-XXX (6)'!L67</f>
        <v>0</v>
      </c>
      <c r="E12" s="9">
        <f>+'X4-0X-XXX (6)'!M67</f>
        <v>0</v>
      </c>
      <c r="F12" s="9">
        <f>+'X4-0X-XXX (6)'!N67</f>
        <v>0</v>
      </c>
      <c r="G12" s="9">
        <f>+'X4-0X-XXX (6)'!Q67</f>
        <v>0</v>
      </c>
      <c r="H12" s="9">
        <f>+'X4-0X-XXX (6)'!R67</f>
        <v>0</v>
      </c>
      <c r="I12" s="9">
        <f>+'X4-0X-XXX (6)'!S67</f>
        <v>0</v>
      </c>
      <c r="J12" s="9">
        <f>+'X4-0X-XXX (6)'!T67</f>
        <v>0</v>
      </c>
      <c r="K12" s="9">
        <f>+'X4-0X-XXX (6)'!U67</f>
        <v>0</v>
      </c>
      <c r="L12" s="9">
        <f>+'X4-0X-XXX (6)'!V67</f>
        <v>0</v>
      </c>
      <c r="M12" s="9">
        <f>+'X4-0X-XXX (6)'!W67</f>
        <v>0</v>
      </c>
      <c r="N12" s="9">
        <f>+'X4-0X-XXX (6)'!X67</f>
        <v>0</v>
      </c>
      <c r="O12" s="9">
        <f>+'X4-0X-XXX (6)'!Y67</f>
        <v>0</v>
      </c>
      <c r="P12" s="9">
        <f>+'X4-0X-XXX (6)'!Z67</f>
        <v>0</v>
      </c>
      <c r="Q12" s="9">
        <f>+'X4-0X-XXX (6)'!AA67</f>
        <v>0</v>
      </c>
      <c r="R12" s="9">
        <f>+'X4-0X-XXX (6)'!AB67</f>
        <v>0</v>
      </c>
      <c r="S12" s="9">
        <f>+'X4-0X-XXX (6)'!AC67</f>
        <v>0</v>
      </c>
      <c r="T12" s="9">
        <f>+'X4-0X-XXX (6)'!AD67</f>
        <v>0</v>
      </c>
      <c r="U12" s="9">
        <f>+'X4-0X-XXX (6)'!AE67</f>
        <v>0</v>
      </c>
      <c r="V12" s="9">
        <f>+'X4-0X-XXX (6)'!AF67</f>
        <v>0</v>
      </c>
      <c r="W12" s="9">
        <f>+'X4-0X-XXX (6)'!AG67</f>
        <v>0</v>
      </c>
      <c r="X12" s="11">
        <f>+'X4-0X-XXX (6)'!AH67</f>
        <v>0</v>
      </c>
      <c r="Y12" s="11">
        <f>+'X4-0X-XXX (6)'!AI67</f>
        <v>0</v>
      </c>
    </row>
    <row r="13" spans="1:25" s="12" customFormat="1" ht="26.25" customHeight="1" x14ac:dyDescent="0.25">
      <c r="A13" s="10" t="s">
        <v>15</v>
      </c>
      <c r="B13" s="9">
        <f>+'X4-0X-XXX (6)'!I79</f>
        <v>0</v>
      </c>
      <c r="C13" s="9">
        <f>+'X4-0X-XXX (6)'!J79</f>
        <v>0</v>
      </c>
      <c r="D13" s="9">
        <f>+'X4-0X-XXX (6)'!L79</f>
        <v>0</v>
      </c>
      <c r="E13" s="9">
        <f>+'X4-0X-XXX (6)'!M79</f>
        <v>0</v>
      </c>
      <c r="F13" s="9">
        <f>+'X4-0X-XXX (6)'!N79</f>
        <v>0</v>
      </c>
      <c r="G13" s="9">
        <f>+'X4-0X-XXX (6)'!Q79</f>
        <v>0</v>
      </c>
      <c r="H13" s="9">
        <f>+'X4-0X-XXX (6)'!R79</f>
        <v>0</v>
      </c>
      <c r="I13" s="9">
        <f>+'X4-0X-XXX (6)'!S79</f>
        <v>0</v>
      </c>
      <c r="J13" s="9">
        <f>+'X4-0X-XXX (6)'!T79</f>
        <v>0</v>
      </c>
      <c r="K13" s="9">
        <f>+'X4-0X-XXX (6)'!U79</f>
        <v>0</v>
      </c>
      <c r="L13" s="9">
        <f>+'X4-0X-XXX (6)'!V79</f>
        <v>0</v>
      </c>
      <c r="M13" s="9">
        <f>+'X4-0X-XXX (6)'!W79</f>
        <v>0</v>
      </c>
      <c r="N13" s="9">
        <f>+'X4-0X-XXX (6)'!X79</f>
        <v>0</v>
      </c>
      <c r="O13" s="9">
        <f>+'X4-0X-XXX (6)'!Y79</f>
        <v>0</v>
      </c>
      <c r="P13" s="9">
        <f>+'X4-0X-XXX (6)'!Z79</f>
        <v>0</v>
      </c>
      <c r="Q13" s="9">
        <f>+'X4-0X-XXX (6)'!AA79</f>
        <v>0</v>
      </c>
      <c r="R13" s="9">
        <f>+'X4-0X-XXX (6)'!AB79</f>
        <v>0</v>
      </c>
      <c r="S13" s="9">
        <f>+'X4-0X-XXX (6)'!AC79</f>
        <v>0</v>
      </c>
      <c r="T13" s="9">
        <f>+'X4-0X-XXX (6)'!AD79</f>
        <v>0</v>
      </c>
      <c r="U13" s="9">
        <f>+'X4-0X-XXX (6)'!AE79</f>
        <v>0</v>
      </c>
      <c r="V13" s="9">
        <f>+'X4-0X-XXX (6)'!AF79</f>
        <v>0</v>
      </c>
      <c r="W13" s="9">
        <f>+'X4-0X-XXX (6)'!AG79</f>
        <v>0</v>
      </c>
      <c r="X13" s="11">
        <f>+'X4-0X-XXX (6)'!AH79</f>
        <v>0</v>
      </c>
      <c r="Y13" s="11">
        <f>+'X4-0X-XXX (6)'!AI79</f>
        <v>0</v>
      </c>
    </row>
    <row r="14" spans="1:25" s="12" customFormat="1" ht="26.25" customHeight="1" x14ac:dyDescent="0.25">
      <c r="A14" s="10" t="s">
        <v>16</v>
      </c>
      <c r="B14" s="9">
        <f>+'X4-0X-XXX (6)'!I91</f>
        <v>0</v>
      </c>
      <c r="C14" s="9">
        <f>+'X4-0X-XXX (6)'!J91</f>
        <v>0</v>
      </c>
      <c r="D14" s="9">
        <f>+'X4-0X-XXX (6)'!L91</f>
        <v>0</v>
      </c>
      <c r="E14" s="9">
        <f>+'X4-0X-XXX (6)'!M91</f>
        <v>0</v>
      </c>
      <c r="F14" s="9">
        <f>+'X4-0X-XXX (6)'!N91</f>
        <v>0</v>
      </c>
      <c r="G14" s="9">
        <f>+'X4-0X-XXX (6)'!Q91</f>
        <v>0</v>
      </c>
      <c r="H14" s="9">
        <f>+'X4-0X-XXX (6)'!R91</f>
        <v>0</v>
      </c>
      <c r="I14" s="9">
        <f>+'X4-0X-XXX (6)'!S91</f>
        <v>0</v>
      </c>
      <c r="J14" s="9">
        <f>+'X4-0X-XXX (6)'!T91</f>
        <v>0</v>
      </c>
      <c r="K14" s="9">
        <f>+'X4-0X-XXX (6)'!U91</f>
        <v>0</v>
      </c>
      <c r="L14" s="9">
        <f>+'X4-0X-XXX (6)'!V91</f>
        <v>0</v>
      </c>
      <c r="M14" s="9">
        <f>+'X4-0X-XXX (6)'!W91</f>
        <v>0</v>
      </c>
      <c r="N14" s="9">
        <f>+'X4-0X-XXX (6)'!X91</f>
        <v>0</v>
      </c>
      <c r="O14" s="9">
        <f>+'X4-0X-XXX (6)'!Y91</f>
        <v>0</v>
      </c>
      <c r="P14" s="9">
        <f>+'X4-0X-XXX (6)'!Z91</f>
        <v>0</v>
      </c>
      <c r="Q14" s="9">
        <f>+'X4-0X-XXX (6)'!AA91</f>
        <v>0</v>
      </c>
      <c r="R14" s="9">
        <f>+'X4-0X-XXX (6)'!AB91</f>
        <v>0</v>
      </c>
      <c r="S14" s="9">
        <f>+'X4-0X-XXX (6)'!AC91</f>
        <v>0</v>
      </c>
      <c r="T14" s="9">
        <f>+'X4-0X-XXX (6)'!AD91</f>
        <v>0</v>
      </c>
      <c r="U14" s="9">
        <f>+'X4-0X-XXX (6)'!AE91</f>
        <v>0</v>
      </c>
      <c r="V14" s="9">
        <f>+'X4-0X-XXX (6)'!AF91</f>
        <v>0</v>
      </c>
      <c r="W14" s="9">
        <f>+'X4-0X-XXX (6)'!AG91</f>
        <v>0</v>
      </c>
      <c r="X14" s="11">
        <f>+'X4-0X-XXX (6)'!AH91</f>
        <v>0</v>
      </c>
      <c r="Y14" s="11">
        <f>+'X4-0X-XXX (6)'!AI91</f>
        <v>0</v>
      </c>
    </row>
    <row r="15" spans="1:25" s="12" customFormat="1" ht="26.25" customHeight="1" x14ac:dyDescent="0.25">
      <c r="A15" s="63" t="s">
        <v>65</v>
      </c>
      <c r="B15" s="9">
        <f>+'X4-0X-XXX (6)'!I103</f>
        <v>0</v>
      </c>
      <c r="C15" s="9">
        <f>+'X4-0X-XXX (6)'!J103</f>
        <v>0</v>
      </c>
      <c r="D15" s="9">
        <f>+'X4-0X-XXX (6)'!L103</f>
        <v>0</v>
      </c>
      <c r="E15" s="9">
        <f>+'X4-0X-XXX (6)'!M103</f>
        <v>0</v>
      </c>
      <c r="F15" s="9">
        <f>+'X4-0X-XXX (6)'!N103</f>
        <v>0</v>
      </c>
      <c r="G15" s="9">
        <f>+'X4-0X-XXX (6)'!Q103</f>
        <v>0</v>
      </c>
      <c r="H15" s="9">
        <f>+'X4-0X-XXX (6)'!R103</f>
        <v>0</v>
      </c>
      <c r="I15" s="9">
        <f>+'X4-0X-XXX (6)'!S103</f>
        <v>0</v>
      </c>
      <c r="J15" s="9">
        <f>+'X4-0X-XXX (6)'!T103</f>
        <v>0</v>
      </c>
      <c r="K15" s="9">
        <f>+'X4-0X-XXX (6)'!U103</f>
        <v>0</v>
      </c>
      <c r="L15" s="9">
        <f>+'X4-0X-XXX (6)'!V103</f>
        <v>0</v>
      </c>
      <c r="M15" s="9">
        <f>+'X4-0X-XXX (6)'!W103</f>
        <v>0</v>
      </c>
      <c r="N15" s="9">
        <f>+'X4-0X-XXX (6)'!X103</f>
        <v>0</v>
      </c>
      <c r="O15" s="9">
        <f>+'X4-0X-XXX (6)'!Y103</f>
        <v>0</v>
      </c>
      <c r="P15" s="9">
        <f>+'X4-0X-XXX (6)'!Z103</f>
        <v>0</v>
      </c>
      <c r="Q15" s="9">
        <f>+'X4-0X-XXX (6)'!AA103</f>
        <v>0</v>
      </c>
      <c r="R15" s="9">
        <f>+'X4-0X-XXX (6)'!AB103</f>
        <v>0</v>
      </c>
      <c r="S15" s="9">
        <f>+'X4-0X-XXX (6)'!AC103</f>
        <v>0</v>
      </c>
      <c r="T15" s="9">
        <f>+'X4-0X-XXX (6)'!AD103</f>
        <v>0</v>
      </c>
      <c r="U15" s="9">
        <f>+'X4-0X-XXX (6)'!AE103</f>
        <v>0</v>
      </c>
      <c r="V15" s="9">
        <f>+'X4-0X-XXX (6)'!AF103</f>
        <v>0</v>
      </c>
      <c r="W15" s="9">
        <f>+'X4-0X-XXX (6)'!AG103</f>
        <v>0</v>
      </c>
      <c r="X15" s="11">
        <f>+'X4-0X-XXX (6)'!AH103</f>
        <v>0</v>
      </c>
      <c r="Y15" s="11">
        <f>+'X4-0X-XXX (6)'!AI103</f>
        <v>0</v>
      </c>
    </row>
    <row r="16" spans="1:25" s="12" customFormat="1" ht="26.25" customHeight="1" x14ac:dyDescent="0.25">
      <c r="A16" s="63" t="s">
        <v>67</v>
      </c>
      <c r="B16" s="9">
        <f>+'X4-0X-XXX (6)'!I115</f>
        <v>0</v>
      </c>
      <c r="C16" s="9">
        <f>+'X4-0X-XXX (6)'!J115</f>
        <v>0</v>
      </c>
      <c r="D16" s="9">
        <f>+'X4-0X-XXX (6)'!L115</f>
        <v>0</v>
      </c>
      <c r="E16" s="9">
        <f>+'X4-0X-XXX (6)'!M115</f>
        <v>0</v>
      </c>
      <c r="F16" s="9">
        <f>+'X4-0X-XXX (6)'!N115</f>
        <v>0</v>
      </c>
      <c r="G16" s="9">
        <f>+'X4-0X-XXX (6)'!Q115</f>
        <v>0</v>
      </c>
      <c r="H16" s="9">
        <f>+'X4-0X-XXX (6)'!R115</f>
        <v>0</v>
      </c>
      <c r="I16" s="9">
        <f>+'X4-0X-XXX (6)'!S115</f>
        <v>0</v>
      </c>
      <c r="J16" s="9">
        <f>+'X4-0X-XXX (6)'!T115</f>
        <v>0</v>
      </c>
      <c r="K16" s="9">
        <f>+'X4-0X-XXX (6)'!U115</f>
        <v>0</v>
      </c>
      <c r="L16" s="9">
        <f>+'X4-0X-XXX (6)'!V115</f>
        <v>0</v>
      </c>
      <c r="M16" s="9">
        <f>+'X4-0X-XXX (6)'!W115</f>
        <v>0</v>
      </c>
      <c r="N16" s="9">
        <f>+'X4-0X-XXX (6)'!X115</f>
        <v>0</v>
      </c>
      <c r="O16" s="9">
        <f>+'X4-0X-XXX (6)'!Y115</f>
        <v>0</v>
      </c>
      <c r="P16" s="9">
        <f>+'X4-0X-XXX (6)'!Z115</f>
        <v>0</v>
      </c>
      <c r="Q16" s="9">
        <f>+'X4-0X-XXX (6)'!AA115</f>
        <v>0</v>
      </c>
      <c r="R16" s="9">
        <f>+'X4-0X-XXX (6)'!AB115</f>
        <v>0</v>
      </c>
      <c r="S16" s="9">
        <f>+'X4-0X-XXX (6)'!AC115</f>
        <v>0</v>
      </c>
      <c r="T16" s="9">
        <f>+'X4-0X-XXX (6)'!AD115</f>
        <v>0</v>
      </c>
      <c r="U16" s="9">
        <f>+'X4-0X-XXX (6)'!AE115</f>
        <v>0</v>
      </c>
      <c r="V16" s="9">
        <f>+'X4-0X-XXX (6)'!AF115</f>
        <v>0</v>
      </c>
      <c r="W16" s="9">
        <f>+'X4-0X-XXX (6)'!AG115</f>
        <v>0</v>
      </c>
      <c r="X16" s="11">
        <f>+'X4-0X-XXX (6)'!AH115</f>
        <v>0</v>
      </c>
      <c r="Y16" s="11">
        <f>+'X4-0X-XXX (6)'!AI115</f>
        <v>0</v>
      </c>
    </row>
    <row r="17" spans="1:25" s="12" customFormat="1" ht="26.25" customHeight="1" x14ac:dyDescent="0.25">
      <c r="A17" s="10" t="s">
        <v>17</v>
      </c>
      <c r="B17" s="9">
        <f>+'X4-0X-XXX (6)'!I127</f>
        <v>0</v>
      </c>
      <c r="C17" s="9">
        <f>+'X4-0X-XXX (6)'!J127</f>
        <v>0</v>
      </c>
      <c r="D17" s="9">
        <f>+'X4-0X-XXX (6)'!L127</f>
        <v>0</v>
      </c>
      <c r="E17" s="9">
        <f>+'X4-0X-XXX (6)'!M127</f>
        <v>0</v>
      </c>
      <c r="F17" s="9">
        <f>+'X4-0X-XXX (6)'!N127</f>
        <v>0</v>
      </c>
      <c r="G17" s="9">
        <f>+'X4-0X-XXX (6)'!Q127</f>
        <v>0</v>
      </c>
      <c r="H17" s="9">
        <f>+'X4-0X-XXX (6)'!R127</f>
        <v>0</v>
      </c>
      <c r="I17" s="9">
        <f>+'X4-0X-XXX (6)'!S127</f>
        <v>0</v>
      </c>
      <c r="J17" s="9">
        <f>+'X4-0X-XXX (6)'!T127</f>
        <v>0</v>
      </c>
      <c r="K17" s="9">
        <f>+'X4-0X-XXX (6)'!U127</f>
        <v>0</v>
      </c>
      <c r="L17" s="9">
        <f>+'X4-0X-XXX (6)'!V127</f>
        <v>0</v>
      </c>
      <c r="M17" s="9">
        <f>+'X4-0X-XXX (6)'!W127</f>
        <v>0</v>
      </c>
      <c r="N17" s="9">
        <f>+'X4-0X-XXX (6)'!X127</f>
        <v>0</v>
      </c>
      <c r="O17" s="9">
        <f>+'X4-0X-XXX (6)'!Y127</f>
        <v>0</v>
      </c>
      <c r="P17" s="9">
        <f>+'X4-0X-XXX (6)'!Z127</f>
        <v>0</v>
      </c>
      <c r="Q17" s="9">
        <f>+'X4-0X-XXX (6)'!AA127</f>
        <v>0</v>
      </c>
      <c r="R17" s="9">
        <f>+'X4-0X-XXX (6)'!AB127</f>
        <v>0</v>
      </c>
      <c r="S17" s="9">
        <f>+'X4-0X-XXX (6)'!AC127</f>
        <v>0</v>
      </c>
      <c r="T17" s="9">
        <f>+'X4-0X-XXX (6)'!AD127</f>
        <v>0</v>
      </c>
      <c r="U17" s="9">
        <f>+'X4-0X-XXX (6)'!AE127</f>
        <v>0</v>
      </c>
      <c r="V17" s="9">
        <f>+'X4-0X-XXX (6)'!AF127</f>
        <v>0</v>
      </c>
      <c r="W17" s="9">
        <f>+'X4-0X-XXX (6)'!AG127</f>
        <v>0</v>
      </c>
      <c r="X17" s="11">
        <f>+'X4-0X-XXX (6)'!AH127</f>
        <v>0</v>
      </c>
      <c r="Y17" s="11">
        <f>+'X4-0X-XXX (6)'!AI127</f>
        <v>0</v>
      </c>
    </row>
    <row r="18" spans="1:25" s="12" customFormat="1" ht="26.25" customHeight="1" x14ac:dyDescent="0.25">
      <c r="A18" s="63" t="s">
        <v>70</v>
      </c>
      <c r="B18" s="9">
        <f>+'X4-0X-XXX (6)'!I139</f>
        <v>0</v>
      </c>
      <c r="C18" s="9">
        <f>+'X4-0X-XXX (6)'!J139</f>
        <v>0</v>
      </c>
      <c r="D18" s="9">
        <f>+'X4-0X-XXX (6)'!L139</f>
        <v>0</v>
      </c>
      <c r="E18" s="9">
        <f>+'X4-0X-XXX (6)'!M139</f>
        <v>0</v>
      </c>
      <c r="F18" s="9">
        <f>+'X4-0X-XXX (6)'!N139</f>
        <v>0</v>
      </c>
      <c r="G18" s="9">
        <f>+'X4-0X-XXX (6)'!Q139</f>
        <v>0</v>
      </c>
      <c r="H18" s="9">
        <f>+'X4-0X-XXX (6)'!R139</f>
        <v>0</v>
      </c>
      <c r="I18" s="9">
        <f>+'X4-0X-XXX (6)'!S139</f>
        <v>0</v>
      </c>
      <c r="J18" s="9">
        <f>+'X4-0X-XXX (6)'!T139</f>
        <v>0</v>
      </c>
      <c r="K18" s="9">
        <f>+'X4-0X-XXX (6)'!U139</f>
        <v>0</v>
      </c>
      <c r="L18" s="9">
        <f>+'X4-0X-XXX (6)'!V139</f>
        <v>0</v>
      </c>
      <c r="M18" s="9">
        <f>+'X4-0X-XXX (6)'!W139</f>
        <v>0</v>
      </c>
      <c r="N18" s="9">
        <f>+'X4-0X-XXX (6)'!X139</f>
        <v>0</v>
      </c>
      <c r="O18" s="9">
        <f>+'X4-0X-XXX (6)'!Y139</f>
        <v>0</v>
      </c>
      <c r="P18" s="9">
        <f>+'X4-0X-XXX (6)'!Z139</f>
        <v>0</v>
      </c>
      <c r="Q18" s="9">
        <f>+'X4-0X-XXX (6)'!AA139</f>
        <v>0</v>
      </c>
      <c r="R18" s="9">
        <f>+'X4-0X-XXX (6)'!AB139</f>
        <v>0</v>
      </c>
      <c r="S18" s="9">
        <f>+'X4-0X-XXX (6)'!AC139</f>
        <v>0</v>
      </c>
      <c r="T18" s="9">
        <f>+'X4-0X-XXX (6)'!AD139</f>
        <v>0</v>
      </c>
      <c r="U18" s="9">
        <f>+'X4-0X-XXX (6)'!AE139</f>
        <v>0</v>
      </c>
      <c r="V18" s="9">
        <f>+'X4-0X-XXX (6)'!AF139</f>
        <v>0</v>
      </c>
      <c r="W18" s="9">
        <f>+'X4-0X-XXX (6)'!AG139</f>
        <v>0</v>
      </c>
      <c r="X18" s="11">
        <f>+'X4-0X-XXX (6)'!AH139</f>
        <v>0</v>
      </c>
      <c r="Y18" s="11">
        <f>+'X4-0X-XXX (6)'!AI139</f>
        <v>0</v>
      </c>
    </row>
    <row r="19" spans="1:25" s="12" customFormat="1" ht="26.25" customHeight="1" x14ac:dyDescent="0.25">
      <c r="A19" s="10" t="s">
        <v>18</v>
      </c>
      <c r="B19" s="9">
        <f>+'X4-0X-XXX (6)'!I151</f>
        <v>0</v>
      </c>
      <c r="C19" s="9">
        <f>+'X4-0X-XXX (6)'!J151</f>
        <v>0</v>
      </c>
      <c r="D19" s="9">
        <f>+'X4-0X-XXX (6)'!L151</f>
        <v>0</v>
      </c>
      <c r="E19" s="9">
        <f>+'X4-0X-XXX (6)'!M151</f>
        <v>0</v>
      </c>
      <c r="F19" s="9">
        <f>+'X4-0X-XXX (6)'!N151</f>
        <v>0</v>
      </c>
      <c r="G19" s="9">
        <f>+'X4-0X-XXX (6)'!Q151</f>
        <v>0</v>
      </c>
      <c r="H19" s="9">
        <f>+'X4-0X-XXX (6)'!R151</f>
        <v>0</v>
      </c>
      <c r="I19" s="9">
        <f>+'X4-0X-XXX (6)'!S151</f>
        <v>0</v>
      </c>
      <c r="J19" s="9">
        <f>+'X4-0X-XXX (6)'!T151</f>
        <v>0</v>
      </c>
      <c r="K19" s="9">
        <f>+'X4-0X-XXX (6)'!U151</f>
        <v>0</v>
      </c>
      <c r="L19" s="9">
        <f>+'X4-0X-XXX (6)'!V151</f>
        <v>0</v>
      </c>
      <c r="M19" s="9">
        <f>+'X4-0X-XXX (6)'!W151</f>
        <v>0</v>
      </c>
      <c r="N19" s="9">
        <f>+'X4-0X-XXX (6)'!X151</f>
        <v>0</v>
      </c>
      <c r="O19" s="9">
        <f>+'X4-0X-XXX (6)'!Y151</f>
        <v>0</v>
      </c>
      <c r="P19" s="9">
        <f>+'X4-0X-XXX (6)'!Z151</f>
        <v>0</v>
      </c>
      <c r="Q19" s="9">
        <f>+'X4-0X-XXX (6)'!AA151</f>
        <v>0</v>
      </c>
      <c r="R19" s="9">
        <f>+'X4-0X-XXX (6)'!AB151</f>
        <v>0</v>
      </c>
      <c r="S19" s="9">
        <f>+'X4-0X-XXX (6)'!AC151</f>
        <v>0</v>
      </c>
      <c r="T19" s="9">
        <f>+'X4-0X-XXX (6)'!AD151</f>
        <v>0</v>
      </c>
      <c r="U19" s="9">
        <f>+'X4-0X-XXX (6)'!AE151</f>
        <v>0</v>
      </c>
      <c r="V19" s="9">
        <f>+'X4-0X-XXX (6)'!AF151</f>
        <v>0</v>
      </c>
      <c r="W19" s="9">
        <f>+'X4-0X-XXX (6)'!AG151</f>
        <v>0</v>
      </c>
      <c r="X19" s="11">
        <f>+'X4-0X-XXX (6)'!AH151</f>
        <v>0</v>
      </c>
      <c r="Y19" s="11">
        <f>+'X4-0X-XXX (6)'!AI151</f>
        <v>0</v>
      </c>
    </row>
    <row r="20" spans="1:25" s="12" customFormat="1" ht="26.25" customHeight="1" x14ac:dyDescent="0.25">
      <c r="A20" s="15" t="s">
        <v>73</v>
      </c>
      <c r="B20" s="9">
        <f>+'X4-0X-XXX (6)'!I163</f>
        <v>0</v>
      </c>
      <c r="C20" s="9">
        <f>+'X4-0X-XXX (6)'!J163</f>
        <v>0</v>
      </c>
      <c r="D20" s="9">
        <f>+'X4-0X-XXX (6)'!L163</f>
        <v>0</v>
      </c>
      <c r="E20" s="9">
        <f>+'X4-0X-XXX (6)'!M163</f>
        <v>0</v>
      </c>
      <c r="F20" s="9">
        <f>+'X4-0X-XXX (6)'!N163</f>
        <v>0</v>
      </c>
      <c r="G20" s="9">
        <f>+'X4-0X-XXX (6)'!Q163</f>
        <v>0</v>
      </c>
      <c r="H20" s="9">
        <f>+'X4-0X-XXX (6)'!R163</f>
        <v>0</v>
      </c>
      <c r="I20" s="9">
        <f>+'X4-0X-XXX (6)'!S163</f>
        <v>0</v>
      </c>
      <c r="J20" s="9">
        <f>+'X4-0X-XXX (6)'!T163</f>
        <v>0</v>
      </c>
      <c r="K20" s="9">
        <f>+'X4-0X-XXX (6)'!U163</f>
        <v>0</v>
      </c>
      <c r="L20" s="9">
        <f>+'X4-0X-XXX (6)'!V163</f>
        <v>0</v>
      </c>
      <c r="M20" s="9">
        <f>+'X4-0X-XXX (6)'!W163</f>
        <v>0</v>
      </c>
      <c r="N20" s="9">
        <f>+'X4-0X-XXX (6)'!X163</f>
        <v>0</v>
      </c>
      <c r="O20" s="9">
        <f>+'X4-0X-XXX (6)'!Y163</f>
        <v>0</v>
      </c>
      <c r="P20" s="9">
        <f>+'X4-0X-XXX (6)'!Z163</f>
        <v>0</v>
      </c>
      <c r="Q20" s="9">
        <f>+'X4-0X-XXX (6)'!AA163</f>
        <v>0</v>
      </c>
      <c r="R20" s="9">
        <f>+'X4-0X-XXX (6)'!AB163</f>
        <v>0</v>
      </c>
      <c r="S20" s="9">
        <f>+'X4-0X-XXX (6)'!AC163</f>
        <v>0</v>
      </c>
      <c r="T20" s="9">
        <f>+'X4-0X-XXX (6)'!AD163</f>
        <v>0</v>
      </c>
      <c r="U20" s="9">
        <f>+'X4-0X-XXX (6)'!AE163</f>
        <v>0</v>
      </c>
      <c r="V20" s="9">
        <f>+'X4-0X-XXX (6)'!AF163</f>
        <v>0</v>
      </c>
      <c r="W20" s="9">
        <f>+'X4-0X-XXX (6)'!AG163</f>
        <v>0</v>
      </c>
      <c r="X20" s="11">
        <f>+'X4-0X-XXX (6)'!AH163</f>
        <v>0</v>
      </c>
      <c r="Y20" s="11">
        <f>+'X4-0X-XXX (6)'!AI163</f>
        <v>0</v>
      </c>
    </row>
    <row r="21" spans="1:25" s="12" customFormat="1" ht="26.25" customHeight="1" x14ac:dyDescent="0.25">
      <c r="A21" s="13" t="s">
        <v>20</v>
      </c>
      <c r="B21" s="9">
        <f>+'X4-0X-XXX (6)'!I175</f>
        <v>0</v>
      </c>
      <c r="C21" s="9">
        <f>+'X4-0X-XXX (6)'!J175</f>
        <v>0</v>
      </c>
      <c r="D21" s="9">
        <f>+'X4-0X-XXX (6)'!L175</f>
        <v>0</v>
      </c>
      <c r="E21" s="9">
        <f>+'X4-0X-XXX (6)'!M175</f>
        <v>0</v>
      </c>
      <c r="F21" s="9">
        <f>+'X4-0X-XXX (6)'!N175</f>
        <v>0</v>
      </c>
      <c r="G21" s="9">
        <f>+'X4-0X-XXX (6)'!Q175</f>
        <v>0</v>
      </c>
      <c r="H21" s="9">
        <f>+'X4-0X-XXX (6)'!R175</f>
        <v>0</v>
      </c>
      <c r="I21" s="9">
        <f>+'X4-0X-XXX (6)'!S175</f>
        <v>0</v>
      </c>
      <c r="J21" s="9">
        <f>+'X4-0X-XXX (6)'!T175</f>
        <v>0</v>
      </c>
      <c r="K21" s="9">
        <f>+'X4-0X-XXX (6)'!U175</f>
        <v>0</v>
      </c>
      <c r="L21" s="9">
        <f>+'X4-0X-XXX (6)'!V175</f>
        <v>0</v>
      </c>
      <c r="M21" s="9">
        <f>+'X4-0X-XXX (6)'!W175</f>
        <v>0</v>
      </c>
      <c r="N21" s="9">
        <f>+'X4-0X-XXX (6)'!X175</f>
        <v>0</v>
      </c>
      <c r="O21" s="9">
        <f>+'X4-0X-XXX (6)'!Y175</f>
        <v>0</v>
      </c>
      <c r="P21" s="9">
        <f>+'X4-0X-XXX (6)'!Z175</f>
        <v>0</v>
      </c>
      <c r="Q21" s="9">
        <f>+'X4-0X-XXX (6)'!AA175</f>
        <v>0</v>
      </c>
      <c r="R21" s="9">
        <f>+'X4-0X-XXX (6)'!AB175</f>
        <v>0</v>
      </c>
      <c r="S21" s="9">
        <f>+'X4-0X-XXX (6)'!AC175</f>
        <v>0</v>
      </c>
      <c r="T21" s="9">
        <f>+'X4-0X-XXX (6)'!AD175</f>
        <v>0</v>
      </c>
      <c r="U21" s="9">
        <f>+'X4-0X-XXX (6)'!AE175</f>
        <v>0</v>
      </c>
      <c r="V21" s="9">
        <f>+'X4-0X-XXX (6)'!AF175</f>
        <v>0</v>
      </c>
      <c r="W21" s="9">
        <f>+'X4-0X-XXX (6)'!AG175</f>
        <v>0</v>
      </c>
      <c r="X21" s="11">
        <f>+'X4-0X-XXX (6)'!AH175</f>
        <v>0</v>
      </c>
      <c r="Y21" s="11">
        <f>+'X4-0X-XXX (6)'!AI175</f>
        <v>0</v>
      </c>
    </row>
    <row r="22" spans="1:25" s="12" customFormat="1" ht="26.25" customHeight="1" x14ac:dyDescent="0.25">
      <c r="A22" s="13" t="s">
        <v>19</v>
      </c>
      <c r="B22" s="9">
        <f>+'X4-0X-XXX (6)'!I187</f>
        <v>0</v>
      </c>
      <c r="C22" s="9">
        <f>+'X4-0X-XXX (6)'!J187</f>
        <v>0</v>
      </c>
      <c r="D22" s="9">
        <f>+'X4-0X-XXX (6)'!L187</f>
        <v>0</v>
      </c>
      <c r="E22" s="9">
        <f>+'X4-0X-XXX (6)'!M187</f>
        <v>0</v>
      </c>
      <c r="F22" s="9">
        <f>+'X4-0X-XXX (6)'!N187</f>
        <v>0</v>
      </c>
      <c r="G22" s="9">
        <f>+'X4-0X-XXX (6)'!Q187</f>
        <v>0</v>
      </c>
      <c r="H22" s="9">
        <f>+'X4-0X-XXX (6)'!R187</f>
        <v>0</v>
      </c>
      <c r="I22" s="9">
        <f>+'X4-0X-XXX (6)'!S187</f>
        <v>0</v>
      </c>
      <c r="J22" s="9">
        <f>+'X4-0X-XXX (6)'!T187</f>
        <v>0</v>
      </c>
      <c r="K22" s="9">
        <f>+'X4-0X-XXX (6)'!U187</f>
        <v>0</v>
      </c>
      <c r="L22" s="9">
        <f>+'X4-0X-XXX (6)'!V187</f>
        <v>0</v>
      </c>
      <c r="M22" s="9">
        <f>+'X4-0X-XXX (6)'!W187</f>
        <v>0</v>
      </c>
      <c r="N22" s="9">
        <f>+'X4-0X-XXX (6)'!X187</f>
        <v>0</v>
      </c>
      <c r="O22" s="9">
        <f>+'X4-0X-XXX (6)'!Y187</f>
        <v>0</v>
      </c>
      <c r="P22" s="9">
        <f>+'X4-0X-XXX (6)'!Z187</f>
        <v>0</v>
      </c>
      <c r="Q22" s="9">
        <f>+'X4-0X-XXX (6)'!AA187</f>
        <v>0</v>
      </c>
      <c r="R22" s="9">
        <f>+'X4-0X-XXX (6)'!AB187</f>
        <v>0</v>
      </c>
      <c r="S22" s="9">
        <f>+'X4-0X-XXX (6)'!AC187</f>
        <v>0</v>
      </c>
      <c r="T22" s="9">
        <f>+'X4-0X-XXX (6)'!AD187</f>
        <v>0</v>
      </c>
      <c r="U22" s="9">
        <f>+'X4-0X-XXX (6)'!AE187</f>
        <v>0</v>
      </c>
      <c r="V22" s="9">
        <f>+'X4-0X-XXX (6)'!AF187</f>
        <v>0</v>
      </c>
      <c r="W22" s="9">
        <f>+'X4-0X-XXX (6)'!AG187</f>
        <v>0</v>
      </c>
      <c r="X22" s="11">
        <f>+'X4-0X-XXX (6)'!AH187</f>
        <v>0</v>
      </c>
      <c r="Y22" s="11">
        <f>+'X4-0X-XXX (6)'!AI187</f>
        <v>0</v>
      </c>
    </row>
    <row r="23" spans="1:25" s="12" customFormat="1" ht="26.25" customHeight="1" x14ac:dyDescent="0.25">
      <c r="A23" s="14" t="s">
        <v>49</v>
      </c>
      <c r="B23" s="9">
        <f>+'X4-0X-XXX (6)'!I199</f>
        <v>0</v>
      </c>
      <c r="C23" s="9">
        <f>+'X4-0X-XXX (6)'!J199</f>
        <v>0</v>
      </c>
      <c r="D23" s="9">
        <f>+'X4-0X-XXX (6)'!L199</f>
        <v>0</v>
      </c>
      <c r="E23" s="9">
        <f>+'X4-0X-XXX (6)'!M199</f>
        <v>0</v>
      </c>
      <c r="F23" s="9">
        <f>+'X4-0X-XXX (6)'!N199</f>
        <v>0</v>
      </c>
      <c r="G23" s="9">
        <f>+'X4-0X-XXX (6)'!Q199</f>
        <v>0</v>
      </c>
      <c r="H23" s="9">
        <f>+'X4-0X-XXX (6)'!R199</f>
        <v>0</v>
      </c>
      <c r="I23" s="9">
        <f>+'X4-0X-XXX (6)'!S199</f>
        <v>0</v>
      </c>
      <c r="J23" s="9">
        <f>+'X4-0X-XXX (6)'!T199</f>
        <v>0</v>
      </c>
      <c r="K23" s="9">
        <f>+'X4-0X-XXX (6)'!U199</f>
        <v>0</v>
      </c>
      <c r="L23" s="9">
        <f>+'X4-0X-XXX (6)'!V199</f>
        <v>0</v>
      </c>
      <c r="M23" s="9">
        <f>+'X4-0X-XXX (6)'!W199</f>
        <v>0</v>
      </c>
      <c r="N23" s="9">
        <f>+'X4-0X-XXX (6)'!X199</f>
        <v>0</v>
      </c>
      <c r="O23" s="9">
        <f>+'X4-0X-XXX (6)'!Y199</f>
        <v>0</v>
      </c>
      <c r="P23" s="9">
        <f>+'X4-0X-XXX (6)'!Z199</f>
        <v>0</v>
      </c>
      <c r="Q23" s="9">
        <f>+'X4-0X-XXX (6)'!AA199</f>
        <v>0</v>
      </c>
      <c r="R23" s="9">
        <f>+'X4-0X-XXX (6)'!AB199</f>
        <v>0</v>
      </c>
      <c r="S23" s="9">
        <f>+'X4-0X-XXX (6)'!AC199</f>
        <v>0</v>
      </c>
      <c r="T23" s="9">
        <f>+'X4-0X-XXX (6)'!AD199</f>
        <v>0</v>
      </c>
      <c r="U23" s="9">
        <f>+'X4-0X-XXX (6)'!AE199</f>
        <v>0</v>
      </c>
      <c r="V23" s="9">
        <f>+'X4-0X-XXX (6)'!AF199</f>
        <v>0</v>
      </c>
      <c r="W23" s="9">
        <f>+'X4-0X-XXX (6)'!AG199</f>
        <v>0</v>
      </c>
      <c r="X23" s="11">
        <f>+'X4-0X-XXX (6)'!AH199</f>
        <v>0</v>
      </c>
      <c r="Y23" s="11">
        <f>+'X4-0X-XXX (6)'!AI199</f>
        <v>0</v>
      </c>
    </row>
    <row r="24" spans="1:25" ht="33" customHeight="1" x14ac:dyDescent="0.25">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Y41"/>
  <sheetViews>
    <sheetView zoomScale="80" zoomScaleNormal="80" workbookViewId="0">
      <pane ySplit="7" topLeftCell="A8" activePane="bottomLeft" state="frozen"/>
      <selection activeCell="A3" sqref="A3:AI3"/>
      <selection pane="bottomLeft" activeCell="V23" sqref="V23"/>
    </sheetView>
  </sheetViews>
  <sheetFormatPr baseColWidth="10" defaultColWidth="11.44140625" defaultRowHeight="10.199999999999999" outlineLevelCol="1" x14ac:dyDescent="0.25"/>
  <cols>
    <col min="1" max="1" width="36.44140625" style="3" customWidth="1"/>
    <col min="2" max="2" width="14.6640625" style="6" customWidth="1"/>
    <col min="3" max="3" width="14.6640625" style="3" customWidth="1"/>
    <col min="4" max="4" width="10.6640625" style="3" customWidth="1"/>
    <col min="5" max="5" width="11.44140625" style="3" customWidth="1"/>
    <col min="6" max="6" width="13.33203125" style="3" customWidth="1"/>
    <col min="7" max="7" width="15.44140625" style="6" customWidth="1" outlineLevel="1"/>
    <col min="8" max="9" width="11.6640625" style="6" customWidth="1" outlineLevel="1"/>
    <col min="10" max="10" width="12.44140625" style="6" customWidth="1"/>
    <col min="11" max="13" width="12.33203125" style="6" hidden="1" customWidth="1" outlineLevel="1"/>
    <col min="14" max="14" width="14.88671875" style="6" customWidth="1" collapsed="1"/>
    <col min="15" max="17" width="12.44140625" style="6" hidden="1" customWidth="1" outlineLevel="1"/>
    <col min="18" max="18" width="16" style="6" customWidth="1" collapsed="1"/>
    <col min="19" max="19" width="10.6640625" style="6" hidden="1" customWidth="1" outlineLevel="1"/>
    <col min="20" max="20" width="13.6640625" style="6" hidden="1" customWidth="1" outlineLevel="1"/>
    <col min="21" max="21" width="13" style="6" hidden="1" customWidth="1" outlineLevel="1"/>
    <col min="22" max="22" width="13.44140625" style="6" customWidth="1" collapsed="1"/>
    <col min="23" max="23" width="14.33203125" style="6" customWidth="1"/>
    <col min="24" max="24" width="10.33203125" style="7" customWidth="1"/>
    <col min="25" max="25" width="14" style="7" customWidth="1"/>
    <col min="26" max="16384" width="11.44140625" style="2"/>
  </cols>
  <sheetData>
    <row r="1" spans="1:25" s="1" customFormat="1" ht="16.5" customHeight="1" x14ac:dyDescent="0.25">
      <c r="A1" s="91" t="str">
        <f>+'24-01-029'!A1:AI1</f>
        <v>PARTIDA 21 - 09 - 01 " SUBSECRETARIA DE EVALUACIÓN SOCIAL"</v>
      </c>
      <c r="B1" s="91"/>
      <c r="C1" s="91"/>
      <c r="D1" s="91"/>
      <c r="E1" s="91"/>
      <c r="F1" s="91"/>
      <c r="G1" s="91"/>
      <c r="H1" s="91"/>
      <c r="I1" s="91"/>
      <c r="J1" s="91"/>
      <c r="K1" s="91"/>
      <c r="L1" s="91"/>
      <c r="M1" s="91"/>
      <c r="N1" s="91"/>
      <c r="O1" s="91"/>
      <c r="P1" s="91"/>
      <c r="Q1" s="91"/>
      <c r="R1" s="91"/>
      <c r="S1" s="91"/>
      <c r="T1" s="91"/>
      <c r="U1" s="91"/>
      <c r="V1" s="91"/>
      <c r="W1" s="91"/>
      <c r="X1" s="91"/>
      <c r="Y1" s="91"/>
    </row>
    <row r="2" spans="1:25" s="1" customFormat="1" ht="16.5" customHeight="1" x14ac:dyDescent="0.25">
      <c r="A2" s="91" t="s">
        <v>78</v>
      </c>
      <c r="B2" s="91"/>
      <c r="C2" s="91"/>
      <c r="D2" s="91"/>
      <c r="E2" s="91"/>
      <c r="F2" s="91"/>
      <c r="G2" s="91"/>
      <c r="H2" s="91"/>
      <c r="I2" s="91"/>
      <c r="J2" s="91"/>
      <c r="K2" s="91"/>
      <c r="L2" s="91"/>
      <c r="M2" s="91"/>
      <c r="N2" s="91"/>
      <c r="O2" s="91"/>
      <c r="P2" s="91"/>
      <c r="Q2" s="91"/>
      <c r="R2" s="91"/>
      <c r="S2" s="91"/>
      <c r="T2" s="91"/>
      <c r="U2" s="91"/>
      <c r="V2" s="91"/>
      <c r="W2" s="91"/>
      <c r="X2" s="91"/>
      <c r="Y2" s="91"/>
    </row>
    <row r="3" spans="1:25" s="1" customFormat="1" ht="16.5" customHeight="1" x14ac:dyDescent="0.25">
      <c r="A3" s="91" t="str">
        <f>+'24-01-029'!A3:AI3</f>
        <v>EJECUCIÓN AL 31 DICIEMBRE 2024</v>
      </c>
      <c r="B3" s="91"/>
      <c r="C3" s="91"/>
      <c r="D3" s="91"/>
      <c r="E3" s="91"/>
      <c r="F3" s="91"/>
      <c r="G3" s="91"/>
      <c r="H3" s="91"/>
      <c r="I3" s="91"/>
      <c r="J3" s="91"/>
      <c r="K3" s="91"/>
      <c r="L3" s="91"/>
      <c r="M3" s="91"/>
      <c r="N3" s="91"/>
      <c r="O3" s="91"/>
      <c r="P3" s="91"/>
      <c r="Q3" s="91"/>
      <c r="R3" s="91"/>
      <c r="S3" s="91"/>
      <c r="T3" s="91"/>
      <c r="U3" s="91"/>
      <c r="V3" s="91"/>
      <c r="W3" s="91"/>
      <c r="X3" s="91"/>
      <c r="Y3" s="91"/>
    </row>
    <row r="4" spans="1:2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5">
      <c r="A5" s="129" t="str">
        <f>+'24-01-029'!A5:H5</f>
        <v>24-01-029 " FONDO DE INICIATIVAS PARA LA SUPERACIÓN DE LA POBREZA"</v>
      </c>
      <c r="B5" s="130"/>
      <c r="C5" s="130"/>
      <c r="D5" s="130"/>
      <c r="E5" s="130"/>
      <c r="F5" s="130"/>
      <c r="G5" s="130"/>
      <c r="H5" s="130"/>
      <c r="I5" s="130"/>
      <c r="J5" s="130"/>
      <c r="K5" s="130"/>
      <c r="L5" s="130"/>
      <c r="M5" s="130"/>
      <c r="N5" s="130"/>
      <c r="O5" s="130"/>
      <c r="P5" s="130"/>
      <c r="Q5" s="130"/>
      <c r="R5" s="130"/>
      <c r="S5" s="130"/>
      <c r="T5" s="130"/>
      <c r="U5" s="130"/>
      <c r="V5" s="130"/>
      <c r="W5" s="130"/>
      <c r="X5" s="130"/>
      <c r="Y5" s="131"/>
    </row>
    <row r="6" spans="1:25" s="3" customFormat="1" ht="25.5" customHeight="1" x14ac:dyDescent="0.25">
      <c r="A6" s="122" t="s">
        <v>34</v>
      </c>
      <c r="B6" s="123" t="s">
        <v>32</v>
      </c>
      <c r="C6" s="123" t="s">
        <v>51</v>
      </c>
      <c r="D6" s="125" t="s">
        <v>21</v>
      </c>
      <c r="E6" s="126"/>
      <c r="F6" s="127"/>
      <c r="G6" s="128" t="s">
        <v>33</v>
      </c>
      <c r="H6" s="128"/>
      <c r="I6" s="128"/>
      <c r="J6" s="100" t="s">
        <v>23</v>
      </c>
      <c r="K6" s="128" t="s">
        <v>33</v>
      </c>
      <c r="L6" s="128"/>
      <c r="M6" s="128"/>
      <c r="N6" s="100" t="s">
        <v>24</v>
      </c>
      <c r="O6" s="128" t="s">
        <v>33</v>
      </c>
      <c r="P6" s="128"/>
      <c r="Q6" s="128"/>
      <c r="R6" s="100" t="s">
        <v>25</v>
      </c>
      <c r="S6" s="128" t="s">
        <v>33</v>
      </c>
      <c r="T6" s="128"/>
      <c r="U6" s="128"/>
      <c r="V6" s="100" t="s">
        <v>26</v>
      </c>
      <c r="W6" s="95" t="s">
        <v>47</v>
      </c>
      <c r="X6" s="132" t="s">
        <v>27</v>
      </c>
      <c r="Y6" s="132"/>
    </row>
    <row r="7" spans="1:25" s="3" customFormat="1" ht="45.75" customHeight="1" x14ac:dyDescent="0.25">
      <c r="A7" s="122"/>
      <c r="B7" s="124"/>
      <c r="C7" s="124"/>
      <c r="D7" s="25" t="s">
        <v>11</v>
      </c>
      <c r="E7" s="25" t="s">
        <v>22</v>
      </c>
      <c r="F7" s="65" t="s">
        <v>77</v>
      </c>
      <c r="G7" s="25" t="s">
        <v>35</v>
      </c>
      <c r="H7" s="25" t="s">
        <v>36</v>
      </c>
      <c r="I7" s="25" t="s">
        <v>37</v>
      </c>
      <c r="J7" s="101"/>
      <c r="K7" s="25" t="s">
        <v>38</v>
      </c>
      <c r="L7" s="25" t="s">
        <v>39</v>
      </c>
      <c r="M7" s="25" t="s">
        <v>40</v>
      </c>
      <c r="N7" s="101"/>
      <c r="O7" s="25" t="s">
        <v>41</v>
      </c>
      <c r="P7" s="25" t="s">
        <v>42</v>
      </c>
      <c r="Q7" s="25" t="s">
        <v>43</v>
      </c>
      <c r="R7" s="101"/>
      <c r="S7" s="25" t="s">
        <v>44</v>
      </c>
      <c r="T7" s="25" t="s">
        <v>45</v>
      </c>
      <c r="U7" s="25" t="s">
        <v>46</v>
      </c>
      <c r="V7" s="101"/>
      <c r="W7" s="96"/>
      <c r="X7" s="26" t="s">
        <v>29</v>
      </c>
      <c r="Y7" s="26" t="s">
        <v>28</v>
      </c>
    </row>
    <row r="8" spans="1:25" s="12" customFormat="1" ht="26.25" customHeight="1" x14ac:dyDescent="0.25">
      <c r="A8" s="63" t="s">
        <v>52</v>
      </c>
      <c r="B8" s="9">
        <f>+'24-01-029'!I19</f>
        <v>0</v>
      </c>
      <c r="C8" s="9">
        <f>+'24-01-029'!J19</f>
        <v>0</v>
      </c>
      <c r="D8" s="9">
        <f>+'24-01-029'!L19</f>
        <v>0</v>
      </c>
      <c r="E8" s="9">
        <f>+'24-01-029'!M19</f>
        <v>0</v>
      </c>
      <c r="F8" s="9">
        <f>+'24-01-029'!N19</f>
        <v>0</v>
      </c>
      <c r="G8" s="9">
        <f>+'24-01-029'!Q19</f>
        <v>0</v>
      </c>
      <c r="H8" s="9">
        <f>+'24-01-029'!R19</f>
        <v>0</v>
      </c>
      <c r="I8" s="9">
        <f>+'24-01-029'!S19</f>
        <v>0</v>
      </c>
      <c r="J8" s="9">
        <f>+'24-01-029'!T19</f>
        <v>0</v>
      </c>
      <c r="K8" s="9">
        <f>+'24-01-029'!U19</f>
        <v>0</v>
      </c>
      <c r="L8" s="9">
        <f>+'24-01-029'!V19</f>
        <v>0</v>
      </c>
      <c r="M8" s="9">
        <f>+'24-01-029'!W19</f>
        <v>0</v>
      </c>
      <c r="N8" s="9">
        <f>+'24-01-029'!X19</f>
        <v>0</v>
      </c>
      <c r="O8" s="9">
        <f>+'24-01-029'!Y19</f>
        <v>0</v>
      </c>
      <c r="P8" s="9">
        <f>+'24-01-029'!Z19</f>
        <v>0</v>
      </c>
      <c r="Q8" s="9">
        <f>+'24-01-029'!AA19</f>
        <v>0</v>
      </c>
      <c r="R8" s="9">
        <f>+'24-01-029'!AB19</f>
        <v>0</v>
      </c>
      <c r="S8" s="9">
        <f>+'24-01-029'!AC19</f>
        <v>0</v>
      </c>
      <c r="T8" s="9">
        <f>+'24-01-029'!AD19</f>
        <v>0</v>
      </c>
      <c r="U8" s="9">
        <f>+'24-01-029'!AE19</f>
        <v>0</v>
      </c>
      <c r="V8" s="9">
        <f>+'24-01-029'!AF19</f>
        <v>0</v>
      </c>
      <c r="W8" s="9">
        <f>+'24-01-029'!AG19</f>
        <v>0</v>
      </c>
      <c r="X8" s="11">
        <f>+'24-01-029'!AH19</f>
        <v>0</v>
      </c>
      <c r="Y8" s="11">
        <f>+'24-01-029'!AI19</f>
        <v>0</v>
      </c>
    </row>
    <row r="9" spans="1:25" s="12" customFormat="1" ht="26.25" customHeight="1" x14ac:dyDescent="0.25">
      <c r="A9" s="10" t="s">
        <v>12</v>
      </c>
      <c r="B9" s="9">
        <f>+'24-01-029'!I31</f>
        <v>0</v>
      </c>
      <c r="C9" s="9">
        <f>+'24-01-029'!J31</f>
        <v>0</v>
      </c>
      <c r="D9" s="9">
        <f>+'24-01-029'!L31</f>
        <v>0</v>
      </c>
      <c r="E9" s="9">
        <f>+'24-01-029'!M31</f>
        <v>0</v>
      </c>
      <c r="F9" s="9">
        <f>+'24-01-029'!N31</f>
        <v>0</v>
      </c>
      <c r="G9" s="9">
        <f>+'24-01-029'!Q31</f>
        <v>0</v>
      </c>
      <c r="H9" s="9">
        <f>+'24-01-029'!R31</f>
        <v>0</v>
      </c>
      <c r="I9" s="9">
        <f>+'24-01-029'!S31</f>
        <v>0</v>
      </c>
      <c r="J9" s="9">
        <f>+'24-01-029'!T31</f>
        <v>0</v>
      </c>
      <c r="K9" s="9">
        <f>+'24-01-029'!U31</f>
        <v>0</v>
      </c>
      <c r="L9" s="9">
        <f>+'24-01-029'!V31</f>
        <v>0</v>
      </c>
      <c r="M9" s="9">
        <f>+'24-01-029'!W31</f>
        <v>0</v>
      </c>
      <c r="N9" s="9">
        <f>+'24-01-029'!X31</f>
        <v>0</v>
      </c>
      <c r="O9" s="9">
        <f>+'24-01-029'!Y31</f>
        <v>0</v>
      </c>
      <c r="P9" s="9">
        <f>+'24-01-029'!Z31</f>
        <v>0</v>
      </c>
      <c r="Q9" s="9">
        <f>+'24-01-029'!AA31</f>
        <v>0</v>
      </c>
      <c r="R9" s="9">
        <f>+'24-01-029'!AB31</f>
        <v>0</v>
      </c>
      <c r="S9" s="9">
        <f>+'24-01-029'!AC31</f>
        <v>0</v>
      </c>
      <c r="T9" s="9">
        <f>+'24-01-029'!AD31</f>
        <v>0</v>
      </c>
      <c r="U9" s="9">
        <f>+'24-01-029'!AE31</f>
        <v>0</v>
      </c>
      <c r="V9" s="9">
        <f>+'24-01-029'!AF31</f>
        <v>0</v>
      </c>
      <c r="W9" s="9">
        <f>+'24-01-029'!AG31</f>
        <v>0</v>
      </c>
      <c r="X9" s="11">
        <f>+'24-01-029'!AH31</f>
        <v>0</v>
      </c>
      <c r="Y9" s="11">
        <f>+'24-01-029'!AI31</f>
        <v>0</v>
      </c>
    </row>
    <row r="10" spans="1:25" s="12" customFormat="1" ht="26.25" customHeight="1" x14ac:dyDescent="0.25">
      <c r="A10" s="10" t="s">
        <v>13</v>
      </c>
      <c r="B10" s="9">
        <f>+'24-01-029'!I43</f>
        <v>0</v>
      </c>
      <c r="C10" s="9">
        <f>+'24-01-029'!J43</f>
        <v>0</v>
      </c>
      <c r="D10" s="9">
        <f>+'24-01-029'!L43</f>
        <v>0</v>
      </c>
      <c r="E10" s="9">
        <f>+'24-01-029'!M43</f>
        <v>0</v>
      </c>
      <c r="F10" s="9">
        <f>+'24-01-029'!N43</f>
        <v>0</v>
      </c>
      <c r="G10" s="9">
        <f>+'24-01-029'!Q43</f>
        <v>0</v>
      </c>
      <c r="H10" s="9">
        <f>+'24-01-029'!R43</f>
        <v>0</v>
      </c>
      <c r="I10" s="9">
        <f>+'24-01-029'!S43</f>
        <v>0</v>
      </c>
      <c r="J10" s="9">
        <f>+'24-01-029'!T43</f>
        <v>0</v>
      </c>
      <c r="K10" s="9">
        <f>+'24-01-029'!U43</f>
        <v>0</v>
      </c>
      <c r="L10" s="9">
        <f>+'24-01-029'!V43</f>
        <v>0</v>
      </c>
      <c r="M10" s="9">
        <f>+'24-01-029'!W43</f>
        <v>0</v>
      </c>
      <c r="N10" s="9">
        <f>+'24-01-029'!X43</f>
        <v>0</v>
      </c>
      <c r="O10" s="9">
        <f>+'24-01-029'!Y43</f>
        <v>0</v>
      </c>
      <c r="P10" s="9">
        <f>+'24-01-029'!Z43</f>
        <v>0</v>
      </c>
      <c r="Q10" s="9">
        <f>+'24-01-029'!AA43</f>
        <v>0</v>
      </c>
      <c r="R10" s="9">
        <f>+'24-01-029'!AB43</f>
        <v>0</v>
      </c>
      <c r="S10" s="9">
        <f>+'24-01-029'!AC43</f>
        <v>0</v>
      </c>
      <c r="T10" s="9">
        <f>+'24-01-029'!AD43</f>
        <v>0</v>
      </c>
      <c r="U10" s="9">
        <f>+'24-01-029'!AE43</f>
        <v>0</v>
      </c>
      <c r="V10" s="9">
        <f>+'24-01-029'!AF43</f>
        <v>0</v>
      </c>
      <c r="W10" s="9">
        <f>+'24-01-029'!AG43</f>
        <v>0</v>
      </c>
      <c r="X10" s="11">
        <f>+'24-01-029'!AH43</f>
        <v>0</v>
      </c>
      <c r="Y10" s="11">
        <f>+'24-01-029'!AI43</f>
        <v>0</v>
      </c>
    </row>
    <row r="11" spans="1:25" s="12" customFormat="1" ht="26.25" customHeight="1" x14ac:dyDescent="0.25">
      <c r="A11" s="10" t="s">
        <v>14</v>
      </c>
      <c r="B11" s="9">
        <f>+'24-01-029'!I55</f>
        <v>0</v>
      </c>
      <c r="C11" s="9">
        <f>+'24-01-029'!J55</f>
        <v>0</v>
      </c>
      <c r="D11" s="9">
        <f>+'24-01-029'!L55</f>
        <v>0</v>
      </c>
      <c r="E11" s="9">
        <f>+'24-01-029'!M55</f>
        <v>0</v>
      </c>
      <c r="F11" s="9">
        <f>+'24-01-029'!N55</f>
        <v>0</v>
      </c>
      <c r="G11" s="9">
        <f>+'24-01-029'!Q55</f>
        <v>0</v>
      </c>
      <c r="H11" s="9">
        <f>+'24-01-029'!R55</f>
        <v>0</v>
      </c>
      <c r="I11" s="9">
        <f>+'24-01-029'!S55</f>
        <v>0</v>
      </c>
      <c r="J11" s="9">
        <f>+'24-01-029'!T55</f>
        <v>0</v>
      </c>
      <c r="K11" s="9">
        <f>+'24-01-029'!U55</f>
        <v>0</v>
      </c>
      <c r="L11" s="9">
        <f>+'24-01-029'!V55</f>
        <v>0</v>
      </c>
      <c r="M11" s="9">
        <f>+'24-01-029'!W55</f>
        <v>0</v>
      </c>
      <c r="N11" s="9">
        <f>+'24-01-029'!X55</f>
        <v>0</v>
      </c>
      <c r="O11" s="9">
        <f>+'24-01-029'!Y55</f>
        <v>0</v>
      </c>
      <c r="P11" s="9">
        <f>+'24-01-029'!Z55</f>
        <v>0</v>
      </c>
      <c r="Q11" s="9">
        <f>+'24-01-029'!AA55</f>
        <v>0</v>
      </c>
      <c r="R11" s="9">
        <f>+'24-01-029'!AB55</f>
        <v>0</v>
      </c>
      <c r="S11" s="9">
        <f>+'24-01-029'!AC55</f>
        <v>0</v>
      </c>
      <c r="T11" s="9">
        <f>+'24-01-029'!AD55</f>
        <v>0</v>
      </c>
      <c r="U11" s="9">
        <f>+'24-01-029'!AE55</f>
        <v>0</v>
      </c>
      <c r="V11" s="9">
        <f>+'24-01-029'!AF55</f>
        <v>0</v>
      </c>
      <c r="W11" s="9">
        <f>+'24-01-029'!AG55</f>
        <v>0</v>
      </c>
      <c r="X11" s="11">
        <f>+'24-01-029'!AH55</f>
        <v>0</v>
      </c>
      <c r="Y11" s="11">
        <f>+'24-01-029'!AI55</f>
        <v>0</v>
      </c>
    </row>
    <row r="12" spans="1:25" s="12" customFormat="1" ht="26.25" customHeight="1" x14ac:dyDescent="0.25">
      <c r="A12" s="63" t="s">
        <v>61</v>
      </c>
      <c r="B12" s="9">
        <f>+'24-01-029'!I67</f>
        <v>0</v>
      </c>
      <c r="C12" s="9">
        <f>+'24-01-029'!J67</f>
        <v>0</v>
      </c>
      <c r="D12" s="9">
        <f>+'24-01-029'!L67</f>
        <v>0</v>
      </c>
      <c r="E12" s="9">
        <f>+'24-01-029'!M67</f>
        <v>0</v>
      </c>
      <c r="F12" s="9">
        <f>+'24-01-029'!N67</f>
        <v>0</v>
      </c>
      <c r="G12" s="9">
        <f>+'24-01-029'!Q67</f>
        <v>0</v>
      </c>
      <c r="H12" s="9">
        <f>+'24-01-029'!R67</f>
        <v>0</v>
      </c>
      <c r="I12" s="9">
        <f>+'24-01-029'!S67</f>
        <v>0</v>
      </c>
      <c r="J12" s="9">
        <f>+'24-01-029'!T67</f>
        <v>0</v>
      </c>
      <c r="K12" s="9">
        <f>+'24-01-029'!U67</f>
        <v>0</v>
      </c>
      <c r="L12" s="9">
        <f>+'24-01-029'!V67</f>
        <v>0</v>
      </c>
      <c r="M12" s="9">
        <f>+'24-01-029'!W67</f>
        <v>0</v>
      </c>
      <c r="N12" s="9">
        <f>+'24-01-029'!X67</f>
        <v>0</v>
      </c>
      <c r="O12" s="9">
        <f>+'24-01-029'!Y67</f>
        <v>0</v>
      </c>
      <c r="P12" s="9">
        <f>+'24-01-029'!Z67</f>
        <v>0</v>
      </c>
      <c r="Q12" s="9">
        <f>+'24-01-029'!AA67</f>
        <v>0</v>
      </c>
      <c r="R12" s="9">
        <f>+'24-01-029'!AB67</f>
        <v>0</v>
      </c>
      <c r="S12" s="9">
        <f>+'24-01-029'!AC67</f>
        <v>0</v>
      </c>
      <c r="T12" s="9">
        <f>+'24-01-029'!AD67</f>
        <v>0</v>
      </c>
      <c r="U12" s="9">
        <f>+'24-01-029'!AE67</f>
        <v>0</v>
      </c>
      <c r="V12" s="9">
        <f>+'24-01-029'!AF67</f>
        <v>0</v>
      </c>
      <c r="W12" s="9">
        <f>+'24-01-029'!AG67</f>
        <v>0</v>
      </c>
      <c r="X12" s="11">
        <f>+'24-01-029'!AH67</f>
        <v>0</v>
      </c>
      <c r="Y12" s="11">
        <f>+'24-01-029'!AI67</f>
        <v>0</v>
      </c>
    </row>
    <row r="13" spans="1:25" s="12" customFormat="1" ht="26.25" customHeight="1" x14ac:dyDescent="0.25">
      <c r="A13" s="10" t="s">
        <v>15</v>
      </c>
      <c r="B13" s="9">
        <f>+'24-01-029'!I79</f>
        <v>0</v>
      </c>
      <c r="C13" s="9">
        <f>+'24-01-029'!J79</f>
        <v>0</v>
      </c>
      <c r="D13" s="9">
        <f>+'24-01-029'!L79</f>
        <v>0</v>
      </c>
      <c r="E13" s="9">
        <f>+'24-01-029'!M79</f>
        <v>0</v>
      </c>
      <c r="F13" s="9">
        <f>+'24-01-029'!N79</f>
        <v>0</v>
      </c>
      <c r="G13" s="9">
        <f>+'24-01-029'!Q79</f>
        <v>0</v>
      </c>
      <c r="H13" s="9">
        <f>+'24-01-029'!R79</f>
        <v>0</v>
      </c>
      <c r="I13" s="9">
        <f>+'24-01-029'!S79</f>
        <v>0</v>
      </c>
      <c r="J13" s="9">
        <f>+'24-01-029'!T79</f>
        <v>0</v>
      </c>
      <c r="K13" s="9">
        <f>+'24-01-029'!U79</f>
        <v>0</v>
      </c>
      <c r="L13" s="9">
        <f>+'24-01-029'!V79</f>
        <v>0</v>
      </c>
      <c r="M13" s="9">
        <f>+'24-01-029'!W79</f>
        <v>0</v>
      </c>
      <c r="N13" s="9">
        <f>+'24-01-029'!X79</f>
        <v>0</v>
      </c>
      <c r="O13" s="9">
        <f>+'24-01-029'!Y79</f>
        <v>0</v>
      </c>
      <c r="P13" s="9">
        <f>+'24-01-029'!Z79</f>
        <v>0</v>
      </c>
      <c r="Q13" s="9">
        <f>+'24-01-029'!AA79</f>
        <v>0</v>
      </c>
      <c r="R13" s="9">
        <f>+'24-01-029'!AB79</f>
        <v>0</v>
      </c>
      <c r="S13" s="9">
        <f>+'24-01-029'!AC79</f>
        <v>0</v>
      </c>
      <c r="T13" s="9">
        <f>+'24-01-029'!AD79</f>
        <v>0</v>
      </c>
      <c r="U13" s="9">
        <f>+'24-01-029'!AE79</f>
        <v>0</v>
      </c>
      <c r="V13" s="9">
        <f>+'24-01-029'!AF79</f>
        <v>0</v>
      </c>
      <c r="W13" s="9">
        <f>+'24-01-029'!AG79</f>
        <v>0</v>
      </c>
      <c r="X13" s="11">
        <f>+'24-01-029'!AH79</f>
        <v>0</v>
      </c>
      <c r="Y13" s="11">
        <f>+'24-01-029'!AI79</f>
        <v>0</v>
      </c>
    </row>
    <row r="14" spans="1:25" s="12" customFormat="1" ht="26.25" customHeight="1" x14ac:dyDescent="0.25">
      <c r="A14" s="10" t="s">
        <v>16</v>
      </c>
      <c r="B14" s="9">
        <f>+'24-01-029'!I91</f>
        <v>0</v>
      </c>
      <c r="C14" s="9">
        <f>+'24-01-029'!J91</f>
        <v>0</v>
      </c>
      <c r="D14" s="9">
        <f>+'24-01-029'!L91</f>
        <v>0</v>
      </c>
      <c r="E14" s="9">
        <f>+'24-01-029'!M91</f>
        <v>0</v>
      </c>
      <c r="F14" s="9">
        <f>+'24-01-029'!N91</f>
        <v>0</v>
      </c>
      <c r="G14" s="9">
        <f>+'24-01-029'!Q91</f>
        <v>0</v>
      </c>
      <c r="H14" s="9">
        <f>+'24-01-029'!R91</f>
        <v>0</v>
      </c>
      <c r="I14" s="9">
        <f>+'24-01-029'!S91</f>
        <v>0</v>
      </c>
      <c r="J14" s="9">
        <f>+'24-01-029'!T91</f>
        <v>0</v>
      </c>
      <c r="K14" s="9">
        <f>+'24-01-029'!U91</f>
        <v>0</v>
      </c>
      <c r="L14" s="9">
        <f>+'24-01-029'!V91</f>
        <v>0</v>
      </c>
      <c r="M14" s="9">
        <f>+'24-01-029'!W91</f>
        <v>0</v>
      </c>
      <c r="N14" s="9">
        <f>+'24-01-029'!X91</f>
        <v>0</v>
      </c>
      <c r="O14" s="9">
        <f>+'24-01-029'!Y91</f>
        <v>0</v>
      </c>
      <c r="P14" s="9">
        <f>+'24-01-029'!Z91</f>
        <v>0</v>
      </c>
      <c r="Q14" s="9">
        <f>+'24-01-029'!AA91</f>
        <v>0</v>
      </c>
      <c r="R14" s="9">
        <f>+'24-01-029'!AB91</f>
        <v>0</v>
      </c>
      <c r="S14" s="9">
        <f>+'24-01-029'!AC91</f>
        <v>0</v>
      </c>
      <c r="T14" s="9">
        <f>+'24-01-029'!AD91</f>
        <v>0</v>
      </c>
      <c r="U14" s="9">
        <f>+'24-01-029'!AE91</f>
        <v>0</v>
      </c>
      <c r="V14" s="9">
        <f>+'24-01-029'!AF91</f>
        <v>0</v>
      </c>
      <c r="W14" s="9">
        <f>+'24-01-029'!AG91</f>
        <v>0</v>
      </c>
      <c r="X14" s="11">
        <f>+'24-01-029'!AH91</f>
        <v>0</v>
      </c>
      <c r="Y14" s="11">
        <f>+'24-01-029'!AI91</f>
        <v>0</v>
      </c>
    </row>
    <row r="15" spans="1:25" s="12" customFormat="1" ht="26.25" customHeight="1" x14ac:dyDescent="0.25">
      <c r="A15" s="63" t="s">
        <v>65</v>
      </c>
      <c r="B15" s="9">
        <f>+'24-01-029'!I103</f>
        <v>0</v>
      </c>
      <c r="C15" s="9">
        <f>+'24-01-029'!J103</f>
        <v>0</v>
      </c>
      <c r="D15" s="9">
        <f>+'24-01-029'!L103</f>
        <v>0</v>
      </c>
      <c r="E15" s="9">
        <f>+'24-01-029'!M103</f>
        <v>0</v>
      </c>
      <c r="F15" s="9">
        <f>+'24-01-029'!N103</f>
        <v>0</v>
      </c>
      <c r="G15" s="9">
        <f>+'24-01-029'!Q103</f>
        <v>0</v>
      </c>
      <c r="H15" s="9">
        <f>+'24-01-029'!R103</f>
        <v>0</v>
      </c>
      <c r="I15" s="9">
        <f>+'24-01-029'!S103</f>
        <v>0</v>
      </c>
      <c r="J15" s="9">
        <f>+'24-01-029'!T103</f>
        <v>0</v>
      </c>
      <c r="K15" s="9">
        <f>+'24-01-029'!U103</f>
        <v>0</v>
      </c>
      <c r="L15" s="9">
        <f>+'24-01-029'!V103</f>
        <v>0</v>
      </c>
      <c r="M15" s="9">
        <f>+'24-01-029'!W103</f>
        <v>0</v>
      </c>
      <c r="N15" s="9">
        <f>+'24-01-029'!X103</f>
        <v>0</v>
      </c>
      <c r="O15" s="9">
        <f>+'24-01-029'!Y103</f>
        <v>0</v>
      </c>
      <c r="P15" s="9">
        <f>+'24-01-029'!Z103</f>
        <v>0</v>
      </c>
      <c r="Q15" s="9">
        <f>+'24-01-029'!AA103</f>
        <v>0</v>
      </c>
      <c r="R15" s="9">
        <f>+'24-01-029'!AB103</f>
        <v>0</v>
      </c>
      <c r="S15" s="9">
        <f>+'24-01-029'!AC103</f>
        <v>0</v>
      </c>
      <c r="T15" s="9">
        <f>+'24-01-029'!AD103</f>
        <v>0</v>
      </c>
      <c r="U15" s="9">
        <f>+'24-01-029'!AE103</f>
        <v>0</v>
      </c>
      <c r="V15" s="9">
        <f>+'24-01-029'!AF103</f>
        <v>0</v>
      </c>
      <c r="W15" s="9">
        <f>+'24-01-029'!AG103</f>
        <v>0</v>
      </c>
      <c r="X15" s="11">
        <f>+'24-01-029'!AH103</f>
        <v>0</v>
      </c>
      <c r="Y15" s="11">
        <f>+'24-01-029'!AI103</f>
        <v>0</v>
      </c>
    </row>
    <row r="16" spans="1:25" s="12" customFormat="1" ht="26.25" customHeight="1" x14ac:dyDescent="0.25">
      <c r="A16" s="63" t="s">
        <v>67</v>
      </c>
      <c r="B16" s="9">
        <f>+'24-01-029'!I115</f>
        <v>0</v>
      </c>
      <c r="C16" s="9">
        <f>+'24-01-029'!J115</f>
        <v>0</v>
      </c>
      <c r="D16" s="9">
        <f>+'24-01-029'!L115</f>
        <v>0</v>
      </c>
      <c r="E16" s="9">
        <f>+'24-01-029'!M115</f>
        <v>0</v>
      </c>
      <c r="F16" s="9">
        <f>+'24-01-029'!N115</f>
        <v>0</v>
      </c>
      <c r="G16" s="9">
        <f>+'24-01-029'!Q115</f>
        <v>0</v>
      </c>
      <c r="H16" s="9">
        <f>+'24-01-029'!R115</f>
        <v>0</v>
      </c>
      <c r="I16" s="9">
        <f>+'24-01-029'!S115</f>
        <v>0</v>
      </c>
      <c r="J16" s="9">
        <f>+'24-01-029'!T115</f>
        <v>0</v>
      </c>
      <c r="K16" s="9">
        <f>+'24-01-029'!U115</f>
        <v>0</v>
      </c>
      <c r="L16" s="9">
        <f>+'24-01-029'!V115</f>
        <v>0</v>
      </c>
      <c r="M16" s="9">
        <f>+'24-01-029'!W115</f>
        <v>0</v>
      </c>
      <c r="N16" s="9">
        <f>+'24-01-029'!X115</f>
        <v>0</v>
      </c>
      <c r="O16" s="9">
        <f>+'24-01-029'!Y115</f>
        <v>0</v>
      </c>
      <c r="P16" s="9">
        <f>+'24-01-029'!Z115</f>
        <v>0</v>
      </c>
      <c r="Q16" s="9">
        <f>+'24-01-029'!AA115</f>
        <v>0</v>
      </c>
      <c r="R16" s="9">
        <f>+'24-01-029'!AB115</f>
        <v>0</v>
      </c>
      <c r="S16" s="9">
        <f>+'24-01-029'!AC115</f>
        <v>0</v>
      </c>
      <c r="T16" s="9">
        <f>+'24-01-029'!AD115</f>
        <v>0</v>
      </c>
      <c r="U16" s="9">
        <f>+'24-01-029'!AE115</f>
        <v>0</v>
      </c>
      <c r="V16" s="9">
        <f>+'24-01-029'!AF115</f>
        <v>0</v>
      </c>
      <c r="W16" s="9">
        <f>+'24-01-029'!AG115</f>
        <v>0</v>
      </c>
      <c r="X16" s="11">
        <f>+'24-01-029'!AH115</f>
        <v>0</v>
      </c>
      <c r="Y16" s="11">
        <f>+'24-01-029'!AI115</f>
        <v>0</v>
      </c>
    </row>
    <row r="17" spans="1:25" s="12" customFormat="1" ht="26.25" customHeight="1" x14ac:dyDescent="0.25">
      <c r="A17" s="10" t="s">
        <v>17</v>
      </c>
      <c r="B17" s="9">
        <f>+'24-01-029'!I127</f>
        <v>0</v>
      </c>
      <c r="C17" s="9">
        <f>+'24-01-029'!J127</f>
        <v>0</v>
      </c>
      <c r="D17" s="9">
        <f>+'24-01-029'!L127</f>
        <v>0</v>
      </c>
      <c r="E17" s="9">
        <f>+'24-01-029'!M127</f>
        <v>0</v>
      </c>
      <c r="F17" s="9">
        <f>+'24-01-029'!N127</f>
        <v>0</v>
      </c>
      <c r="G17" s="9">
        <f>+'24-01-029'!Q127</f>
        <v>0</v>
      </c>
      <c r="H17" s="9">
        <f>+'24-01-029'!R127</f>
        <v>0</v>
      </c>
      <c r="I17" s="9">
        <f>+'24-01-029'!S127</f>
        <v>0</v>
      </c>
      <c r="J17" s="9">
        <f>+'24-01-029'!T127</f>
        <v>0</v>
      </c>
      <c r="K17" s="9">
        <f>+'24-01-029'!U127</f>
        <v>0</v>
      </c>
      <c r="L17" s="9">
        <f>+'24-01-029'!V127</f>
        <v>0</v>
      </c>
      <c r="M17" s="9">
        <f>+'24-01-029'!W127</f>
        <v>0</v>
      </c>
      <c r="N17" s="9">
        <f>+'24-01-029'!X127</f>
        <v>0</v>
      </c>
      <c r="O17" s="9">
        <f>+'24-01-029'!Y127</f>
        <v>0</v>
      </c>
      <c r="P17" s="9">
        <f>+'24-01-029'!Z127</f>
        <v>0</v>
      </c>
      <c r="Q17" s="9">
        <f>+'24-01-029'!AA127</f>
        <v>0</v>
      </c>
      <c r="R17" s="9">
        <f>+'24-01-029'!AB127</f>
        <v>0</v>
      </c>
      <c r="S17" s="9">
        <f>+'24-01-029'!AC127</f>
        <v>0</v>
      </c>
      <c r="T17" s="9">
        <f>+'24-01-029'!AD127</f>
        <v>0</v>
      </c>
      <c r="U17" s="9">
        <f>+'24-01-029'!AE127</f>
        <v>0</v>
      </c>
      <c r="V17" s="9">
        <f>+'24-01-029'!AF127</f>
        <v>0</v>
      </c>
      <c r="W17" s="9">
        <f>+'24-01-029'!AG127</f>
        <v>0</v>
      </c>
      <c r="X17" s="11">
        <f>+'24-01-029'!AH127</f>
        <v>0</v>
      </c>
      <c r="Y17" s="11">
        <f>+'24-01-029'!AI127</f>
        <v>0</v>
      </c>
    </row>
    <row r="18" spans="1:25" s="12" customFormat="1" ht="26.25" customHeight="1" x14ac:dyDescent="0.25">
      <c r="A18" s="63" t="s">
        <v>70</v>
      </c>
      <c r="B18" s="9">
        <f>+'24-01-029'!I139</f>
        <v>0</v>
      </c>
      <c r="C18" s="9">
        <f>+'24-01-029'!J139</f>
        <v>0</v>
      </c>
      <c r="D18" s="9">
        <f>+'24-01-029'!L139</f>
        <v>0</v>
      </c>
      <c r="E18" s="9">
        <f>+'24-01-029'!M139</f>
        <v>0</v>
      </c>
      <c r="F18" s="9">
        <f>+'24-01-029'!N139</f>
        <v>0</v>
      </c>
      <c r="G18" s="9">
        <f>+'24-01-029'!Q139</f>
        <v>0</v>
      </c>
      <c r="H18" s="9">
        <f>+'24-01-029'!R139</f>
        <v>0</v>
      </c>
      <c r="I18" s="9">
        <f>+'24-01-029'!S139</f>
        <v>0</v>
      </c>
      <c r="J18" s="9">
        <f>+'24-01-029'!T139</f>
        <v>0</v>
      </c>
      <c r="K18" s="9">
        <f>+'24-01-029'!U139</f>
        <v>0</v>
      </c>
      <c r="L18" s="9">
        <f>+'24-01-029'!V139</f>
        <v>0</v>
      </c>
      <c r="M18" s="9">
        <f>+'24-01-029'!W139</f>
        <v>0</v>
      </c>
      <c r="N18" s="9">
        <f>+'24-01-029'!X139</f>
        <v>0</v>
      </c>
      <c r="O18" s="9">
        <f>+'24-01-029'!Y139</f>
        <v>0</v>
      </c>
      <c r="P18" s="9">
        <f>+'24-01-029'!Z139</f>
        <v>0</v>
      </c>
      <c r="Q18" s="9">
        <f>+'24-01-029'!AA139</f>
        <v>0</v>
      </c>
      <c r="R18" s="9">
        <f>+'24-01-029'!AB139</f>
        <v>0</v>
      </c>
      <c r="S18" s="9">
        <f>+'24-01-029'!AC139</f>
        <v>0</v>
      </c>
      <c r="T18" s="9">
        <f>+'24-01-029'!AD139</f>
        <v>0</v>
      </c>
      <c r="U18" s="9">
        <f>+'24-01-029'!AE139</f>
        <v>0</v>
      </c>
      <c r="V18" s="9">
        <f>+'24-01-029'!AF139</f>
        <v>0</v>
      </c>
      <c r="W18" s="9">
        <f>+'24-01-029'!AG139</f>
        <v>0</v>
      </c>
      <c r="X18" s="11">
        <f>+'24-01-029'!AH139</f>
        <v>0</v>
      </c>
      <c r="Y18" s="11">
        <f>+'24-01-029'!AI139</f>
        <v>0</v>
      </c>
    </row>
    <row r="19" spans="1:25" s="12" customFormat="1" ht="26.25" customHeight="1" x14ac:dyDescent="0.25">
      <c r="A19" s="10" t="s">
        <v>18</v>
      </c>
      <c r="B19" s="9">
        <f>+'24-01-029'!I151</f>
        <v>0</v>
      </c>
      <c r="C19" s="9">
        <f>+'24-01-029'!J151</f>
        <v>0</v>
      </c>
      <c r="D19" s="9">
        <f>+'24-01-029'!L151</f>
        <v>0</v>
      </c>
      <c r="E19" s="9">
        <f>+'24-01-029'!M151</f>
        <v>0</v>
      </c>
      <c r="F19" s="9">
        <f>+'24-01-029'!N151</f>
        <v>0</v>
      </c>
      <c r="G19" s="9">
        <f>+'24-01-029'!Q151</f>
        <v>0</v>
      </c>
      <c r="H19" s="9">
        <f>+'24-01-029'!R151</f>
        <v>0</v>
      </c>
      <c r="I19" s="9">
        <f>+'24-01-029'!S151</f>
        <v>0</v>
      </c>
      <c r="J19" s="9">
        <f>+'24-01-029'!T151</f>
        <v>0</v>
      </c>
      <c r="K19" s="9">
        <f>+'24-01-029'!U151</f>
        <v>0</v>
      </c>
      <c r="L19" s="9">
        <f>+'24-01-029'!V151</f>
        <v>0</v>
      </c>
      <c r="M19" s="9">
        <f>+'24-01-029'!W151</f>
        <v>0</v>
      </c>
      <c r="N19" s="9">
        <f>+'24-01-029'!X151</f>
        <v>0</v>
      </c>
      <c r="O19" s="9">
        <f>+'24-01-029'!Y151</f>
        <v>0</v>
      </c>
      <c r="P19" s="9">
        <f>+'24-01-029'!Z151</f>
        <v>0</v>
      </c>
      <c r="Q19" s="9">
        <f>+'24-01-029'!AA151</f>
        <v>0</v>
      </c>
      <c r="R19" s="9">
        <f>+'24-01-029'!AB151</f>
        <v>0</v>
      </c>
      <c r="S19" s="9">
        <f>+'24-01-029'!AC151</f>
        <v>0</v>
      </c>
      <c r="T19" s="9">
        <f>+'24-01-029'!AD151</f>
        <v>0</v>
      </c>
      <c r="U19" s="9">
        <f>+'24-01-029'!AE151</f>
        <v>0</v>
      </c>
      <c r="V19" s="9">
        <f>+'24-01-029'!AF151</f>
        <v>0</v>
      </c>
      <c r="W19" s="9">
        <f>+'24-01-029'!AG151</f>
        <v>0</v>
      </c>
      <c r="X19" s="11">
        <f>+'24-01-029'!AH151</f>
        <v>0</v>
      </c>
      <c r="Y19" s="11">
        <f>+'24-01-029'!AI151</f>
        <v>0</v>
      </c>
    </row>
    <row r="20" spans="1:25" s="12" customFormat="1" ht="26.25" customHeight="1" x14ac:dyDescent="0.25">
      <c r="A20" s="15" t="s">
        <v>73</v>
      </c>
      <c r="B20" s="9">
        <f>+'24-01-029'!I163</f>
        <v>0</v>
      </c>
      <c r="C20" s="9">
        <f>+'24-01-029'!J163</f>
        <v>0</v>
      </c>
      <c r="D20" s="9">
        <f>+'24-01-029'!L163</f>
        <v>0</v>
      </c>
      <c r="E20" s="9">
        <f>+'24-01-029'!M163</f>
        <v>0</v>
      </c>
      <c r="F20" s="9">
        <f>+'24-01-029'!N163</f>
        <v>0</v>
      </c>
      <c r="G20" s="9">
        <f>+'24-01-029'!Q163</f>
        <v>0</v>
      </c>
      <c r="H20" s="9">
        <f>+'24-01-029'!R163</f>
        <v>0</v>
      </c>
      <c r="I20" s="9">
        <f>+'24-01-029'!S163</f>
        <v>0</v>
      </c>
      <c r="J20" s="9">
        <f>+'24-01-029'!T163</f>
        <v>0</v>
      </c>
      <c r="K20" s="9">
        <f>+'24-01-029'!U163</f>
        <v>0</v>
      </c>
      <c r="L20" s="9">
        <f>+'24-01-029'!V163</f>
        <v>0</v>
      </c>
      <c r="M20" s="9">
        <f>+'24-01-029'!W163</f>
        <v>0</v>
      </c>
      <c r="N20" s="9">
        <f>+'24-01-029'!X163</f>
        <v>0</v>
      </c>
      <c r="O20" s="9">
        <f>+'24-01-029'!Y163</f>
        <v>0</v>
      </c>
      <c r="P20" s="9">
        <f>+'24-01-029'!Z163</f>
        <v>0</v>
      </c>
      <c r="Q20" s="9">
        <f>+'24-01-029'!AA163</f>
        <v>0</v>
      </c>
      <c r="R20" s="9">
        <f>+'24-01-029'!AB163</f>
        <v>0</v>
      </c>
      <c r="S20" s="9">
        <f>+'24-01-029'!AC163</f>
        <v>0</v>
      </c>
      <c r="T20" s="9">
        <f>+'24-01-029'!AD163</f>
        <v>0</v>
      </c>
      <c r="U20" s="9">
        <f>+'24-01-029'!AE163</f>
        <v>0</v>
      </c>
      <c r="V20" s="9">
        <f>+'24-01-029'!AF163</f>
        <v>0</v>
      </c>
      <c r="W20" s="9">
        <f>+'24-01-029'!AG163</f>
        <v>0</v>
      </c>
      <c r="X20" s="11">
        <f>+'24-01-029'!AH163</f>
        <v>0</v>
      </c>
      <c r="Y20" s="11">
        <f>+'24-01-029'!AI163</f>
        <v>0</v>
      </c>
    </row>
    <row r="21" spans="1:25" s="12" customFormat="1" ht="26.25" customHeight="1" x14ac:dyDescent="0.25">
      <c r="A21" s="13" t="s">
        <v>20</v>
      </c>
      <c r="B21" s="9">
        <f>+'24-01-029'!I175</f>
        <v>0</v>
      </c>
      <c r="C21" s="9">
        <f>+'24-01-029'!J175</f>
        <v>0</v>
      </c>
      <c r="D21" s="9">
        <f>+'24-01-029'!L175</f>
        <v>0</v>
      </c>
      <c r="E21" s="9">
        <f>+'24-01-029'!M175</f>
        <v>0</v>
      </c>
      <c r="F21" s="9">
        <f>+'24-01-029'!N175</f>
        <v>0</v>
      </c>
      <c r="G21" s="9">
        <f>+'24-01-029'!Q175</f>
        <v>0</v>
      </c>
      <c r="H21" s="9">
        <f>+'24-01-029'!R175</f>
        <v>0</v>
      </c>
      <c r="I21" s="9">
        <f>+'24-01-029'!S175</f>
        <v>0</v>
      </c>
      <c r="J21" s="9">
        <f>+'24-01-029'!T175</f>
        <v>0</v>
      </c>
      <c r="K21" s="9">
        <f>+'24-01-029'!U175</f>
        <v>0</v>
      </c>
      <c r="L21" s="9">
        <f>+'24-01-029'!V175</f>
        <v>0</v>
      </c>
      <c r="M21" s="9">
        <f>+'24-01-029'!W175</f>
        <v>0</v>
      </c>
      <c r="N21" s="9">
        <f>+'24-01-029'!X175</f>
        <v>0</v>
      </c>
      <c r="O21" s="9">
        <f>+'24-01-029'!Y175</f>
        <v>0</v>
      </c>
      <c r="P21" s="9">
        <f>+'24-01-029'!Z175</f>
        <v>0</v>
      </c>
      <c r="Q21" s="9">
        <f>+'24-01-029'!AA175</f>
        <v>0</v>
      </c>
      <c r="R21" s="9">
        <f>+'24-01-029'!AB175</f>
        <v>0</v>
      </c>
      <c r="S21" s="9">
        <f>+'24-01-029'!AC175</f>
        <v>0</v>
      </c>
      <c r="T21" s="9">
        <f>+'24-01-029'!AD175</f>
        <v>0</v>
      </c>
      <c r="U21" s="9">
        <f>+'24-01-029'!AE175</f>
        <v>0</v>
      </c>
      <c r="V21" s="9">
        <f>+'24-01-029'!AF175</f>
        <v>0</v>
      </c>
      <c r="W21" s="9">
        <f>+'24-01-029'!AG175</f>
        <v>0</v>
      </c>
      <c r="X21" s="11">
        <f>+'24-01-029'!AH175</f>
        <v>0</v>
      </c>
      <c r="Y21" s="11">
        <f>+'24-01-029'!AI175</f>
        <v>0</v>
      </c>
    </row>
    <row r="22" spans="1:25" s="12" customFormat="1" ht="26.25" customHeight="1" x14ac:dyDescent="0.25">
      <c r="A22" s="13" t="s">
        <v>19</v>
      </c>
      <c r="B22" s="9">
        <f>+'24-01-029'!I187</f>
        <v>0</v>
      </c>
      <c r="C22" s="9">
        <f>+'24-01-029'!J187</f>
        <v>0</v>
      </c>
      <c r="D22" s="9">
        <f>+'24-01-029'!L187</f>
        <v>0</v>
      </c>
      <c r="E22" s="9">
        <f>+'24-01-029'!M187</f>
        <v>0</v>
      </c>
      <c r="F22" s="9">
        <f>+'24-01-029'!N187</f>
        <v>0</v>
      </c>
      <c r="G22" s="9">
        <f>+'24-01-029'!Q187</f>
        <v>0</v>
      </c>
      <c r="H22" s="9">
        <f>+'24-01-029'!R187</f>
        <v>0</v>
      </c>
      <c r="I22" s="9">
        <f>+'24-01-029'!S187</f>
        <v>0</v>
      </c>
      <c r="J22" s="9">
        <f>+'24-01-029'!T187</f>
        <v>0</v>
      </c>
      <c r="K22" s="9">
        <f>+'24-01-029'!U187</f>
        <v>0</v>
      </c>
      <c r="L22" s="9">
        <f>+'24-01-029'!V187</f>
        <v>0</v>
      </c>
      <c r="M22" s="9">
        <f>+'24-01-029'!W187</f>
        <v>0</v>
      </c>
      <c r="N22" s="9">
        <f>+'24-01-029'!X187</f>
        <v>0</v>
      </c>
      <c r="O22" s="9">
        <f>+'24-01-029'!Y187</f>
        <v>0</v>
      </c>
      <c r="P22" s="9">
        <f>+'24-01-029'!Z187</f>
        <v>0</v>
      </c>
      <c r="Q22" s="9">
        <f>+'24-01-029'!AA187</f>
        <v>0</v>
      </c>
      <c r="R22" s="9">
        <f>+'24-01-029'!AB187</f>
        <v>0</v>
      </c>
      <c r="S22" s="9">
        <f>+'24-01-029'!AC187</f>
        <v>0</v>
      </c>
      <c r="T22" s="9">
        <f>+'24-01-029'!AD187</f>
        <v>0</v>
      </c>
      <c r="U22" s="9">
        <f>+'24-01-029'!AE187</f>
        <v>0</v>
      </c>
      <c r="V22" s="9">
        <f>+'24-01-029'!AF187</f>
        <v>0</v>
      </c>
      <c r="W22" s="9">
        <f>+'24-01-029'!AG187</f>
        <v>0</v>
      </c>
      <c r="X22" s="11">
        <f>+'24-01-029'!AH187</f>
        <v>0</v>
      </c>
      <c r="Y22" s="11">
        <f>+'24-01-029'!AI187</f>
        <v>0</v>
      </c>
    </row>
    <row r="23" spans="1:25" s="12" customFormat="1" ht="26.25" customHeight="1" x14ac:dyDescent="0.25">
      <c r="A23" s="14" t="s">
        <v>49</v>
      </c>
      <c r="B23" s="9">
        <f>+'24-01-029'!I242</f>
        <v>0</v>
      </c>
      <c r="C23" s="9">
        <f>+'24-01-029'!J242</f>
        <v>5254638048</v>
      </c>
      <c r="D23" s="9">
        <f>+'24-01-029'!L242</f>
        <v>13107</v>
      </c>
      <c r="E23" s="9">
        <f>+'24-01-029'!M242</f>
        <v>0</v>
      </c>
      <c r="F23" s="9">
        <f>+'24-01-029'!N242</f>
        <v>0</v>
      </c>
      <c r="G23" s="9">
        <f>+'24-01-029'!Q242</f>
        <v>0</v>
      </c>
      <c r="H23" s="9">
        <f>+'24-01-029'!R242</f>
        <v>0</v>
      </c>
      <c r="I23" s="9">
        <f>+'24-01-029'!S242</f>
        <v>0</v>
      </c>
      <c r="J23" s="9">
        <f>+'24-01-029'!T242</f>
        <v>0</v>
      </c>
      <c r="K23" s="9" t="e">
        <f>+'24-01-029'!U242</f>
        <v>#REF!</v>
      </c>
      <c r="L23" s="9" t="e">
        <f>+'24-01-029'!V242</f>
        <v>#REF!</v>
      </c>
      <c r="M23" s="9">
        <f>+'24-01-029'!W242</f>
        <v>1074540000</v>
      </c>
      <c r="N23" s="9">
        <f>+'24-01-029'!X242</f>
        <v>1074540000</v>
      </c>
      <c r="O23" s="9">
        <f>+'24-01-029'!Y242</f>
        <v>0</v>
      </c>
      <c r="P23" s="9">
        <f>+'24-01-029'!Z242</f>
        <v>0</v>
      </c>
      <c r="Q23" s="9">
        <f>+'24-01-029'!AA242</f>
        <v>0</v>
      </c>
      <c r="R23" s="9">
        <f>+'24-01-029'!AB242</f>
        <v>2818614633.5999999</v>
      </c>
      <c r="S23" s="9">
        <f>+'24-01-029'!AC242</f>
        <v>0</v>
      </c>
      <c r="T23" s="9">
        <f>+'24-01-029'!AD242</f>
        <v>0</v>
      </c>
      <c r="U23" s="9">
        <f>+'24-01-029'!AE242</f>
        <v>0</v>
      </c>
      <c r="V23" s="9">
        <f>+'24-01-029'!AF242</f>
        <v>1398157062.4000001</v>
      </c>
      <c r="W23" s="9">
        <f>+'24-01-029'!AG242</f>
        <v>5291311696</v>
      </c>
      <c r="X23" s="11">
        <f>+'24-01-029'!AH242</f>
        <v>1</v>
      </c>
      <c r="Y23" s="11">
        <f>+'24-01-029'!AI242</f>
        <v>0</v>
      </c>
    </row>
    <row r="24" spans="1:25" ht="33" customHeight="1" x14ac:dyDescent="0.25">
      <c r="A24" s="27" t="str">
        <f>"TOTAL ASIG."&amp;" "&amp;$A$5</f>
        <v>TOTAL ASIG. 24-01-029 " FONDO DE INICIATIVAS PARA LA SUPERACIÓN DE LA POBREZA"</v>
      </c>
      <c r="B24" s="23">
        <f t="shared" ref="B24:V24" si="0">SUM(B8:B23)</f>
        <v>0</v>
      </c>
      <c r="C24" s="23">
        <f>SUM(C8:C23)</f>
        <v>5254638048</v>
      </c>
      <c r="D24" s="23">
        <f t="shared" si="0"/>
        <v>13107</v>
      </c>
      <c r="E24" s="23">
        <f>SUM(E8:E23)</f>
        <v>0</v>
      </c>
      <c r="F24" s="23">
        <f t="shared" si="0"/>
        <v>0</v>
      </c>
      <c r="G24" s="22">
        <f t="shared" si="0"/>
        <v>0</v>
      </c>
      <c r="H24" s="22">
        <f t="shared" si="0"/>
        <v>0</v>
      </c>
      <c r="I24" s="22">
        <f t="shared" si="0"/>
        <v>0</v>
      </c>
      <c r="J24" s="23">
        <f t="shared" si="0"/>
        <v>0</v>
      </c>
      <c r="K24" s="22" t="e">
        <f t="shared" si="0"/>
        <v>#REF!</v>
      </c>
      <c r="L24" s="22" t="e">
        <f t="shared" si="0"/>
        <v>#REF!</v>
      </c>
      <c r="M24" s="22">
        <f t="shared" si="0"/>
        <v>1074540000</v>
      </c>
      <c r="N24" s="23">
        <f>SUM(N8:N23)</f>
        <v>1074540000</v>
      </c>
      <c r="O24" s="22">
        <f t="shared" si="0"/>
        <v>0</v>
      </c>
      <c r="P24" s="22">
        <f t="shared" si="0"/>
        <v>0</v>
      </c>
      <c r="Q24" s="22">
        <f t="shared" si="0"/>
        <v>0</v>
      </c>
      <c r="R24" s="23">
        <f t="shared" si="0"/>
        <v>2818614633.5999999</v>
      </c>
      <c r="S24" s="22">
        <f t="shared" si="0"/>
        <v>0</v>
      </c>
      <c r="T24" s="22">
        <f t="shared" si="0"/>
        <v>0</v>
      </c>
      <c r="U24" s="22">
        <f t="shared" si="0"/>
        <v>0</v>
      </c>
      <c r="V24" s="23">
        <f t="shared" si="0"/>
        <v>1398157062.4000001</v>
      </c>
      <c r="W24" s="22">
        <f>SUM(W8:W23)</f>
        <v>5291311696</v>
      </c>
      <c r="X24" s="24">
        <f>IF(ISERROR(W24/B24),0,W24/B24)</f>
        <v>0</v>
      </c>
      <c r="Y24" s="24">
        <f>IF(ISERROR(W24/$W$24),0,W24/$W$24)</f>
        <v>1</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rintOptions horizontalCentered="1"/>
  <pageMargins left="0.35433070866141736" right="0.15748031496062992" top="0.59055118110236227" bottom="0.39370078740157483" header="0" footer="0"/>
  <pageSetup paperSize="119" scale="59" orientation="landscape" r:id="rId1"/>
  <headerFooter alignWithMargins="0"/>
  <ignoredErrors>
    <ignoredError sqref="E2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AI208"/>
  <sheetViews>
    <sheetView zoomScale="80" zoomScaleNormal="80" workbookViewId="0">
      <pane xSplit="3" ySplit="7" topLeftCell="D188" activePane="bottomRight" state="frozen"/>
      <selection activeCell="A3" sqref="A3:AI3"/>
      <selection pane="topRight" activeCell="A3" sqref="A3:AI3"/>
      <selection pane="bottomLeft" activeCell="A3" sqref="A3:AI3"/>
      <selection pane="bottomRight" activeCell="I212" sqref="I212"/>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11.33203125" style="3" bestFit="1" customWidth="1"/>
    <col min="4" max="4" width="18.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6.33203125" style="4" customWidth="1"/>
    <col min="11" max="11" width="14.33203125" style="2" customWidth="1"/>
    <col min="12" max="12" width="10.44140625" style="3" customWidth="1"/>
    <col min="13" max="13" width="11.6640625" style="3" customWidth="1"/>
    <col min="14" max="14" width="15.6640625" style="3" customWidth="1"/>
    <col min="15" max="15" width="13" style="3" customWidth="1"/>
    <col min="16" max="16" width="15" style="5" customWidth="1"/>
    <col min="17" max="17" width="7.6640625" style="6" customWidth="1" outlineLevel="1"/>
    <col min="18" max="18" width="9" style="6" customWidth="1" outlineLevel="1"/>
    <col min="19" max="19" width="8.44140625" style="6" customWidth="1" outlineLevel="1"/>
    <col min="20" max="20" width="11.33203125" style="6" customWidth="1"/>
    <col min="21" max="21" width="12" style="6" hidden="1" customWidth="1" outlineLevel="1"/>
    <col min="22" max="22" width="13.33203125" style="6" hidden="1" customWidth="1" outlineLevel="1"/>
    <col min="23" max="23" width="12.6640625" style="6" hidden="1" customWidth="1" outlineLevel="1"/>
    <col min="24" max="24" width="11.44140625" style="6" customWidth="1" collapsed="1"/>
    <col min="25" max="25" width="12.44140625" style="6" hidden="1" customWidth="1" outlineLevel="1"/>
    <col min="26" max="26" width="13" style="6" hidden="1" customWidth="1" outlineLevel="1"/>
    <col min="27" max="27" width="10.6640625" style="6" hidden="1" customWidth="1" outlineLevel="1"/>
    <col min="28" max="28" width="10.44140625" style="6" customWidth="1" collapsed="1"/>
    <col min="29" max="30" width="12" style="6" hidden="1" customWidth="1" outlineLevel="1"/>
    <col min="31" max="31" width="12.33203125" style="6" hidden="1" customWidth="1" outlineLevel="1"/>
    <col min="32" max="32" width="13" style="6" customWidth="1" collapsed="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90" t="s">
        <v>84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s="1" customFormat="1" ht="16.5" customHeight="1" x14ac:dyDescent="0.25">
      <c r="A2" s="91"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1" customFormat="1" ht="16.5" customHeight="1" x14ac:dyDescent="0.25">
      <c r="A3" s="90" t="s">
        <v>197</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7.25" customHeight="1" x14ac:dyDescent="0.25">
      <c r="A5" s="99" t="s">
        <v>83</v>
      </c>
      <c r="B5" s="99"/>
      <c r="C5" s="99"/>
      <c r="D5" s="99"/>
      <c r="E5" s="99"/>
      <c r="F5" s="99"/>
      <c r="G5" s="99"/>
      <c r="H5" s="99"/>
      <c r="I5" s="99"/>
      <c r="J5" s="99"/>
      <c r="K5" s="99"/>
      <c r="L5" s="99"/>
      <c r="M5" s="99"/>
      <c r="N5" s="99"/>
      <c r="O5" s="99"/>
      <c r="P5" s="99"/>
      <c r="Q5" s="99"/>
      <c r="R5" s="99"/>
      <c r="S5" s="99"/>
      <c r="T5" s="99"/>
    </row>
    <row r="6" spans="1:35" s="3" customFormat="1" ht="25.5" customHeight="1" x14ac:dyDescent="0.25">
      <c r="A6" s="92" t="s">
        <v>0</v>
      </c>
      <c r="B6" s="17" t="s">
        <v>34</v>
      </c>
      <c r="C6" s="93" t="s">
        <v>2</v>
      </c>
      <c r="D6" s="92" t="s">
        <v>30</v>
      </c>
      <c r="E6" s="93" t="s">
        <v>3</v>
      </c>
      <c r="F6" s="92" t="s">
        <v>31</v>
      </c>
      <c r="G6" s="92" t="s">
        <v>4</v>
      </c>
      <c r="H6" s="92"/>
      <c r="I6" s="100" t="s">
        <v>32</v>
      </c>
      <c r="J6" s="102" t="s">
        <v>85</v>
      </c>
      <c r="K6" s="92" t="s">
        <v>8</v>
      </c>
      <c r="L6" s="107" t="s">
        <v>21</v>
      </c>
      <c r="M6" s="108"/>
      <c r="N6" s="109"/>
      <c r="O6" s="92" t="s">
        <v>9</v>
      </c>
      <c r="P6" s="93" t="s">
        <v>5</v>
      </c>
      <c r="Q6" s="106" t="s">
        <v>33</v>
      </c>
      <c r="R6" s="106"/>
      <c r="S6" s="106"/>
      <c r="T6" s="95" t="s">
        <v>23</v>
      </c>
      <c r="U6" s="106" t="s">
        <v>33</v>
      </c>
      <c r="V6" s="106"/>
      <c r="W6" s="106"/>
      <c r="X6" s="95" t="s">
        <v>24</v>
      </c>
      <c r="Y6" s="106" t="s">
        <v>33</v>
      </c>
      <c r="Z6" s="106"/>
      <c r="AA6" s="106"/>
      <c r="AB6" s="95" t="s">
        <v>25</v>
      </c>
      <c r="AC6" s="106" t="s">
        <v>33</v>
      </c>
      <c r="AD6" s="106"/>
      <c r="AE6" s="106"/>
      <c r="AF6" s="95" t="s">
        <v>26</v>
      </c>
      <c r="AG6" s="95" t="s">
        <v>47</v>
      </c>
      <c r="AH6" s="97" t="s">
        <v>54</v>
      </c>
      <c r="AI6" s="98"/>
    </row>
    <row r="7" spans="1:35" s="3" customFormat="1" ht="20.399999999999999" x14ac:dyDescent="0.25">
      <c r="A7" s="92"/>
      <c r="B7" s="18" t="s">
        <v>1</v>
      </c>
      <c r="C7" s="94"/>
      <c r="D7" s="92"/>
      <c r="E7" s="94"/>
      <c r="F7" s="92"/>
      <c r="G7" s="19" t="s">
        <v>6</v>
      </c>
      <c r="H7" s="19" t="s">
        <v>7</v>
      </c>
      <c r="I7" s="101"/>
      <c r="J7" s="101"/>
      <c r="K7" s="92"/>
      <c r="L7" s="20" t="s">
        <v>11</v>
      </c>
      <c r="M7" s="20" t="s">
        <v>22</v>
      </c>
      <c r="N7" s="64" t="s">
        <v>77</v>
      </c>
      <c r="O7" s="92"/>
      <c r="P7" s="94"/>
      <c r="Q7" s="20" t="s">
        <v>35</v>
      </c>
      <c r="R7" s="20" t="s">
        <v>36</v>
      </c>
      <c r="S7" s="20" t="s">
        <v>37</v>
      </c>
      <c r="T7" s="96"/>
      <c r="U7" s="20" t="s">
        <v>38</v>
      </c>
      <c r="V7" s="20" t="s">
        <v>39</v>
      </c>
      <c r="W7" s="20" t="s">
        <v>40</v>
      </c>
      <c r="X7" s="96"/>
      <c r="Y7" s="20" t="s">
        <v>41</v>
      </c>
      <c r="Z7" s="20" t="s">
        <v>42</v>
      </c>
      <c r="AA7" s="20" t="s">
        <v>43</v>
      </c>
      <c r="AB7" s="96"/>
      <c r="AC7" s="20" t="s">
        <v>44</v>
      </c>
      <c r="AD7" s="20" t="s">
        <v>45</v>
      </c>
      <c r="AE7" s="20" t="s">
        <v>46</v>
      </c>
      <c r="AF7" s="96"/>
      <c r="AG7" s="96"/>
      <c r="AH7" s="21" t="s">
        <v>29</v>
      </c>
      <c r="AI7" s="28" t="s">
        <v>55</v>
      </c>
    </row>
    <row r="8" spans="1:35" ht="12.75" hidden="1" customHeight="1" x14ac:dyDescent="0.25">
      <c r="A8" s="8"/>
      <c r="B8" s="103" t="s">
        <v>52</v>
      </c>
      <c r="C8" s="104"/>
      <c r="D8" s="105"/>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IF(ISERROR(AG9/$AG$191),"-",AG9/$AG$191)</f>
        <v>-</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hidden="1" customHeight="1" collapsed="1" x14ac:dyDescent="0.25">
      <c r="A19" s="113" t="s">
        <v>58</v>
      </c>
      <c r="B19" s="114"/>
      <c r="C19" s="114"/>
      <c r="D19" s="114"/>
      <c r="E19" s="114"/>
      <c r="F19" s="114"/>
      <c r="G19" s="114"/>
      <c r="H19" s="115"/>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IF(ISERROR(AG19/$AG$191),0,AG19/$AG$191)</f>
        <v>0</v>
      </c>
    </row>
    <row r="20" spans="1:35" ht="12.75" hidden="1" customHeight="1" x14ac:dyDescent="0.25">
      <c r="A20" s="49"/>
      <c r="B20" s="116" t="s">
        <v>12</v>
      </c>
      <c r="C20" s="117"/>
      <c r="D20" s="11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IF(ISERROR(AG21/$AG$191),"-",AG21/$AG$191)</f>
        <v>-</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hidden="1" customHeight="1" collapsed="1" x14ac:dyDescent="0.25">
      <c r="A31" s="113" t="s">
        <v>57</v>
      </c>
      <c r="B31" s="114"/>
      <c r="C31" s="114"/>
      <c r="D31" s="114"/>
      <c r="E31" s="114"/>
      <c r="F31" s="114"/>
      <c r="G31" s="114"/>
      <c r="H31" s="115"/>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IF(ISERROR(AG31/$AG$191),0,AG31/$AG$191)</f>
        <v>0</v>
      </c>
    </row>
    <row r="32" spans="1:35" ht="12.75" hidden="1" customHeight="1" x14ac:dyDescent="0.25">
      <c r="A32" s="49"/>
      <c r="B32" s="116" t="s">
        <v>13</v>
      </c>
      <c r="C32" s="117"/>
      <c r="D32" s="11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IF(ISERROR(AG33/$AG$191),"-",AG33/$AG$191)</f>
        <v>-</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hidden="1" customHeight="1" collapsed="1" x14ac:dyDescent="0.25">
      <c r="A43" s="113" t="s">
        <v>59</v>
      </c>
      <c r="B43" s="114"/>
      <c r="C43" s="114"/>
      <c r="D43" s="114"/>
      <c r="E43" s="114"/>
      <c r="F43" s="114"/>
      <c r="G43" s="114"/>
      <c r="H43" s="115"/>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IF(ISERROR(AG43/$AG$191),0,AG43/$AG$191)</f>
        <v>0</v>
      </c>
    </row>
    <row r="44" spans="1:35" ht="12.75" hidden="1" customHeight="1" x14ac:dyDescent="0.25">
      <c r="A44" s="49"/>
      <c r="B44" s="116" t="s">
        <v>14</v>
      </c>
      <c r="C44" s="117"/>
      <c r="D44" s="11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IF(ISERROR(AG45/$AG$191),"-",AG45/$AG$191)</f>
        <v>-</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hidden="1" customHeight="1" collapsed="1" x14ac:dyDescent="0.25">
      <c r="A55" s="113" t="s">
        <v>60</v>
      </c>
      <c r="B55" s="114"/>
      <c r="C55" s="114"/>
      <c r="D55" s="114"/>
      <c r="E55" s="114"/>
      <c r="F55" s="114"/>
      <c r="G55" s="114"/>
      <c r="H55" s="115"/>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IF(ISERROR(AG55/$AG$191),0,AG55/$AG$191)</f>
        <v>0</v>
      </c>
    </row>
    <row r="56" spans="1:35" ht="12.75" hidden="1" customHeight="1" x14ac:dyDescent="0.25">
      <c r="A56" s="49"/>
      <c r="B56" s="116" t="s">
        <v>61</v>
      </c>
      <c r="C56" s="117"/>
      <c r="D56" s="11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IF(ISERROR(AG57/$AG$191),"-",AG57/$AG$191)</f>
        <v>-</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hidden="1" customHeight="1" collapsed="1" x14ac:dyDescent="0.25">
      <c r="A67" s="113" t="s">
        <v>62</v>
      </c>
      <c r="B67" s="114"/>
      <c r="C67" s="114"/>
      <c r="D67" s="114"/>
      <c r="E67" s="114"/>
      <c r="F67" s="114"/>
      <c r="G67" s="114"/>
      <c r="H67" s="115"/>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IF(ISERROR(AG67/$AG$191),0,AG67/$AG$191)</f>
        <v>0</v>
      </c>
    </row>
    <row r="68" spans="1:35" ht="12.75" hidden="1" customHeight="1" x14ac:dyDescent="0.25">
      <c r="A68" s="49"/>
      <c r="B68" s="116" t="s">
        <v>15</v>
      </c>
      <c r="C68" s="117"/>
      <c r="D68" s="11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IF(ISERROR(AG69/$AG$191),"-",AG69/$AG$191)</f>
        <v>-</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hidden="1" customHeight="1" collapsed="1" x14ac:dyDescent="0.25">
      <c r="A79" s="113" t="s">
        <v>63</v>
      </c>
      <c r="B79" s="114"/>
      <c r="C79" s="114"/>
      <c r="D79" s="114"/>
      <c r="E79" s="114"/>
      <c r="F79" s="114"/>
      <c r="G79" s="114"/>
      <c r="H79" s="115"/>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IF(ISERROR(AG79/$AG$191),0,AG79/$AG$191)</f>
        <v>0</v>
      </c>
    </row>
    <row r="80" spans="1:35" ht="12.75" hidden="1" customHeight="1" x14ac:dyDescent="0.25">
      <c r="A80" s="49"/>
      <c r="B80" s="116" t="s">
        <v>16</v>
      </c>
      <c r="C80" s="117"/>
      <c r="D80" s="11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IF(ISERROR(AG81/$AG$191),"-",AG81/$AG$191)</f>
        <v>-</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hidden="1" customHeight="1" collapsed="1" x14ac:dyDescent="0.25">
      <c r="A91" s="113" t="s">
        <v>64</v>
      </c>
      <c r="B91" s="114"/>
      <c r="C91" s="114"/>
      <c r="D91" s="114"/>
      <c r="E91" s="114"/>
      <c r="F91" s="114"/>
      <c r="G91" s="114"/>
      <c r="H91" s="115"/>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IF(ISERROR(AG91/$AG$191),0,AG91/$AG$191)</f>
        <v>0</v>
      </c>
    </row>
    <row r="92" spans="1:35" ht="12.75" hidden="1" customHeight="1" x14ac:dyDescent="0.25">
      <c r="A92" s="49"/>
      <c r="B92" s="116" t="s">
        <v>65</v>
      </c>
      <c r="C92" s="117"/>
      <c r="D92" s="11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IF(ISERROR(AG93/$AG$191),"-",AG93/$AG$191)</f>
        <v>-</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hidden="1" customHeight="1" collapsed="1" x14ac:dyDescent="0.25">
      <c r="A103" s="113" t="s">
        <v>66</v>
      </c>
      <c r="B103" s="114"/>
      <c r="C103" s="114"/>
      <c r="D103" s="114"/>
      <c r="E103" s="114"/>
      <c r="F103" s="114"/>
      <c r="G103" s="114"/>
      <c r="H103" s="115"/>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IF(ISERROR(AG103/$AG$191),0,AG103/$AG$191)</f>
        <v>0</v>
      </c>
    </row>
    <row r="104" spans="1:35" ht="12.75" hidden="1" customHeight="1" x14ac:dyDescent="0.25">
      <c r="A104" s="49"/>
      <c r="B104" s="116" t="s">
        <v>67</v>
      </c>
      <c r="C104" s="117"/>
      <c r="D104" s="11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IF(ISERROR(AG105/$AG$191),"-",AG105/$AG$191)</f>
        <v>-</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hidden="1" customHeight="1" collapsed="1" x14ac:dyDescent="0.25">
      <c r="A115" s="113" t="s">
        <v>68</v>
      </c>
      <c r="B115" s="114"/>
      <c r="C115" s="114"/>
      <c r="D115" s="114"/>
      <c r="E115" s="114"/>
      <c r="F115" s="114"/>
      <c r="G115" s="114"/>
      <c r="H115" s="115"/>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IF(ISERROR(AG115/$AG$191),0,AG115/$AG$191)</f>
        <v>0</v>
      </c>
    </row>
    <row r="116" spans="1:35" ht="12.75" hidden="1" customHeight="1" x14ac:dyDescent="0.25">
      <c r="A116" s="49"/>
      <c r="B116" s="116" t="s">
        <v>17</v>
      </c>
      <c r="C116" s="117"/>
      <c r="D116" s="11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IF(ISERROR(AG117/$AG$191),"-",AG117/$AG$191)</f>
        <v>-</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hidden="1" customHeight="1" collapsed="1" x14ac:dyDescent="0.25">
      <c r="A127" s="113" t="s">
        <v>69</v>
      </c>
      <c r="B127" s="114"/>
      <c r="C127" s="114"/>
      <c r="D127" s="114"/>
      <c r="E127" s="114"/>
      <c r="F127" s="114"/>
      <c r="G127" s="114"/>
      <c r="H127" s="115"/>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IF(ISERROR(AG127/$AG$191),0,AG127/$AG$191)</f>
        <v>0</v>
      </c>
    </row>
    <row r="128" spans="1:35" ht="12.75" hidden="1" customHeight="1" x14ac:dyDescent="0.25">
      <c r="A128" s="49"/>
      <c r="B128" s="116" t="s">
        <v>70</v>
      </c>
      <c r="C128" s="117"/>
      <c r="D128" s="11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IF(ISERROR(AG129/$AG$191),"-",AG129/$AG$191)</f>
        <v>-</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hidden="1" customHeight="1" collapsed="1" x14ac:dyDescent="0.25">
      <c r="A139" s="113" t="s">
        <v>71</v>
      </c>
      <c r="B139" s="114"/>
      <c r="C139" s="114"/>
      <c r="D139" s="114"/>
      <c r="E139" s="114"/>
      <c r="F139" s="114"/>
      <c r="G139" s="114"/>
      <c r="H139" s="115"/>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IF(ISERROR(AG139/$AG$191),0,AG139/$AG$191)</f>
        <v>0</v>
      </c>
    </row>
    <row r="140" spans="1:35" ht="12.75" hidden="1" customHeight="1" x14ac:dyDescent="0.25">
      <c r="A140" s="49"/>
      <c r="B140" s="116" t="s">
        <v>18</v>
      </c>
      <c r="C140" s="117"/>
      <c r="D140" s="11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IF(ISERROR(AG141/$AG$191),"-",AG141/$AG$191)</f>
        <v>-</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hidden="1" customHeight="1" collapsed="1" x14ac:dyDescent="0.25">
      <c r="A151" s="113" t="s">
        <v>72</v>
      </c>
      <c r="B151" s="114"/>
      <c r="C151" s="114"/>
      <c r="D151" s="114"/>
      <c r="E151" s="114"/>
      <c r="F151" s="114"/>
      <c r="G151" s="114"/>
      <c r="H151" s="115"/>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IF(ISERROR(AG151/$AG$191),0,AG151/$AG$191)</f>
        <v>0</v>
      </c>
    </row>
    <row r="152" spans="1:35" ht="12.75" hidden="1" customHeight="1" x14ac:dyDescent="0.25">
      <c r="A152" s="49"/>
      <c r="B152" s="116" t="s">
        <v>73</v>
      </c>
      <c r="C152" s="117"/>
      <c r="D152" s="11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IF(ISERROR(AG153/$AG$191),"-",AG153/$AG$191)</f>
        <v>-</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hidden="1" customHeight="1" collapsed="1" x14ac:dyDescent="0.25">
      <c r="A163" s="113" t="s">
        <v>74</v>
      </c>
      <c r="B163" s="114"/>
      <c r="C163" s="114"/>
      <c r="D163" s="114"/>
      <c r="E163" s="114"/>
      <c r="F163" s="114"/>
      <c r="G163" s="114"/>
      <c r="H163" s="115"/>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IF(ISERROR(AG163/$AG$191),0,AG163/$AG$191)</f>
        <v>0</v>
      </c>
    </row>
    <row r="164" spans="1:35" ht="12.75" hidden="1" customHeight="1" x14ac:dyDescent="0.25">
      <c r="A164" s="49"/>
      <c r="B164" s="116" t="s">
        <v>20</v>
      </c>
      <c r="C164" s="117"/>
      <c r="D164" s="11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IF(ISERROR(AG165/$AG$191),"-",AG165/$AG$191)</f>
        <v>-</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hidden="1" customHeight="1" collapsed="1" x14ac:dyDescent="0.25">
      <c r="A175" s="113" t="s">
        <v>75</v>
      </c>
      <c r="B175" s="114"/>
      <c r="C175" s="114"/>
      <c r="D175" s="114"/>
      <c r="E175" s="114"/>
      <c r="F175" s="114"/>
      <c r="G175" s="114"/>
      <c r="H175" s="115"/>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IF(ISERROR(AG175/$AG$191),0,AG175/$AG$191)</f>
        <v>0</v>
      </c>
    </row>
    <row r="176" spans="1:35" ht="12.75" hidden="1" customHeight="1" x14ac:dyDescent="0.25">
      <c r="A176" s="49"/>
      <c r="B176" s="116" t="s">
        <v>19</v>
      </c>
      <c r="C176" s="117"/>
      <c r="D176" s="11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9" si="112">SUM(T177,X177,AB177,AF177)</f>
        <v>0</v>
      </c>
      <c r="AH177" s="58">
        <f>IF(ISERROR(AG177/I177),0,AG177/I177)</f>
        <v>0</v>
      </c>
      <c r="AI177" s="59" t="str">
        <f t="shared" ref="AI177:AI186" si="113">IF(ISERROR(AG177/$AG$191),"-",AG177/$AG$191)</f>
        <v>-</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9" si="115">SUM(U178:W178)</f>
        <v>0</v>
      </c>
      <c r="Y178" s="46"/>
      <c r="Z178" s="46"/>
      <c r="AA178" s="46"/>
      <c r="AB178" s="57">
        <f t="shared" ref="AB178:AB189" si="116">SUM(Y178:AA178)</f>
        <v>0</v>
      </c>
      <c r="AC178" s="46"/>
      <c r="AD178" s="46"/>
      <c r="AE178" s="46"/>
      <c r="AF178" s="57">
        <f t="shared" ref="AF178:AF189" si="117">SUM(AC178:AE178)</f>
        <v>0</v>
      </c>
      <c r="AG178" s="57">
        <f t="shared" si="112"/>
        <v>0</v>
      </c>
      <c r="AH178" s="58">
        <f t="shared" ref="AH178:AH186" si="118">IF(ISERROR(AG178/I178),0,AG178/I178)</f>
        <v>0</v>
      </c>
      <c r="AI178" s="59" t="str">
        <f t="shared" si="113"/>
        <v>-</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hidden="1" customHeight="1" collapsed="1" x14ac:dyDescent="0.25">
      <c r="A187" s="113" t="s">
        <v>76</v>
      </c>
      <c r="B187" s="114"/>
      <c r="C187" s="114"/>
      <c r="D187" s="114"/>
      <c r="E187" s="114"/>
      <c r="F187" s="114"/>
      <c r="G187" s="114"/>
      <c r="H187" s="115"/>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IF(ISERROR(AG187/$AG$191),0,AG187/$AG$191)</f>
        <v>0</v>
      </c>
    </row>
    <row r="188" spans="1:35" ht="12.75" customHeight="1" x14ac:dyDescent="0.25">
      <c r="A188" s="49"/>
      <c r="B188" s="116" t="s">
        <v>49</v>
      </c>
      <c r="C188" s="117"/>
      <c r="D188" s="118"/>
      <c r="E188" s="29"/>
      <c r="F188" s="30"/>
      <c r="G188" s="31"/>
      <c r="H188" s="31"/>
      <c r="I188" s="66" t="s">
        <v>82</v>
      </c>
      <c r="J188" s="33"/>
      <c r="K188" s="34"/>
      <c r="L188" s="35"/>
      <c r="M188" s="35"/>
      <c r="N188" s="35"/>
      <c r="O188" s="30" t="s">
        <v>82</v>
      </c>
      <c r="P188" s="36"/>
      <c r="Q188" s="33"/>
      <c r="R188" s="33"/>
      <c r="S188" s="33"/>
      <c r="T188" s="33"/>
      <c r="U188" s="33"/>
      <c r="V188" s="33"/>
      <c r="W188" s="70" t="s">
        <v>82</v>
      </c>
      <c r="X188" s="72" t="s">
        <v>82</v>
      </c>
      <c r="Y188" s="33"/>
      <c r="Z188" s="33"/>
      <c r="AA188" s="33"/>
      <c r="AB188" s="72" t="s">
        <v>82</v>
      </c>
      <c r="AC188" s="33"/>
      <c r="AD188" s="33"/>
      <c r="AE188" s="33"/>
      <c r="AF188" s="72" t="s">
        <v>82</v>
      </c>
      <c r="AG188" s="72" t="s">
        <v>82</v>
      </c>
      <c r="AH188" s="58" t="s">
        <v>82</v>
      </c>
      <c r="AI188" s="59" t="s">
        <v>82</v>
      </c>
    </row>
    <row r="189" spans="1:35" ht="75" customHeight="1" x14ac:dyDescent="0.25">
      <c r="A189" s="67"/>
      <c r="B189" s="68"/>
      <c r="C189" s="68"/>
      <c r="D189" s="68"/>
      <c r="E189" s="34"/>
      <c r="F189" s="30"/>
      <c r="G189" s="69"/>
      <c r="H189" s="69"/>
      <c r="I189" s="66"/>
      <c r="J189" s="70">
        <v>0</v>
      </c>
      <c r="K189" s="34" t="s">
        <v>82</v>
      </c>
      <c r="L189" s="74" t="s">
        <v>82</v>
      </c>
      <c r="M189" s="75" t="s">
        <v>82</v>
      </c>
      <c r="N189" s="76" t="s">
        <v>82</v>
      </c>
      <c r="O189" s="30" t="s">
        <v>82</v>
      </c>
      <c r="P189" s="71"/>
      <c r="Q189" s="73">
        <v>0</v>
      </c>
      <c r="R189" s="73">
        <v>0</v>
      </c>
      <c r="S189" s="73">
        <v>0</v>
      </c>
      <c r="T189" s="57">
        <f>SUM(Q189:S189)</f>
        <v>0</v>
      </c>
      <c r="U189" s="73">
        <v>0</v>
      </c>
      <c r="V189" s="73">
        <v>0</v>
      </c>
      <c r="W189" s="73">
        <v>0</v>
      </c>
      <c r="X189" s="57">
        <f t="shared" si="115"/>
        <v>0</v>
      </c>
      <c r="Y189" s="57">
        <v>0</v>
      </c>
      <c r="Z189" s="57">
        <v>0</v>
      </c>
      <c r="AA189" s="57">
        <v>0</v>
      </c>
      <c r="AB189" s="57">
        <f t="shared" si="116"/>
        <v>0</v>
      </c>
      <c r="AC189" s="57"/>
      <c r="AD189" s="57"/>
      <c r="AE189" s="57"/>
      <c r="AF189" s="57">
        <f t="shared" si="117"/>
        <v>0</v>
      </c>
      <c r="AG189" s="57">
        <f t="shared" si="112"/>
        <v>0</v>
      </c>
      <c r="AH189" s="58">
        <f>IF(ISERROR(AG189/I189),0,AG189/I189)</f>
        <v>0</v>
      </c>
      <c r="AI189" s="59" t="str">
        <f>IF(ISERROR(AG189/$AG$191),"-",AG189/$AG$191)</f>
        <v>-</v>
      </c>
    </row>
    <row r="190" spans="1:35" x14ac:dyDescent="0.25">
      <c r="A190" s="113" t="s">
        <v>50</v>
      </c>
      <c r="B190" s="114"/>
      <c r="C190" s="114"/>
      <c r="D190" s="114"/>
      <c r="E190" s="114"/>
      <c r="F190" s="114"/>
      <c r="G190" s="114"/>
      <c r="H190" s="115"/>
      <c r="I190" s="60">
        <f>SUM(I188:I189)</f>
        <v>0</v>
      </c>
      <c r="J190" s="60">
        <f>SUM(J189:J189)</f>
        <v>0</v>
      </c>
      <c r="K190" s="52"/>
      <c r="L190" s="60">
        <f>SUM(L189:L189)</f>
        <v>0</v>
      </c>
      <c r="M190" s="60">
        <f>SUM(M189:M189)</f>
        <v>0</v>
      </c>
      <c r="N190" s="60">
        <f>SUM(N189:N189)</f>
        <v>0</v>
      </c>
      <c r="O190" s="47"/>
      <c r="P190" s="48"/>
      <c r="Q190" s="60">
        <f>SUM(Q189:Q189)</f>
        <v>0</v>
      </c>
      <c r="R190" s="60">
        <f>SUM(R189:R189)</f>
        <v>0</v>
      </c>
      <c r="S190" s="60">
        <f>SUM(S189:S189)</f>
        <v>0</v>
      </c>
      <c r="T190" s="23">
        <f>SUM(Q189:Q189)</f>
        <v>0</v>
      </c>
      <c r="U190" s="60">
        <f>SUM(U189:U189)</f>
        <v>0</v>
      </c>
      <c r="V190" s="60">
        <f>SUM(V189:V189)</f>
        <v>0</v>
      </c>
      <c r="W190" s="60">
        <f>SUM(W189:W189)</f>
        <v>0</v>
      </c>
      <c r="X190" s="23">
        <f>SUM(U189:U189)</f>
        <v>0</v>
      </c>
      <c r="Y190" s="60">
        <f t="shared" ref="Y190:AE190" si="120">SUM(Y189:Y189)</f>
        <v>0</v>
      </c>
      <c r="Z190" s="60">
        <f t="shared" si="120"/>
        <v>0</v>
      </c>
      <c r="AA190" s="60">
        <f t="shared" si="120"/>
        <v>0</v>
      </c>
      <c r="AB190" s="60">
        <f t="shared" si="120"/>
        <v>0</v>
      </c>
      <c r="AC190" s="60">
        <f t="shared" si="120"/>
        <v>0</v>
      </c>
      <c r="AD190" s="60">
        <f t="shared" si="120"/>
        <v>0</v>
      </c>
      <c r="AE190" s="60">
        <f t="shared" si="120"/>
        <v>0</v>
      </c>
      <c r="AF190" s="23">
        <f>SUM(AC189:AC189)</f>
        <v>0</v>
      </c>
      <c r="AG190" s="60">
        <f>SUM(AG189:AG189)</f>
        <v>0</v>
      </c>
      <c r="AH190" s="61">
        <f>IF(ISERROR(AG190/I190),0,AG190/I190)</f>
        <v>0</v>
      </c>
      <c r="AI190" s="61">
        <f>IF(ISERROR(AG190/$AG$191),0,AG190/$AG$191)</f>
        <v>0</v>
      </c>
    </row>
    <row r="191" spans="1:35" x14ac:dyDescent="0.25">
      <c r="A191" s="119" t="str">
        <f>"TOTAL ASIG."&amp;" "&amp;$A$5</f>
        <v>TOTAL ASIG. 24-01-030 " APLICACIÓN LEY N° 19.885"</v>
      </c>
      <c r="B191" s="120"/>
      <c r="C191" s="120"/>
      <c r="D191" s="120"/>
      <c r="E191" s="120"/>
      <c r="F191" s="120"/>
      <c r="G191" s="120"/>
      <c r="H191" s="121"/>
      <c r="I191" s="62">
        <f>+I19+I31+I12572+I55+I67+I79+I91+I103+I115+I127+I139+I151+I187+I163+I175+I190</f>
        <v>0</v>
      </c>
      <c r="J191" s="23">
        <f>+J19+J31+J43+J55+J67+J79+J91+J103+J115+J127+J139+J151+J187+J163+J175+J190</f>
        <v>0</v>
      </c>
      <c r="K191" s="53"/>
      <c r="L191" s="23">
        <f>+L19+L31+L43+L55+L67+L79+L91+L103+L115+L127+L139+L151+L187+L163+L175+L190</f>
        <v>0</v>
      </c>
      <c r="M191" s="23">
        <f>+M19+M31+M43+M55+M67+M79+M91+M103+M115+M127+M139+M151+M187+M163+M175+M190</f>
        <v>0</v>
      </c>
      <c r="N191" s="23">
        <f>+N19+N31+N43+N55+N67+N79+N91+N103+N115+N127+N139+N151+N187+N163+N175+N190</f>
        <v>0</v>
      </c>
      <c r="O191" s="50"/>
      <c r="P191" s="51"/>
      <c r="Q191" s="23">
        <f t="shared" ref="Q191:AG191" si="121">+Q19+Q31+Q43+Q55+Q67+Q79+Q91+Q103+Q115+Q127+Q139+Q151+Q187+Q163+Q175+Q190</f>
        <v>0</v>
      </c>
      <c r="R191" s="23">
        <f t="shared" si="121"/>
        <v>0</v>
      </c>
      <c r="S191" s="23">
        <f t="shared" si="121"/>
        <v>0</v>
      </c>
      <c r="T191" s="23">
        <f t="shared" si="121"/>
        <v>0</v>
      </c>
      <c r="U191" s="23">
        <f t="shared" si="121"/>
        <v>0</v>
      </c>
      <c r="V191" s="23">
        <f t="shared" si="121"/>
        <v>0</v>
      </c>
      <c r="W191" s="23">
        <f t="shared" si="121"/>
        <v>0</v>
      </c>
      <c r="X191" s="23">
        <f t="shared" si="121"/>
        <v>0</v>
      </c>
      <c r="Y191" s="23">
        <f t="shared" si="121"/>
        <v>0</v>
      </c>
      <c r="Z191" s="23">
        <f t="shared" si="121"/>
        <v>0</v>
      </c>
      <c r="AA191" s="23">
        <f t="shared" si="121"/>
        <v>0</v>
      </c>
      <c r="AB191" s="23">
        <f t="shared" si="121"/>
        <v>0</v>
      </c>
      <c r="AC191" s="23">
        <f t="shared" si="121"/>
        <v>0</v>
      </c>
      <c r="AD191" s="23">
        <f t="shared" si="121"/>
        <v>0</v>
      </c>
      <c r="AE191" s="23">
        <f t="shared" si="121"/>
        <v>0</v>
      </c>
      <c r="AF191" s="23">
        <f t="shared" si="121"/>
        <v>0</v>
      </c>
      <c r="AG191" s="23">
        <f t="shared" si="121"/>
        <v>0</v>
      </c>
      <c r="AH191" s="24" t="str">
        <f>IF(ISERROR(AG191/I191),"-",AG191/I191)</f>
        <v>-</v>
      </c>
      <c r="AI191" s="24" t="str">
        <f>IF(ISERROR(AG191/$AG$191),"-",AG191/$AG$191)</f>
        <v>-</v>
      </c>
    </row>
    <row r="192" spans="1:35" x14ac:dyDescent="0.25">
      <c r="I192" s="4"/>
      <c r="Q192" s="4"/>
      <c r="R192" s="4"/>
      <c r="S192" s="4"/>
      <c r="U192" s="4"/>
      <c r="V192" s="4"/>
      <c r="W192" s="4"/>
      <c r="Y192" s="4"/>
      <c r="Z192" s="4"/>
      <c r="AA192" s="4"/>
      <c r="AC192" s="4"/>
      <c r="AD192" s="4"/>
      <c r="AE192" s="4"/>
    </row>
    <row r="193" spans="1:35" x14ac:dyDescent="0.25">
      <c r="I193" s="4"/>
      <c r="Q193" s="4"/>
      <c r="R193" s="4"/>
      <c r="S193" s="4"/>
      <c r="U193" s="4"/>
      <c r="V193" s="4"/>
      <c r="W193" s="4"/>
      <c r="Y193" s="4"/>
      <c r="Z193" s="4"/>
      <c r="AA193" s="4"/>
      <c r="AC193" s="4"/>
      <c r="AD193" s="4"/>
      <c r="AE193" s="4"/>
    </row>
    <row r="194" spans="1:35" x14ac:dyDescent="0.25">
      <c r="I194" s="4"/>
      <c r="Q194" s="4"/>
      <c r="R194" s="4"/>
      <c r="S194" s="4"/>
      <c r="U194" s="4"/>
      <c r="V194" s="4"/>
      <c r="W194" s="4"/>
      <c r="Y194" s="4"/>
      <c r="Z194" s="4"/>
      <c r="AA194" s="4"/>
      <c r="AC194" s="4"/>
      <c r="AD194" s="4"/>
      <c r="AE194" s="4"/>
    </row>
    <row r="195" spans="1:35" x14ac:dyDescent="0.25">
      <c r="I195" s="4"/>
      <c r="Q195" s="4"/>
      <c r="R195" s="4"/>
      <c r="S195" s="4"/>
      <c r="U195" s="4"/>
      <c r="V195" s="4"/>
      <c r="W195" s="4"/>
      <c r="Y195" s="4"/>
      <c r="Z195" s="4"/>
      <c r="AA195" s="4"/>
      <c r="AC195" s="4"/>
      <c r="AD195" s="4"/>
      <c r="AE195" s="4"/>
    </row>
    <row r="196" spans="1:35" x14ac:dyDescent="0.25">
      <c r="I196" s="4"/>
      <c r="Q196" s="4"/>
      <c r="R196" s="4"/>
      <c r="S196" s="4"/>
      <c r="U196" s="4"/>
      <c r="V196" s="4"/>
      <c r="W196" s="4"/>
      <c r="Y196" s="4"/>
      <c r="Z196" s="4"/>
      <c r="AA196" s="4"/>
      <c r="AC196" s="4"/>
      <c r="AD196" s="4"/>
      <c r="AE196" s="4"/>
    </row>
    <row r="197" spans="1:35" x14ac:dyDescent="0.25">
      <c r="I197" s="4"/>
      <c r="Q197" s="4"/>
      <c r="R197" s="4"/>
      <c r="S197" s="4"/>
      <c r="U197" s="4"/>
      <c r="V197" s="4"/>
      <c r="W197" s="4"/>
      <c r="Y197" s="4"/>
      <c r="Z197" s="4"/>
      <c r="AA197" s="4"/>
      <c r="AC197" s="4"/>
      <c r="AD197" s="4"/>
      <c r="AE197" s="4"/>
    </row>
    <row r="198" spans="1:35" x14ac:dyDescent="0.25">
      <c r="I198" s="4"/>
      <c r="J198" s="6"/>
      <c r="Q198" s="4"/>
      <c r="R198" s="4"/>
      <c r="S198" s="4"/>
      <c r="U198" s="4"/>
      <c r="V198" s="4"/>
      <c r="W198" s="4"/>
      <c r="Y198" s="4"/>
      <c r="Z198" s="4"/>
      <c r="AA198" s="4"/>
      <c r="AC198" s="4"/>
      <c r="AD198" s="4"/>
      <c r="AE198" s="4"/>
    </row>
    <row r="199" spans="1:35" x14ac:dyDescent="0.25">
      <c r="I199" s="4"/>
      <c r="J199" s="6"/>
      <c r="Q199" s="4"/>
      <c r="R199" s="4"/>
      <c r="S199" s="4"/>
      <c r="U199" s="4"/>
      <c r="V199" s="4"/>
      <c r="W199" s="4"/>
      <c r="Y199" s="4"/>
      <c r="Z199" s="4"/>
      <c r="AA199" s="4"/>
      <c r="AC199" s="4"/>
      <c r="AD199" s="4"/>
      <c r="AE199" s="4"/>
    </row>
    <row r="200" spans="1:35" x14ac:dyDescent="0.25">
      <c r="I200" s="4"/>
      <c r="J200" s="6"/>
      <c r="Q200" s="4"/>
      <c r="R200" s="4"/>
      <c r="S200" s="4"/>
      <c r="U200" s="4"/>
      <c r="V200" s="4"/>
      <c r="W200" s="4"/>
      <c r="Y200" s="4"/>
      <c r="Z200" s="4"/>
      <c r="AA200" s="4"/>
      <c r="AC200" s="4"/>
      <c r="AD200" s="4"/>
      <c r="AE200" s="4"/>
    </row>
    <row r="201" spans="1:35" x14ac:dyDescent="0.25">
      <c r="I201" s="4"/>
      <c r="Q201" s="4"/>
      <c r="R201" s="4"/>
      <c r="S201" s="4"/>
      <c r="U201" s="4"/>
      <c r="V201" s="4"/>
      <c r="W201" s="4"/>
      <c r="Y201" s="4"/>
      <c r="Z201" s="4"/>
      <c r="AA201" s="4"/>
      <c r="AC201" s="4"/>
      <c r="AD201" s="4"/>
      <c r="AE201" s="4"/>
    </row>
    <row r="202" spans="1:35" x14ac:dyDescent="0.25">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5">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5">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5">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5">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5">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5">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6:A7"/>
    <mergeCell ref="C6:C7"/>
    <mergeCell ref="D6:D7"/>
    <mergeCell ref="E6:E7"/>
    <mergeCell ref="F6:F7"/>
    <mergeCell ref="A1:AI1"/>
    <mergeCell ref="A2:AI2"/>
    <mergeCell ref="A3:AI3"/>
    <mergeCell ref="A4:AI4"/>
    <mergeCell ref="A5:T5"/>
    <mergeCell ref="X6:X7"/>
    <mergeCell ref="Y6:AA6"/>
    <mergeCell ref="G6:H6"/>
    <mergeCell ref="I6:I7"/>
    <mergeCell ref="J6:J7"/>
    <mergeCell ref="K6:K7"/>
    <mergeCell ref="L6:N6"/>
    <mergeCell ref="O6:O7"/>
    <mergeCell ref="B8:D8"/>
    <mergeCell ref="P6:P7"/>
    <mergeCell ref="Q6:S6"/>
    <mergeCell ref="T6:T7"/>
    <mergeCell ref="U6:W6"/>
    <mergeCell ref="AB6:AB7"/>
    <mergeCell ref="AC6:AE6"/>
    <mergeCell ref="AF6:AF7"/>
    <mergeCell ref="AG6:AG7"/>
    <mergeCell ref="AH6:AI6"/>
    <mergeCell ref="B80:D80"/>
    <mergeCell ref="A19:H19"/>
    <mergeCell ref="B20:D20"/>
    <mergeCell ref="A31:H31"/>
    <mergeCell ref="B32:D32"/>
    <mergeCell ref="A43:H43"/>
    <mergeCell ref="B44:D44"/>
    <mergeCell ref="A55:H55"/>
    <mergeCell ref="B56:D56"/>
    <mergeCell ref="A67:H67"/>
    <mergeCell ref="B68:D68"/>
    <mergeCell ref="A79:H79"/>
    <mergeCell ref="B152:D152"/>
    <mergeCell ref="A91:H91"/>
    <mergeCell ref="B92:D92"/>
    <mergeCell ref="A103:H103"/>
    <mergeCell ref="B104:D104"/>
    <mergeCell ref="A115:H115"/>
    <mergeCell ref="B116:D116"/>
    <mergeCell ref="A127:H127"/>
    <mergeCell ref="B128:D128"/>
    <mergeCell ref="A139:H139"/>
    <mergeCell ref="B140:D140"/>
    <mergeCell ref="A151:H151"/>
    <mergeCell ref="A190:H190"/>
    <mergeCell ref="A191:H191"/>
    <mergeCell ref="A163:H163"/>
    <mergeCell ref="B164:D164"/>
    <mergeCell ref="A175:H175"/>
    <mergeCell ref="B176:D176"/>
    <mergeCell ref="A187:H187"/>
    <mergeCell ref="B188:D188"/>
  </mergeCells>
  <dataValidations count="7">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00000000-0002-0000-0200-000000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xr:uid="{00000000-0002-0000-0200-000001000000}">
      <formula1>255</formula1>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00000000-0002-0000-0200-000002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00000000-0002-0000-0200-000003000000}">
      <formula1>41275</formula1>
      <formula2>41639</formula2>
    </dataValidation>
    <dataValidation type="textLength" operator="lessThanOrEqual" allowBlank="1" showInputMessage="1" showErrorMessage="1" sqref="J105:J114 J69:J78 J21:J30 J9:J18 J45:J54 J57:J66 J81:J90 J153:J162 J117:J126 J165:J174 J33:J42 J93:J102 J129:J138 J177:J186 J141:J150" xr:uid="{00000000-0002-0000-0200-000004000000}">
      <formula1>255</formula1>
    </dataValidation>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00000000-0002-0000-0200-000005000000}">
      <formula1>-100000000</formula1>
      <formula2>1000000000</formula2>
    </dataValidation>
    <dataValidation allowBlank="1" showInputMessage="1" showErrorMessage="1" errorTitle="Sólo números" error="Sólo ingresar números sin letras_x000a_" sqref="N8:N18 N32:N42 N44:N54 N56:N66 N68:N78 N80:N90 N92:N102 N104:N114 N116:N126 N128:N138 N140:N150 N152:N162 N164:N174 N176:N186 N20:N30 N188:N189" xr:uid="{00000000-0002-0000-0200-000006000000}"/>
  </dataValidations>
  <printOptions horizontalCentered="1"/>
  <pageMargins left="0.35433070866141736" right="0.15748031496062992" top="0.39370078740157483" bottom="0.19685039370078741" header="0" footer="0"/>
  <pageSetup paperSize="119" scale="42" orientation="landscape" r:id="rId1"/>
  <headerFooter alignWithMargins="0"/>
  <ignoredErrors>
    <ignoredError sqref="X187 AF187:AG187 X190 T190 AF190" formula="1"/>
    <ignoredError sqref="W19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A1:Y41"/>
  <sheetViews>
    <sheetView zoomScale="80" zoomScaleNormal="80" workbookViewId="0">
      <pane ySplit="7" topLeftCell="A8" activePane="bottomLeft" state="frozen"/>
      <selection activeCell="A3" sqref="A3:AI3"/>
      <selection pane="bottomLeft" sqref="A1:XFD1048576"/>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4" width="10.44140625" style="3" customWidth="1"/>
    <col min="5" max="5" width="9.44140625" style="3" customWidth="1"/>
    <col min="6" max="6" width="16.33203125" style="3" customWidth="1"/>
    <col min="7" max="9" width="11.6640625" style="6" customWidth="1" outlineLevel="1"/>
    <col min="10" max="10" width="10.44140625" style="6" customWidth="1"/>
    <col min="11" max="13" width="12.33203125" style="6" hidden="1" customWidth="1" outlineLevel="1"/>
    <col min="14" max="14" width="12.33203125" style="6" customWidth="1" collapsed="1"/>
    <col min="15" max="17" width="12.44140625" style="6" hidden="1" customWidth="1" outlineLevel="1"/>
    <col min="18" max="18" width="12.33203125" style="6" customWidth="1" collapsed="1"/>
    <col min="19" max="19" width="10.6640625" style="6" hidden="1" customWidth="1" outlineLevel="1"/>
    <col min="20" max="20" width="11.33203125" style="6" hidden="1" customWidth="1" outlineLevel="1"/>
    <col min="21" max="21" width="10.6640625" style="6" hidden="1" customWidth="1" outlineLevel="1"/>
    <col min="22" max="22" width="12.44140625" style="6" customWidth="1" collapsed="1"/>
    <col min="23" max="23" width="12.33203125" style="6" customWidth="1"/>
    <col min="24" max="24" width="10.33203125" style="7" customWidth="1"/>
    <col min="25" max="25" width="16.44140625" style="7" customWidth="1"/>
    <col min="26" max="16384" width="11.44140625" style="2"/>
  </cols>
  <sheetData>
    <row r="1" spans="1:25" s="1" customFormat="1" ht="16.5" customHeight="1" x14ac:dyDescent="0.25">
      <c r="A1" s="91" t="str">
        <f>+'24-01-030'!A1:AI1</f>
        <v>PARTIDA 21 - 09 - 01 " SUBSECRETARIA DE EVALUACIÓN SOCIAL"</v>
      </c>
      <c r="B1" s="91"/>
      <c r="C1" s="91"/>
      <c r="D1" s="91"/>
      <c r="E1" s="91"/>
      <c r="F1" s="91"/>
      <c r="G1" s="91"/>
      <c r="H1" s="91"/>
      <c r="I1" s="91"/>
      <c r="J1" s="91"/>
      <c r="K1" s="91"/>
      <c r="L1" s="91"/>
      <c r="M1" s="91"/>
      <c r="N1" s="91"/>
      <c r="O1" s="91"/>
      <c r="P1" s="91"/>
      <c r="Q1" s="91"/>
      <c r="R1" s="91"/>
      <c r="S1" s="91"/>
      <c r="T1" s="91"/>
      <c r="U1" s="91"/>
      <c r="V1" s="91"/>
      <c r="W1" s="91"/>
      <c r="X1" s="91"/>
      <c r="Y1" s="91"/>
    </row>
    <row r="2" spans="1:25" s="1" customFormat="1" ht="16.5" customHeight="1" x14ac:dyDescent="0.25">
      <c r="A2" s="91" t="s">
        <v>78</v>
      </c>
      <c r="B2" s="91"/>
      <c r="C2" s="91"/>
      <c r="D2" s="91"/>
      <c r="E2" s="91"/>
      <c r="F2" s="91"/>
      <c r="G2" s="91"/>
      <c r="H2" s="91"/>
      <c r="I2" s="91"/>
      <c r="J2" s="91"/>
      <c r="K2" s="91"/>
      <c r="L2" s="91"/>
      <c r="M2" s="91"/>
      <c r="N2" s="91"/>
      <c r="O2" s="91"/>
      <c r="P2" s="91"/>
      <c r="Q2" s="91"/>
      <c r="R2" s="91"/>
      <c r="S2" s="91"/>
      <c r="T2" s="91"/>
      <c r="U2" s="91"/>
      <c r="V2" s="91"/>
      <c r="W2" s="91"/>
      <c r="X2" s="91"/>
      <c r="Y2" s="91"/>
    </row>
    <row r="3" spans="1:25" s="1" customFormat="1" ht="16.5" customHeight="1" x14ac:dyDescent="0.25">
      <c r="A3" s="91" t="str">
        <f>+'24-01-030'!A3:AI3</f>
        <v>EJECUCIÓN AL 31 DICIEMBRE 2024</v>
      </c>
      <c r="B3" s="91"/>
      <c r="C3" s="91"/>
      <c r="D3" s="91"/>
      <c r="E3" s="91"/>
      <c r="F3" s="91"/>
      <c r="G3" s="91"/>
      <c r="H3" s="91"/>
      <c r="I3" s="91"/>
      <c r="J3" s="91"/>
      <c r="K3" s="91"/>
      <c r="L3" s="91"/>
      <c r="M3" s="91"/>
      <c r="N3" s="91"/>
      <c r="O3" s="91"/>
      <c r="P3" s="91"/>
      <c r="Q3" s="91"/>
      <c r="R3" s="91"/>
      <c r="S3" s="91"/>
      <c r="T3" s="91"/>
      <c r="U3" s="91"/>
      <c r="V3" s="91"/>
      <c r="W3" s="91"/>
      <c r="X3" s="91"/>
      <c r="Y3" s="91"/>
    </row>
    <row r="4" spans="1:2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5">
      <c r="A5" s="138" t="str">
        <f>+'24-01-030'!A5:H5</f>
        <v>24-01-030 " APLICACIÓN LEY N° 19.885"</v>
      </c>
      <c r="B5" s="139"/>
      <c r="C5" s="139"/>
      <c r="D5" s="139"/>
      <c r="E5" s="139"/>
      <c r="F5" s="139"/>
      <c r="G5" s="139"/>
      <c r="H5" s="139"/>
      <c r="I5" s="139"/>
      <c r="J5" s="139"/>
      <c r="K5" s="139"/>
      <c r="L5" s="139"/>
      <c r="M5" s="139"/>
      <c r="N5" s="139"/>
      <c r="O5" s="139"/>
      <c r="P5" s="139"/>
      <c r="Q5" s="139"/>
      <c r="R5" s="139"/>
      <c r="S5" s="139"/>
      <c r="T5" s="139"/>
      <c r="U5" s="139"/>
      <c r="V5" s="139"/>
      <c r="W5" s="139"/>
      <c r="X5" s="139"/>
      <c r="Y5" s="140"/>
    </row>
    <row r="6" spans="1:25" s="3" customFormat="1" ht="25.5" customHeight="1" x14ac:dyDescent="0.25">
      <c r="A6" s="141" t="s">
        <v>34</v>
      </c>
      <c r="B6" s="142" t="s">
        <v>32</v>
      </c>
      <c r="C6" s="142" t="s">
        <v>51</v>
      </c>
      <c r="D6" s="144" t="s">
        <v>21</v>
      </c>
      <c r="E6" s="145"/>
      <c r="F6" s="146"/>
      <c r="G6" s="137" t="s">
        <v>33</v>
      </c>
      <c r="H6" s="137"/>
      <c r="I6" s="137"/>
      <c r="J6" s="102" t="s">
        <v>23</v>
      </c>
      <c r="K6" s="137" t="s">
        <v>33</v>
      </c>
      <c r="L6" s="137"/>
      <c r="M6" s="137"/>
      <c r="N6" s="102" t="s">
        <v>24</v>
      </c>
      <c r="O6" s="137" t="s">
        <v>33</v>
      </c>
      <c r="P6" s="137"/>
      <c r="Q6" s="137"/>
      <c r="R6" s="102" t="s">
        <v>25</v>
      </c>
      <c r="S6" s="137" t="s">
        <v>33</v>
      </c>
      <c r="T6" s="137"/>
      <c r="U6" s="137"/>
      <c r="V6" s="102" t="s">
        <v>26</v>
      </c>
      <c r="W6" s="134" t="s">
        <v>47</v>
      </c>
      <c r="X6" s="136" t="s">
        <v>27</v>
      </c>
      <c r="Y6" s="136"/>
    </row>
    <row r="7" spans="1:25" s="3" customFormat="1" ht="45.75" customHeight="1" x14ac:dyDescent="0.25">
      <c r="A7" s="141"/>
      <c r="B7" s="143"/>
      <c r="C7" s="143"/>
      <c r="D7" s="65" t="s">
        <v>11</v>
      </c>
      <c r="E7" s="65" t="s">
        <v>22</v>
      </c>
      <c r="F7" s="65" t="s">
        <v>77</v>
      </c>
      <c r="G7" s="65" t="s">
        <v>35</v>
      </c>
      <c r="H7" s="65" t="s">
        <v>36</v>
      </c>
      <c r="I7" s="65" t="s">
        <v>37</v>
      </c>
      <c r="J7" s="133"/>
      <c r="K7" s="65" t="s">
        <v>38</v>
      </c>
      <c r="L7" s="65" t="s">
        <v>39</v>
      </c>
      <c r="M7" s="65" t="s">
        <v>40</v>
      </c>
      <c r="N7" s="133"/>
      <c r="O7" s="65" t="s">
        <v>41</v>
      </c>
      <c r="P7" s="65" t="s">
        <v>42</v>
      </c>
      <c r="Q7" s="65" t="s">
        <v>43</v>
      </c>
      <c r="R7" s="133"/>
      <c r="S7" s="65" t="s">
        <v>44</v>
      </c>
      <c r="T7" s="65" t="s">
        <v>45</v>
      </c>
      <c r="U7" s="65" t="s">
        <v>46</v>
      </c>
      <c r="V7" s="133"/>
      <c r="W7" s="135"/>
      <c r="X7" s="77" t="s">
        <v>29</v>
      </c>
      <c r="Y7" s="77" t="s">
        <v>28</v>
      </c>
    </row>
    <row r="8" spans="1:25" ht="26.25" customHeight="1" x14ac:dyDescent="0.25">
      <c r="A8" s="63" t="s">
        <v>52</v>
      </c>
      <c r="B8" s="70">
        <f>+'24-01-030'!I19</f>
        <v>0</v>
      </c>
      <c r="C8" s="70">
        <f>+'24-01-030'!J19</f>
        <v>0</v>
      </c>
      <c r="D8" s="70">
        <f>+'24-01-030'!L19</f>
        <v>0</v>
      </c>
      <c r="E8" s="70">
        <f>+'24-01-030'!M19</f>
        <v>0</v>
      </c>
      <c r="F8" s="70">
        <f>+'24-01-030'!N19</f>
        <v>0</v>
      </c>
      <c r="G8" s="70">
        <f>+'24-01-030'!Q19</f>
        <v>0</v>
      </c>
      <c r="H8" s="70">
        <f>+'24-01-030'!R19</f>
        <v>0</v>
      </c>
      <c r="I8" s="70">
        <f>+'24-01-030'!S19</f>
        <v>0</v>
      </c>
      <c r="J8" s="70">
        <f>+'24-01-030'!T19</f>
        <v>0</v>
      </c>
      <c r="K8" s="70">
        <f>+'24-01-030'!U19</f>
        <v>0</v>
      </c>
      <c r="L8" s="70">
        <f>+'24-01-030'!V19</f>
        <v>0</v>
      </c>
      <c r="M8" s="70">
        <f>+'24-01-030'!W19</f>
        <v>0</v>
      </c>
      <c r="N8" s="70">
        <f>+'24-01-030'!X19</f>
        <v>0</v>
      </c>
      <c r="O8" s="70">
        <f>+'24-01-030'!Y19</f>
        <v>0</v>
      </c>
      <c r="P8" s="70">
        <f>+'24-01-030'!Z19</f>
        <v>0</v>
      </c>
      <c r="Q8" s="70">
        <f>+'24-01-030'!AA19</f>
        <v>0</v>
      </c>
      <c r="R8" s="70">
        <f>+'24-01-030'!AB19</f>
        <v>0</v>
      </c>
      <c r="S8" s="70">
        <f>+'24-01-030'!AC19</f>
        <v>0</v>
      </c>
      <c r="T8" s="70">
        <f>+'24-01-030'!AD19</f>
        <v>0</v>
      </c>
      <c r="U8" s="70">
        <f>+'24-01-030'!AE19</f>
        <v>0</v>
      </c>
      <c r="V8" s="70">
        <f>+'24-01-030'!AF19</f>
        <v>0</v>
      </c>
      <c r="W8" s="70">
        <f>+'24-01-030'!AG19</f>
        <v>0</v>
      </c>
      <c r="X8" s="58">
        <f>+'24-01-030'!AH19</f>
        <v>0</v>
      </c>
      <c r="Y8" s="58">
        <f>+'24-01-030'!AI19</f>
        <v>0</v>
      </c>
    </row>
    <row r="9" spans="1:25" ht="26.25" customHeight="1" x14ac:dyDescent="0.25">
      <c r="A9" s="63" t="s">
        <v>12</v>
      </c>
      <c r="B9" s="70">
        <f>+'24-01-030'!I31</f>
        <v>0</v>
      </c>
      <c r="C9" s="70">
        <f>+'24-01-030'!J31</f>
        <v>0</v>
      </c>
      <c r="D9" s="70">
        <f>+'24-01-030'!L31</f>
        <v>0</v>
      </c>
      <c r="E9" s="70">
        <f>+'24-01-030'!M31</f>
        <v>0</v>
      </c>
      <c r="F9" s="70">
        <f>+'24-01-030'!N31</f>
        <v>0</v>
      </c>
      <c r="G9" s="70">
        <f>+'24-01-030'!Q31</f>
        <v>0</v>
      </c>
      <c r="H9" s="70">
        <f>+'24-01-030'!R31</f>
        <v>0</v>
      </c>
      <c r="I9" s="70">
        <f>+'24-01-030'!S31</f>
        <v>0</v>
      </c>
      <c r="J9" s="70">
        <f>+'24-01-030'!T31</f>
        <v>0</v>
      </c>
      <c r="K9" s="70">
        <f>+'24-01-030'!U31</f>
        <v>0</v>
      </c>
      <c r="L9" s="70">
        <f>+'24-01-030'!V31</f>
        <v>0</v>
      </c>
      <c r="M9" s="70">
        <f>+'24-01-030'!W31</f>
        <v>0</v>
      </c>
      <c r="N9" s="70">
        <f>+'24-01-030'!X31</f>
        <v>0</v>
      </c>
      <c r="O9" s="70">
        <f>+'24-01-030'!Y31</f>
        <v>0</v>
      </c>
      <c r="P9" s="70">
        <f>+'24-01-030'!Z31</f>
        <v>0</v>
      </c>
      <c r="Q9" s="70">
        <f>+'24-01-030'!AA31</f>
        <v>0</v>
      </c>
      <c r="R9" s="70">
        <f>+'24-01-030'!AB31</f>
        <v>0</v>
      </c>
      <c r="S9" s="70">
        <f>+'24-01-030'!AC31</f>
        <v>0</v>
      </c>
      <c r="T9" s="70">
        <f>+'24-01-030'!AD31</f>
        <v>0</v>
      </c>
      <c r="U9" s="70">
        <f>+'24-01-030'!AE31</f>
        <v>0</v>
      </c>
      <c r="V9" s="70">
        <f>+'24-01-030'!AF31</f>
        <v>0</v>
      </c>
      <c r="W9" s="70">
        <f>+'24-01-030'!AG31</f>
        <v>0</v>
      </c>
      <c r="X9" s="58">
        <f>+'24-01-030'!AH31</f>
        <v>0</v>
      </c>
      <c r="Y9" s="58">
        <f>+'24-01-030'!AI31</f>
        <v>0</v>
      </c>
    </row>
    <row r="10" spans="1:25" ht="26.25" customHeight="1" x14ac:dyDescent="0.25">
      <c r="A10" s="63" t="s">
        <v>13</v>
      </c>
      <c r="B10" s="70">
        <f>+'24-01-030'!I43</f>
        <v>0</v>
      </c>
      <c r="C10" s="70">
        <f>+'24-01-030'!J43</f>
        <v>0</v>
      </c>
      <c r="D10" s="70">
        <f>+'24-01-030'!L43</f>
        <v>0</v>
      </c>
      <c r="E10" s="70">
        <f>+'24-01-030'!M43</f>
        <v>0</v>
      </c>
      <c r="F10" s="70">
        <f>+'24-01-030'!N43</f>
        <v>0</v>
      </c>
      <c r="G10" s="70">
        <f>+'24-01-030'!Q43</f>
        <v>0</v>
      </c>
      <c r="H10" s="70">
        <f>+'24-01-030'!R43</f>
        <v>0</v>
      </c>
      <c r="I10" s="70">
        <f>+'24-01-030'!S43</f>
        <v>0</v>
      </c>
      <c r="J10" s="70">
        <f>+'24-01-030'!T43</f>
        <v>0</v>
      </c>
      <c r="K10" s="70">
        <f>+'24-01-030'!U43</f>
        <v>0</v>
      </c>
      <c r="L10" s="70">
        <f>+'24-01-030'!V43</f>
        <v>0</v>
      </c>
      <c r="M10" s="70">
        <f>+'24-01-030'!W43</f>
        <v>0</v>
      </c>
      <c r="N10" s="70">
        <f>+'24-01-030'!X43</f>
        <v>0</v>
      </c>
      <c r="O10" s="70">
        <f>+'24-01-030'!Y43</f>
        <v>0</v>
      </c>
      <c r="P10" s="70">
        <f>+'24-01-030'!Z43</f>
        <v>0</v>
      </c>
      <c r="Q10" s="70">
        <f>+'24-01-030'!AA43</f>
        <v>0</v>
      </c>
      <c r="R10" s="70">
        <f>+'24-01-030'!AB43</f>
        <v>0</v>
      </c>
      <c r="S10" s="70">
        <f>+'24-01-030'!AC43</f>
        <v>0</v>
      </c>
      <c r="T10" s="70">
        <f>+'24-01-030'!AD43</f>
        <v>0</v>
      </c>
      <c r="U10" s="70">
        <f>+'24-01-030'!AE43</f>
        <v>0</v>
      </c>
      <c r="V10" s="70">
        <f>+'24-01-030'!AF43</f>
        <v>0</v>
      </c>
      <c r="W10" s="70">
        <f>+'24-01-030'!AG43</f>
        <v>0</v>
      </c>
      <c r="X10" s="58">
        <f>+'24-01-030'!AH43</f>
        <v>0</v>
      </c>
      <c r="Y10" s="58">
        <f>+'24-01-030'!AI43</f>
        <v>0</v>
      </c>
    </row>
    <row r="11" spans="1:25" ht="26.25" customHeight="1" x14ac:dyDescent="0.25">
      <c r="A11" s="63" t="s">
        <v>14</v>
      </c>
      <c r="B11" s="70">
        <f>+'24-01-030'!I55</f>
        <v>0</v>
      </c>
      <c r="C11" s="70">
        <f>+'24-01-030'!J55</f>
        <v>0</v>
      </c>
      <c r="D11" s="70">
        <f>+'24-01-030'!L55</f>
        <v>0</v>
      </c>
      <c r="E11" s="70">
        <f>+'24-01-030'!M55</f>
        <v>0</v>
      </c>
      <c r="F11" s="70">
        <f>+'24-01-030'!N55</f>
        <v>0</v>
      </c>
      <c r="G11" s="70">
        <f>+'24-01-030'!Q55</f>
        <v>0</v>
      </c>
      <c r="H11" s="70">
        <f>+'24-01-030'!R55</f>
        <v>0</v>
      </c>
      <c r="I11" s="70">
        <f>+'24-01-030'!S55</f>
        <v>0</v>
      </c>
      <c r="J11" s="70">
        <f>+'24-01-030'!T55</f>
        <v>0</v>
      </c>
      <c r="K11" s="70">
        <f>+'24-01-030'!U55</f>
        <v>0</v>
      </c>
      <c r="L11" s="70">
        <f>+'24-01-030'!V55</f>
        <v>0</v>
      </c>
      <c r="M11" s="70">
        <f>+'24-01-030'!W55</f>
        <v>0</v>
      </c>
      <c r="N11" s="70">
        <f>+'24-01-030'!X55</f>
        <v>0</v>
      </c>
      <c r="O11" s="70">
        <f>+'24-01-030'!Y55</f>
        <v>0</v>
      </c>
      <c r="P11" s="70">
        <f>+'24-01-030'!Z55</f>
        <v>0</v>
      </c>
      <c r="Q11" s="70">
        <f>+'24-01-030'!AA55</f>
        <v>0</v>
      </c>
      <c r="R11" s="70">
        <f>+'24-01-030'!AB55</f>
        <v>0</v>
      </c>
      <c r="S11" s="70">
        <f>+'24-01-030'!AC55</f>
        <v>0</v>
      </c>
      <c r="T11" s="70">
        <f>+'24-01-030'!AD55</f>
        <v>0</v>
      </c>
      <c r="U11" s="70">
        <f>+'24-01-030'!AE55</f>
        <v>0</v>
      </c>
      <c r="V11" s="70">
        <f>+'24-01-030'!AF55</f>
        <v>0</v>
      </c>
      <c r="W11" s="70">
        <f>+'24-01-030'!AG55</f>
        <v>0</v>
      </c>
      <c r="X11" s="58">
        <f>+'24-01-030'!AH55</f>
        <v>0</v>
      </c>
      <c r="Y11" s="58">
        <f>+'24-01-030'!AI55</f>
        <v>0</v>
      </c>
    </row>
    <row r="12" spans="1:25" ht="26.25" customHeight="1" x14ac:dyDescent="0.25">
      <c r="A12" s="63" t="s">
        <v>61</v>
      </c>
      <c r="B12" s="70">
        <f>+'24-01-030'!I67</f>
        <v>0</v>
      </c>
      <c r="C12" s="70">
        <f>+'24-01-030'!J67</f>
        <v>0</v>
      </c>
      <c r="D12" s="70">
        <f>+'24-01-030'!L67</f>
        <v>0</v>
      </c>
      <c r="E12" s="70">
        <f>+'24-01-030'!M67</f>
        <v>0</v>
      </c>
      <c r="F12" s="70">
        <f>+'24-01-030'!N67</f>
        <v>0</v>
      </c>
      <c r="G12" s="70">
        <f>+'24-01-030'!Q67</f>
        <v>0</v>
      </c>
      <c r="H12" s="70">
        <f>+'24-01-030'!R67</f>
        <v>0</v>
      </c>
      <c r="I12" s="70">
        <f>+'24-01-030'!S67</f>
        <v>0</v>
      </c>
      <c r="J12" s="70">
        <f>+'24-01-030'!T67</f>
        <v>0</v>
      </c>
      <c r="K12" s="70">
        <f>+'24-01-030'!U67</f>
        <v>0</v>
      </c>
      <c r="L12" s="70">
        <f>+'24-01-030'!V67</f>
        <v>0</v>
      </c>
      <c r="M12" s="70">
        <f>+'24-01-030'!W67</f>
        <v>0</v>
      </c>
      <c r="N12" s="70">
        <f>+'24-01-030'!X67</f>
        <v>0</v>
      </c>
      <c r="O12" s="70">
        <f>+'24-01-030'!Y67</f>
        <v>0</v>
      </c>
      <c r="P12" s="70">
        <f>+'24-01-030'!Z67</f>
        <v>0</v>
      </c>
      <c r="Q12" s="70">
        <f>+'24-01-030'!AA67</f>
        <v>0</v>
      </c>
      <c r="R12" s="70">
        <f>+'24-01-030'!AB67</f>
        <v>0</v>
      </c>
      <c r="S12" s="70">
        <f>+'24-01-030'!AC67</f>
        <v>0</v>
      </c>
      <c r="T12" s="70">
        <f>+'24-01-030'!AD67</f>
        <v>0</v>
      </c>
      <c r="U12" s="70">
        <f>+'24-01-030'!AE67</f>
        <v>0</v>
      </c>
      <c r="V12" s="70">
        <f>+'24-01-030'!AF67</f>
        <v>0</v>
      </c>
      <c r="W12" s="70">
        <f>+'24-01-030'!AG67</f>
        <v>0</v>
      </c>
      <c r="X12" s="58">
        <f>+'24-01-030'!AH67</f>
        <v>0</v>
      </c>
      <c r="Y12" s="58">
        <f>+'24-01-030'!AI67</f>
        <v>0</v>
      </c>
    </row>
    <row r="13" spans="1:25" ht="26.25" customHeight="1" x14ac:dyDescent="0.25">
      <c r="A13" s="63" t="s">
        <v>15</v>
      </c>
      <c r="B13" s="70">
        <f>+'24-01-030'!I79</f>
        <v>0</v>
      </c>
      <c r="C13" s="70">
        <f>+'24-01-030'!J79</f>
        <v>0</v>
      </c>
      <c r="D13" s="70">
        <f>+'24-01-030'!L79</f>
        <v>0</v>
      </c>
      <c r="E13" s="70">
        <f>+'24-01-030'!M79</f>
        <v>0</v>
      </c>
      <c r="F13" s="70">
        <f>+'24-01-030'!N79</f>
        <v>0</v>
      </c>
      <c r="G13" s="70">
        <f>+'24-01-030'!Q79</f>
        <v>0</v>
      </c>
      <c r="H13" s="70">
        <f>+'24-01-030'!R79</f>
        <v>0</v>
      </c>
      <c r="I13" s="70">
        <f>+'24-01-030'!S79</f>
        <v>0</v>
      </c>
      <c r="J13" s="70">
        <f>+'24-01-030'!T79</f>
        <v>0</v>
      </c>
      <c r="K13" s="70">
        <f>+'24-01-030'!U79</f>
        <v>0</v>
      </c>
      <c r="L13" s="70">
        <f>+'24-01-030'!V79</f>
        <v>0</v>
      </c>
      <c r="M13" s="70">
        <f>+'24-01-030'!W79</f>
        <v>0</v>
      </c>
      <c r="N13" s="70">
        <f>+'24-01-030'!X79</f>
        <v>0</v>
      </c>
      <c r="O13" s="70">
        <f>+'24-01-030'!Y79</f>
        <v>0</v>
      </c>
      <c r="P13" s="70">
        <f>+'24-01-030'!Z79</f>
        <v>0</v>
      </c>
      <c r="Q13" s="70">
        <f>+'24-01-030'!AA79</f>
        <v>0</v>
      </c>
      <c r="R13" s="70">
        <f>+'24-01-030'!AB79</f>
        <v>0</v>
      </c>
      <c r="S13" s="70">
        <f>+'24-01-030'!AC79</f>
        <v>0</v>
      </c>
      <c r="T13" s="70">
        <f>+'24-01-030'!AD79</f>
        <v>0</v>
      </c>
      <c r="U13" s="70">
        <f>+'24-01-030'!AE79</f>
        <v>0</v>
      </c>
      <c r="V13" s="70">
        <f>+'24-01-030'!AF79</f>
        <v>0</v>
      </c>
      <c r="W13" s="70">
        <f>+'24-01-030'!AG79</f>
        <v>0</v>
      </c>
      <c r="X13" s="58">
        <f>+'24-01-030'!AH79</f>
        <v>0</v>
      </c>
      <c r="Y13" s="58">
        <f>+'24-01-030'!AI79</f>
        <v>0</v>
      </c>
    </row>
    <row r="14" spans="1:25" ht="26.25" customHeight="1" x14ac:dyDescent="0.25">
      <c r="A14" s="63" t="s">
        <v>16</v>
      </c>
      <c r="B14" s="70">
        <f>+'24-01-030'!I91</f>
        <v>0</v>
      </c>
      <c r="C14" s="70">
        <f>+'24-01-030'!J91</f>
        <v>0</v>
      </c>
      <c r="D14" s="70">
        <f>+'24-01-030'!L91</f>
        <v>0</v>
      </c>
      <c r="E14" s="70">
        <f>+'24-01-030'!M91</f>
        <v>0</v>
      </c>
      <c r="F14" s="70">
        <f>+'24-01-030'!N91</f>
        <v>0</v>
      </c>
      <c r="G14" s="70">
        <f>+'24-01-030'!Q91</f>
        <v>0</v>
      </c>
      <c r="H14" s="70">
        <f>+'24-01-030'!R91</f>
        <v>0</v>
      </c>
      <c r="I14" s="70">
        <f>+'24-01-030'!S91</f>
        <v>0</v>
      </c>
      <c r="J14" s="70">
        <f>+'24-01-030'!T91</f>
        <v>0</v>
      </c>
      <c r="K14" s="70">
        <f>+'24-01-030'!U91</f>
        <v>0</v>
      </c>
      <c r="L14" s="70">
        <f>+'24-01-030'!V91</f>
        <v>0</v>
      </c>
      <c r="M14" s="70">
        <f>+'24-01-030'!W91</f>
        <v>0</v>
      </c>
      <c r="N14" s="70">
        <f>+'24-01-030'!X91</f>
        <v>0</v>
      </c>
      <c r="O14" s="70">
        <f>+'24-01-030'!Y91</f>
        <v>0</v>
      </c>
      <c r="P14" s="70">
        <f>+'24-01-030'!Z91</f>
        <v>0</v>
      </c>
      <c r="Q14" s="70">
        <f>+'24-01-030'!AA91</f>
        <v>0</v>
      </c>
      <c r="R14" s="70">
        <f>+'24-01-030'!AB91</f>
        <v>0</v>
      </c>
      <c r="S14" s="70">
        <f>+'24-01-030'!AC91</f>
        <v>0</v>
      </c>
      <c r="T14" s="70">
        <f>+'24-01-030'!AD91</f>
        <v>0</v>
      </c>
      <c r="U14" s="70">
        <f>+'24-01-030'!AE91</f>
        <v>0</v>
      </c>
      <c r="V14" s="70">
        <f>+'24-01-030'!AF91</f>
        <v>0</v>
      </c>
      <c r="W14" s="70">
        <f>+'24-01-030'!AG91</f>
        <v>0</v>
      </c>
      <c r="X14" s="58">
        <f>+'24-01-030'!AH91</f>
        <v>0</v>
      </c>
      <c r="Y14" s="58">
        <f>+'24-01-030'!AI91</f>
        <v>0</v>
      </c>
    </row>
    <row r="15" spans="1:25" ht="26.25" customHeight="1" x14ac:dyDescent="0.25">
      <c r="A15" s="63" t="s">
        <v>65</v>
      </c>
      <c r="B15" s="70">
        <f>+'24-01-030'!I103</f>
        <v>0</v>
      </c>
      <c r="C15" s="70">
        <f>+'24-01-030'!J103</f>
        <v>0</v>
      </c>
      <c r="D15" s="70">
        <f>+'24-01-030'!L103</f>
        <v>0</v>
      </c>
      <c r="E15" s="70">
        <f>+'24-01-030'!M103</f>
        <v>0</v>
      </c>
      <c r="F15" s="70">
        <f>+'24-01-030'!N103</f>
        <v>0</v>
      </c>
      <c r="G15" s="70">
        <f>+'24-01-030'!Q103</f>
        <v>0</v>
      </c>
      <c r="H15" s="70">
        <f>+'24-01-030'!R103</f>
        <v>0</v>
      </c>
      <c r="I15" s="70">
        <f>+'24-01-030'!S103</f>
        <v>0</v>
      </c>
      <c r="J15" s="70">
        <f>+'24-01-030'!T103</f>
        <v>0</v>
      </c>
      <c r="K15" s="70">
        <f>+'24-01-030'!U103</f>
        <v>0</v>
      </c>
      <c r="L15" s="70">
        <f>+'24-01-030'!V103</f>
        <v>0</v>
      </c>
      <c r="M15" s="70">
        <f>+'24-01-030'!W103</f>
        <v>0</v>
      </c>
      <c r="N15" s="70">
        <f>+'24-01-030'!X103</f>
        <v>0</v>
      </c>
      <c r="O15" s="70">
        <f>+'24-01-030'!Y103</f>
        <v>0</v>
      </c>
      <c r="P15" s="70">
        <f>+'24-01-030'!Z103</f>
        <v>0</v>
      </c>
      <c r="Q15" s="70">
        <f>+'24-01-030'!AA103</f>
        <v>0</v>
      </c>
      <c r="R15" s="70">
        <f>+'24-01-030'!AB103</f>
        <v>0</v>
      </c>
      <c r="S15" s="70">
        <f>+'24-01-030'!AC103</f>
        <v>0</v>
      </c>
      <c r="T15" s="70">
        <f>+'24-01-030'!AD103</f>
        <v>0</v>
      </c>
      <c r="U15" s="70">
        <f>+'24-01-030'!AE103</f>
        <v>0</v>
      </c>
      <c r="V15" s="70">
        <f>+'24-01-030'!AF103</f>
        <v>0</v>
      </c>
      <c r="W15" s="70">
        <f>+'24-01-030'!AG103</f>
        <v>0</v>
      </c>
      <c r="X15" s="58">
        <f>+'24-01-030'!AH103</f>
        <v>0</v>
      </c>
      <c r="Y15" s="58">
        <f>+'24-01-030'!AI103</f>
        <v>0</v>
      </c>
    </row>
    <row r="16" spans="1:25" ht="26.25" customHeight="1" x14ac:dyDescent="0.25">
      <c r="A16" s="63" t="s">
        <v>67</v>
      </c>
      <c r="B16" s="70">
        <f>+'24-01-030'!I115</f>
        <v>0</v>
      </c>
      <c r="C16" s="70">
        <f>+'24-01-030'!J115</f>
        <v>0</v>
      </c>
      <c r="D16" s="70">
        <f>+'24-01-030'!L115</f>
        <v>0</v>
      </c>
      <c r="E16" s="70">
        <f>+'24-01-030'!M115</f>
        <v>0</v>
      </c>
      <c r="F16" s="70">
        <f>+'24-01-030'!N115</f>
        <v>0</v>
      </c>
      <c r="G16" s="70">
        <f>+'24-01-030'!Q115</f>
        <v>0</v>
      </c>
      <c r="H16" s="70">
        <f>+'24-01-030'!R115</f>
        <v>0</v>
      </c>
      <c r="I16" s="70">
        <f>+'24-01-030'!S115</f>
        <v>0</v>
      </c>
      <c r="J16" s="70">
        <f>+'24-01-030'!T115</f>
        <v>0</v>
      </c>
      <c r="K16" s="70">
        <f>+'24-01-030'!U115</f>
        <v>0</v>
      </c>
      <c r="L16" s="70">
        <f>+'24-01-030'!V115</f>
        <v>0</v>
      </c>
      <c r="M16" s="70">
        <f>+'24-01-030'!W115</f>
        <v>0</v>
      </c>
      <c r="N16" s="70">
        <f>+'24-01-030'!X115</f>
        <v>0</v>
      </c>
      <c r="O16" s="70">
        <f>+'24-01-030'!Y115</f>
        <v>0</v>
      </c>
      <c r="P16" s="70">
        <f>+'24-01-030'!Z115</f>
        <v>0</v>
      </c>
      <c r="Q16" s="70">
        <f>+'24-01-030'!AA115</f>
        <v>0</v>
      </c>
      <c r="R16" s="70">
        <f>+'24-01-030'!AB115</f>
        <v>0</v>
      </c>
      <c r="S16" s="70">
        <f>+'24-01-030'!AC115</f>
        <v>0</v>
      </c>
      <c r="T16" s="70">
        <f>+'24-01-030'!AD115</f>
        <v>0</v>
      </c>
      <c r="U16" s="70">
        <f>+'24-01-030'!AE115</f>
        <v>0</v>
      </c>
      <c r="V16" s="70">
        <f>+'24-01-030'!AF115</f>
        <v>0</v>
      </c>
      <c r="W16" s="70">
        <f>+'24-01-030'!AG115</f>
        <v>0</v>
      </c>
      <c r="X16" s="58">
        <f>+'24-01-030'!AH115</f>
        <v>0</v>
      </c>
      <c r="Y16" s="58">
        <f>+'24-01-030'!AI115</f>
        <v>0</v>
      </c>
    </row>
    <row r="17" spans="1:25" ht="26.25" customHeight="1" x14ac:dyDescent="0.25">
      <c r="A17" s="63" t="s">
        <v>17</v>
      </c>
      <c r="B17" s="70">
        <f>+'24-01-030'!I127</f>
        <v>0</v>
      </c>
      <c r="C17" s="70">
        <f>+'24-01-030'!J127</f>
        <v>0</v>
      </c>
      <c r="D17" s="70">
        <f>+'24-01-030'!L127</f>
        <v>0</v>
      </c>
      <c r="E17" s="70">
        <f>+'24-01-030'!M127</f>
        <v>0</v>
      </c>
      <c r="F17" s="70">
        <f>+'24-01-030'!N127</f>
        <v>0</v>
      </c>
      <c r="G17" s="70">
        <f>+'24-01-030'!Q127</f>
        <v>0</v>
      </c>
      <c r="H17" s="70">
        <f>+'24-01-030'!R127</f>
        <v>0</v>
      </c>
      <c r="I17" s="70">
        <f>+'24-01-030'!S127</f>
        <v>0</v>
      </c>
      <c r="J17" s="70">
        <f>+'24-01-030'!T127</f>
        <v>0</v>
      </c>
      <c r="K17" s="70">
        <f>+'24-01-030'!U127</f>
        <v>0</v>
      </c>
      <c r="L17" s="70">
        <f>+'24-01-030'!V127</f>
        <v>0</v>
      </c>
      <c r="M17" s="70">
        <f>+'24-01-030'!W127</f>
        <v>0</v>
      </c>
      <c r="N17" s="70">
        <f>+'24-01-030'!X127</f>
        <v>0</v>
      </c>
      <c r="O17" s="70">
        <f>+'24-01-030'!Y127</f>
        <v>0</v>
      </c>
      <c r="P17" s="70">
        <f>+'24-01-030'!Z127</f>
        <v>0</v>
      </c>
      <c r="Q17" s="70">
        <f>+'24-01-030'!AA127</f>
        <v>0</v>
      </c>
      <c r="R17" s="70">
        <f>+'24-01-030'!AB127</f>
        <v>0</v>
      </c>
      <c r="S17" s="70">
        <f>+'24-01-030'!AC127</f>
        <v>0</v>
      </c>
      <c r="T17" s="70">
        <f>+'24-01-030'!AD127</f>
        <v>0</v>
      </c>
      <c r="U17" s="70">
        <f>+'24-01-030'!AE127</f>
        <v>0</v>
      </c>
      <c r="V17" s="70">
        <f>+'24-01-030'!AF127</f>
        <v>0</v>
      </c>
      <c r="W17" s="70">
        <f>+'24-01-030'!AG127</f>
        <v>0</v>
      </c>
      <c r="X17" s="58">
        <f>+'24-01-030'!AH127</f>
        <v>0</v>
      </c>
      <c r="Y17" s="58">
        <f>+'24-01-030'!AI127</f>
        <v>0</v>
      </c>
    </row>
    <row r="18" spans="1:25" ht="26.25" customHeight="1" x14ac:dyDescent="0.25">
      <c r="A18" s="63" t="s">
        <v>70</v>
      </c>
      <c r="B18" s="70">
        <f>+'24-01-030'!I139</f>
        <v>0</v>
      </c>
      <c r="C18" s="70">
        <f>+'24-01-030'!J139</f>
        <v>0</v>
      </c>
      <c r="D18" s="70">
        <f>+'24-01-030'!L139</f>
        <v>0</v>
      </c>
      <c r="E18" s="70">
        <f>+'24-01-030'!M139</f>
        <v>0</v>
      </c>
      <c r="F18" s="70">
        <f>+'24-01-030'!N139</f>
        <v>0</v>
      </c>
      <c r="G18" s="70">
        <f>+'24-01-030'!Q139</f>
        <v>0</v>
      </c>
      <c r="H18" s="70">
        <f>+'24-01-030'!R139</f>
        <v>0</v>
      </c>
      <c r="I18" s="70">
        <f>+'24-01-030'!S139</f>
        <v>0</v>
      </c>
      <c r="J18" s="70">
        <f>+'24-01-030'!T139</f>
        <v>0</v>
      </c>
      <c r="K18" s="70">
        <f>+'24-01-030'!U139</f>
        <v>0</v>
      </c>
      <c r="L18" s="70">
        <f>+'24-01-030'!V139</f>
        <v>0</v>
      </c>
      <c r="M18" s="70">
        <f>+'24-01-030'!W139</f>
        <v>0</v>
      </c>
      <c r="N18" s="70">
        <f>+'24-01-030'!X139</f>
        <v>0</v>
      </c>
      <c r="O18" s="70">
        <f>+'24-01-030'!Y139</f>
        <v>0</v>
      </c>
      <c r="P18" s="70">
        <f>+'24-01-030'!Z139</f>
        <v>0</v>
      </c>
      <c r="Q18" s="70">
        <f>+'24-01-030'!AA139</f>
        <v>0</v>
      </c>
      <c r="R18" s="70">
        <f>+'24-01-030'!AB139</f>
        <v>0</v>
      </c>
      <c r="S18" s="70">
        <f>+'24-01-030'!AC139</f>
        <v>0</v>
      </c>
      <c r="T18" s="70">
        <f>+'24-01-030'!AD139</f>
        <v>0</v>
      </c>
      <c r="U18" s="70">
        <f>+'24-01-030'!AE139</f>
        <v>0</v>
      </c>
      <c r="V18" s="70">
        <f>+'24-01-030'!AF139</f>
        <v>0</v>
      </c>
      <c r="W18" s="70">
        <f>+'24-01-030'!AG139</f>
        <v>0</v>
      </c>
      <c r="X18" s="58">
        <f>+'24-01-030'!AH139</f>
        <v>0</v>
      </c>
      <c r="Y18" s="58">
        <f>+'24-01-030'!AI139</f>
        <v>0</v>
      </c>
    </row>
    <row r="19" spans="1:25" ht="26.25" customHeight="1" x14ac:dyDescent="0.25">
      <c r="A19" s="63" t="s">
        <v>18</v>
      </c>
      <c r="B19" s="70">
        <f>+'24-01-030'!I151</f>
        <v>0</v>
      </c>
      <c r="C19" s="70">
        <f>+'24-01-030'!J151</f>
        <v>0</v>
      </c>
      <c r="D19" s="70">
        <f>+'24-01-030'!L151</f>
        <v>0</v>
      </c>
      <c r="E19" s="70">
        <f>+'24-01-030'!M151</f>
        <v>0</v>
      </c>
      <c r="F19" s="70">
        <f>+'24-01-030'!N151</f>
        <v>0</v>
      </c>
      <c r="G19" s="70">
        <f>+'24-01-030'!Q151</f>
        <v>0</v>
      </c>
      <c r="H19" s="70">
        <f>+'24-01-030'!R151</f>
        <v>0</v>
      </c>
      <c r="I19" s="70">
        <f>+'24-01-030'!S151</f>
        <v>0</v>
      </c>
      <c r="J19" s="70">
        <f>+'24-01-030'!T151</f>
        <v>0</v>
      </c>
      <c r="K19" s="70">
        <f>+'24-01-030'!U151</f>
        <v>0</v>
      </c>
      <c r="L19" s="70">
        <f>+'24-01-030'!V151</f>
        <v>0</v>
      </c>
      <c r="M19" s="70">
        <f>+'24-01-030'!W151</f>
        <v>0</v>
      </c>
      <c r="N19" s="70">
        <f>+'24-01-030'!X151</f>
        <v>0</v>
      </c>
      <c r="O19" s="70">
        <f>+'24-01-030'!Y151</f>
        <v>0</v>
      </c>
      <c r="P19" s="70">
        <f>+'24-01-030'!Z151</f>
        <v>0</v>
      </c>
      <c r="Q19" s="70">
        <f>+'24-01-030'!AA151</f>
        <v>0</v>
      </c>
      <c r="R19" s="70">
        <f>+'24-01-030'!AB151</f>
        <v>0</v>
      </c>
      <c r="S19" s="70">
        <f>+'24-01-030'!AC151</f>
        <v>0</v>
      </c>
      <c r="T19" s="70">
        <f>+'24-01-030'!AD151</f>
        <v>0</v>
      </c>
      <c r="U19" s="70">
        <f>+'24-01-030'!AE151</f>
        <v>0</v>
      </c>
      <c r="V19" s="70">
        <f>+'24-01-030'!AF151</f>
        <v>0</v>
      </c>
      <c r="W19" s="70">
        <f>+'24-01-030'!AG151</f>
        <v>0</v>
      </c>
      <c r="X19" s="58">
        <f>+'24-01-030'!AH151</f>
        <v>0</v>
      </c>
      <c r="Y19" s="58">
        <f>+'24-01-030'!AI151</f>
        <v>0</v>
      </c>
    </row>
    <row r="20" spans="1:25" ht="26.25" customHeight="1" x14ac:dyDescent="0.25">
      <c r="A20" s="15" t="s">
        <v>73</v>
      </c>
      <c r="B20" s="70">
        <f>+'24-01-030'!I163</f>
        <v>0</v>
      </c>
      <c r="C20" s="70">
        <f>+'24-01-030'!J163</f>
        <v>0</v>
      </c>
      <c r="D20" s="70">
        <f>+'24-01-030'!L163</f>
        <v>0</v>
      </c>
      <c r="E20" s="70">
        <f>+'24-01-030'!M163</f>
        <v>0</v>
      </c>
      <c r="F20" s="70">
        <f>+'24-01-030'!N163</f>
        <v>0</v>
      </c>
      <c r="G20" s="70">
        <f>+'24-01-030'!Q163</f>
        <v>0</v>
      </c>
      <c r="H20" s="70">
        <f>+'24-01-030'!R163</f>
        <v>0</v>
      </c>
      <c r="I20" s="70">
        <f>+'24-01-030'!S163</f>
        <v>0</v>
      </c>
      <c r="J20" s="70">
        <f>+'24-01-030'!T163</f>
        <v>0</v>
      </c>
      <c r="K20" s="70">
        <f>+'24-01-030'!U163</f>
        <v>0</v>
      </c>
      <c r="L20" s="70">
        <f>+'24-01-030'!V163</f>
        <v>0</v>
      </c>
      <c r="M20" s="70">
        <f>+'24-01-030'!W163</f>
        <v>0</v>
      </c>
      <c r="N20" s="70">
        <f>+'24-01-030'!X163</f>
        <v>0</v>
      </c>
      <c r="O20" s="70">
        <f>+'24-01-030'!Y163</f>
        <v>0</v>
      </c>
      <c r="P20" s="70">
        <f>+'24-01-030'!Z163</f>
        <v>0</v>
      </c>
      <c r="Q20" s="70">
        <f>+'24-01-030'!AA163</f>
        <v>0</v>
      </c>
      <c r="R20" s="70">
        <f>+'24-01-030'!AB163</f>
        <v>0</v>
      </c>
      <c r="S20" s="70">
        <f>+'24-01-030'!AC163</f>
        <v>0</v>
      </c>
      <c r="T20" s="70">
        <f>+'24-01-030'!AD163</f>
        <v>0</v>
      </c>
      <c r="U20" s="70">
        <f>+'24-01-030'!AE163</f>
        <v>0</v>
      </c>
      <c r="V20" s="70">
        <f>+'24-01-030'!AF163</f>
        <v>0</v>
      </c>
      <c r="W20" s="70">
        <f>+'24-01-030'!AG163</f>
        <v>0</v>
      </c>
      <c r="X20" s="58">
        <f>+'24-01-030'!AH163</f>
        <v>0</v>
      </c>
      <c r="Y20" s="58">
        <f>+'24-01-030'!AI163</f>
        <v>0</v>
      </c>
    </row>
    <row r="21" spans="1:25" ht="26.25" customHeight="1" x14ac:dyDescent="0.25">
      <c r="A21" s="15" t="s">
        <v>20</v>
      </c>
      <c r="B21" s="70">
        <f>+'24-01-030'!I175</f>
        <v>0</v>
      </c>
      <c r="C21" s="70">
        <f>+'24-01-030'!J175</f>
        <v>0</v>
      </c>
      <c r="D21" s="70">
        <f>+'24-01-030'!L175</f>
        <v>0</v>
      </c>
      <c r="E21" s="70">
        <f>+'24-01-030'!M175</f>
        <v>0</v>
      </c>
      <c r="F21" s="70">
        <f>+'24-01-030'!N175</f>
        <v>0</v>
      </c>
      <c r="G21" s="70">
        <f>+'24-01-030'!Q175</f>
        <v>0</v>
      </c>
      <c r="H21" s="70">
        <f>+'24-01-030'!R175</f>
        <v>0</v>
      </c>
      <c r="I21" s="70">
        <f>+'24-01-030'!S175</f>
        <v>0</v>
      </c>
      <c r="J21" s="70">
        <f>+'24-01-030'!T175</f>
        <v>0</v>
      </c>
      <c r="K21" s="70">
        <f>+'24-01-030'!U175</f>
        <v>0</v>
      </c>
      <c r="L21" s="70">
        <f>+'24-01-030'!V175</f>
        <v>0</v>
      </c>
      <c r="M21" s="70">
        <f>+'24-01-030'!W175</f>
        <v>0</v>
      </c>
      <c r="N21" s="70">
        <f>+'24-01-030'!X175</f>
        <v>0</v>
      </c>
      <c r="O21" s="70">
        <f>+'24-01-030'!Y175</f>
        <v>0</v>
      </c>
      <c r="P21" s="70">
        <f>+'24-01-030'!Z175</f>
        <v>0</v>
      </c>
      <c r="Q21" s="70">
        <f>+'24-01-030'!AA175</f>
        <v>0</v>
      </c>
      <c r="R21" s="70">
        <f>+'24-01-030'!AB175</f>
        <v>0</v>
      </c>
      <c r="S21" s="70">
        <f>+'24-01-030'!AC175</f>
        <v>0</v>
      </c>
      <c r="T21" s="70">
        <f>+'24-01-030'!AD175</f>
        <v>0</v>
      </c>
      <c r="U21" s="70">
        <f>+'24-01-030'!AE175</f>
        <v>0</v>
      </c>
      <c r="V21" s="70">
        <f>+'24-01-030'!AF175</f>
        <v>0</v>
      </c>
      <c r="W21" s="70">
        <f>+'24-01-030'!AG175</f>
        <v>0</v>
      </c>
      <c r="X21" s="58">
        <f>+'24-01-030'!AH175</f>
        <v>0</v>
      </c>
      <c r="Y21" s="58">
        <f>+'24-01-030'!AI175</f>
        <v>0</v>
      </c>
    </row>
    <row r="22" spans="1:25" ht="26.25" customHeight="1" x14ac:dyDescent="0.25">
      <c r="A22" s="15" t="s">
        <v>19</v>
      </c>
      <c r="B22" s="70">
        <f>+'24-01-030'!I187</f>
        <v>0</v>
      </c>
      <c r="C22" s="70">
        <f>+'24-01-030'!J187</f>
        <v>0</v>
      </c>
      <c r="D22" s="70">
        <f>+'24-01-030'!L187</f>
        <v>0</v>
      </c>
      <c r="E22" s="70">
        <f>+'24-01-030'!M187</f>
        <v>0</v>
      </c>
      <c r="F22" s="70">
        <f>+'24-01-030'!N187</f>
        <v>0</v>
      </c>
      <c r="G22" s="70">
        <f>+'24-01-030'!Q187</f>
        <v>0</v>
      </c>
      <c r="H22" s="70">
        <f>+'24-01-030'!R187</f>
        <v>0</v>
      </c>
      <c r="I22" s="70">
        <f>+'24-01-030'!S187</f>
        <v>0</v>
      </c>
      <c r="J22" s="70">
        <f>+'24-01-030'!T187</f>
        <v>0</v>
      </c>
      <c r="K22" s="70">
        <f>+'24-01-030'!U187</f>
        <v>0</v>
      </c>
      <c r="L22" s="70">
        <f>+'24-01-030'!V187</f>
        <v>0</v>
      </c>
      <c r="M22" s="70">
        <f>+'24-01-030'!W187</f>
        <v>0</v>
      </c>
      <c r="N22" s="70">
        <f>+'24-01-030'!X187</f>
        <v>0</v>
      </c>
      <c r="O22" s="70">
        <f>+'24-01-030'!Y187</f>
        <v>0</v>
      </c>
      <c r="P22" s="70">
        <f>+'24-01-030'!Z187</f>
        <v>0</v>
      </c>
      <c r="Q22" s="70">
        <f>+'24-01-030'!AA187</f>
        <v>0</v>
      </c>
      <c r="R22" s="70">
        <f>+'24-01-030'!AB187</f>
        <v>0</v>
      </c>
      <c r="S22" s="70">
        <f>+'24-01-030'!AC187</f>
        <v>0</v>
      </c>
      <c r="T22" s="70">
        <f>+'24-01-030'!AD187</f>
        <v>0</v>
      </c>
      <c r="U22" s="70">
        <f>+'24-01-030'!AE187</f>
        <v>0</v>
      </c>
      <c r="V22" s="70">
        <f>+'24-01-030'!AF187</f>
        <v>0</v>
      </c>
      <c r="W22" s="70">
        <f>+'24-01-030'!AG187</f>
        <v>0</v>
      </c>
      <c r="X22" s="58">
        <f>+'24-01-030'!AH187</f>
        <v>0</v>
      </c>
      <c r="Y22" s="58">
        <f>+'24-01-030'!AI187</f>
        <v>0</v>
      </c>
    </row>
    <row r="23" spans="1:25" ht="26.25" customHeight="1" x14ac:dyDescent="0.25">
      <c r="A23" s="78" t="s">
        <v>49</v>
      </c>
      <c r="B23" s="70">
        <f>+'24-01-030'!I190</f>
        <v>0</v>
      </c>
      <c r="C23" s="70">
        <f>+'24-01-030'!J190</f>
        <v>0</v>
      </c>
      <c r="D23" s="70">
        <f>+'24-01-030'!L190</f>
        <v>0</v>
      </c>
      <c r="E23" s="70">
        <f>+'24-01-030'!M190</f>
        <v>0</v>
      </c>
      <c r="F23" s="70">
        <f>+'24-01-030'!N190</f>
        <v>0</v>
      </c>
      <c r="G23" s="70">
        <f>+'24-01-030'!Q190</f>
        <v>0</v>
      </c>
      <c r="H23" s="70">
        <f>+'24-01-030'!R190</f>
        <v>0</v>
      </c>
      <c r="I23" s="70">
        <f>+'24-01-030'!S190</f>
        <v>0</v>
      </c>
      <c r="J23" s="70">
        <f>+'24-01-030'!T190</f>
        <v>0</v>
      </c>
      <c r="K23" s="70">
        <f>+'24-01-030'!U190</f>
        <v>0</v>
      </c>
      <c r="L23" s="70">
        <f>+'24-01-030'!V190</f>
        <v>0</v>
      </c>
      <c r="M23" s="70">
        <f>+'24-01-030'!W190</f>
        <v>0</v>
      </c>
      <c r="N23" s="70">
        <f>+'24-01-030'!X190</f>
        <v>0</v>
      </c>
      <c r="O23" s="70">
        <f>+'24-01-030'!Y190</f>
        <v>0</v>
      </c>
      <c r="P23" s="70">
        <f>+'24-01-030'!Z190</f>
        <v>0</v>
      </c>
      <c r="Q23" s="70">
        <f>+'24-01-030'!AA190</f>
        <v>0</v>
      </c>
      <c r="R23" s="70">
        <f>+'24-01-030'!AB190</f>
        <v>0</v>
      </c>
      <c r="S23" s="70">
        <f>+'24-01-030'!AC190</f>
        <v>0</v>
      </c>
      <c r="T23" s="70">
        <f>+'24-01-030'!AD190</f>
        <v>0</v>
      </c>
      <c r="U23" s="70">
        <f>+'24-01-030'!AE190</f>
        <v>0</v>
      </c>
      <c r="V23" s="70">
        <f>+'24-01-030'!AF190</f>
        <v>0</v>
      </c>
      <c r="W23" s="70">
        <f>+'24-01-030'!AG190</f>
        <v>0</v>
      </c>
      <c r="X23" s="58">
        <f>+'24-01-030'!AH190</f>
        <v>0</v>
      </c>
      <c r="Y23" s="58">
        <f>+'24-01-030'!AI190</f>
        <v>0</v>
      </c>
    </row>
    <row r="24" spans="1:25" ht="33" customHeight="1" x14ac:dyDescent="0.25">
      <c r="A24" s="27" t="str">
        <f>"TOTAL ASIG."&amp;" "&amp;$A$5</f>
        <v>TOTAL ASIG. 24-01-030 " APLICACIÓN LEY N° 19.885"</v>
      </c>
      <c r="B24" s="62">
        <f t="shared" ref="B24:W24" si="0">SUM(B8:B23)</f>
        <v>0</v>
      </c>
      <c r="C24" s="62">
        <f t="shared" si="0"/>
        <v>0</v>
      </c>
      <c r="D24" s="62">
        <f t="shared" si="0"/>
        <v>0</v>
      </c>
      <c r="E24" s="62">
        <f>SUM(E8:E23)</f>
        <v>0</v>
      </c>
      <c r="F24" s="62">
        <f t="shared" si="0"/>
        <v>0</v>
      </c>
      <c r="G24" s="60">
        <f t="shared" si="0"/>
        <v>0</v>
      </c>
      <c r="H24" s="60">
        <f t="shared" si="0"/>
        <v>0</v>
      </c>
      <c r="I24" s="60">
        <f t="shared" si="0"/>
        <v>0</v>
      </c>
      <c r="J24" s="62">
        <f t="shared" si="0"/>
        <v>0</v>
      </c>
      <c r="K24" s="60">
        <f t="shared" si="0"/>
        <v>0</v>
      </c>
      <c r="L24" s="60">
        <f t="shared" si="0"/>
        <v>0</v>
      </c>
      <c r="M24" s="60">
        <f t="shared" si="0"/>
        <v>0</v>
      </c>
      <c r="N24" s="62">
        <f t="shared" si="0"/>
        <v>0</v>
      </c>
      <c r="O24" s="60">
        <f t="shared" si="0"/>
        <v>0</v>
      </c>
      <c r="P24" s="60">
        <f t="shared" si="0"/>
        <v>0</v>
      </c>
      <c r="Q24" s="60">
        <f t="shared" si="0"/>
        <v>0</v>
      </c>
      <c r="R24" s="62">
        <f t="shared" si="0"/>
        <v>0</v>
      </c>
      <c r="S24" s="60">
        <f t="shared" si="0"/>
        <v>0</v>
      </c>
      <c r="T24" s="60">
        <f t="shared" si="0"/>
        <v>0</v>
      </c>
      <c r="U24" s="60">
        <f t="shared" si="0"/>
        <v>0</v>
      </c>
      <c r="V24" s="62">
        <f t="shared" si="0"/>
        <v>0</v>
      </c>
      <c r="W24" s="60">
        <f t="shared" si="0"/>
        <v>0</v>
      </c>
      <c r="X24" s="79">
        <f>IF(ISERROR(W24/B24),0,W24/B24)</f>
        <v>0</v>
      </c>
      <c r="Y24" s="79">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43" right="0.70866141732283472" top="0.74803149606299213" bottom="0.74803149606299213" header="0.31496062992125984" footer="0.31496062992125984"/>
  <pageSetup paperSize="119" scale="58" orientation="landscape" r:id="rId1"/>
  <headerFooter alignWithMargins="0"/>
  <ignoredErrors>
    <ignoredError sqref="E2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FDF2-92B1-4074-B611-450F6ECCEA1F}">
  <sheetPr>
    <tabColor theme="6" tint="0.59999389629810485"/>
    <pageSetUpPr fitToPage="1"/>
  </sheetPr>
  <dimension ref="A1:AI208"/>
  <sheetViews>
    <sheetView zoomScale="80" zoomScaleNormal="80" workbookViewId="0">
      <pane xSplit="3" ySplit="7" topLeftCell="D188" activePane="bottomRight" state="frozen"/>
      <selection activeCell="A3" sqref="A3:AI3"/>
      <selection pane="topRight" activeCell="A3" sqref="A3:AI3"/>
      <selection pane="bottomLeft" activeCell="A3" sqref="A3:AI3"/>
      <selection pane="bottomRight" activeCell="AB199" sqref="AB199"/>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11.33203125" style="3" bestFit="1" customWidth="1"/>
    <col min="4" max="4" width="18.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6.33203125" style="4" customWidth="1"/>
    <col min="11" max="11" width="21.33203125" style="2" customWidth="1"/>
    <col min="12" max="12" width="10.44140625" style="3" customWidth="1"/>
    <col min="13" max="13" width="11.6640625" style="3" customWidth="1"/>
    <col min="14" max="14" width="15.6640625" style="3" customWidth="1"/>
    <col min="15" max="15" width="13" style="3" customWidth="1"/>
    <col min="16" max="16" width="15" style="5" customWidth="1"/>
    <col min="17" max="17" width="7.6640625" style="6" customWidth="1" outlineLevel="1"/>
    <col min="18" max="18" width="9" style="6" customWidth="1" outlineLevel="1"/>
    <col min="19" max="19" width="8.44140625" style="6" customWidth="1" outlineLevel="1"/>
    <col min="20" max="20" width="11.33203125" style="6" customWidth="1"/>
    <col min="21" max="21" width="12" style="6" hidden="1" customWidth="1" outlineLevel="1"/>
    <col min="22" max="22" width="13.33203125" style="6" hidden="1" customWidth="1" outlineLevel="1"/>
    <col min="23" max="23" width="12.6640625" style="6" hidden="1" customWidth="1" outlineLevel="1"/>
    <col min="24" max="24" width="11.44140625" style="6" customWidth="1" collapsed="1"/>
    <col min="25" max="25" width="12.44140625" style="6" hidden="1" customWidth="1" outlineLevel="1"/>
    <col min="26" max="26" width="13" style="6" hidden="1" customWidth="1" outlineLevel="1"/>
    <col min="27" max="27" width="10.6640625" style="6" hidden="1" customWidth="1" outlineLevel="1"/>
    <col min="28" max="28" width="13.88671875" style="6" customWidth="1" collapsed="1"/>
    <col min="29" max="30" width="12" style="6" hidden="1" customWidth="1" outlineLevel="1"/>
    <col min="31" max="31" width="12.33203125" style="6" hidden="1" customWidth="1" outlineLevel="1"/>
    <col min="32" max="32" width="13" style="6" customWidth="1" collapsed="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90" t="s">
        <v>84</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s="1" customFormat="1" ht="16.5" customHeight="1" x14ac:dyDescent="0.25">
      <c r="A2" s="91"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1" customFormat="1" ht="16.5" customHeight="1" x14ac:dyDescent="0.25">
      <c r="A3" s="90" t="s">
        <v>197</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7.25" customHeight="1" x14ac:dyDescent="0.25">
      <c r="A5" s="99" t="s">
        <v>194</v>
      </c>
      <c r="B5" s="99"/>
      <c r="C5" s="99"/>
      <c r="D5" s="99"/>
      <c r="E5" s="99"/>
      <c r="F5" s="99"/>
      <c r="G5" s="99"/>
      <c r="H5" s="99"/>
      <c r="I5" s="99"/>
      <c r="J5" s="99"/>
      <c r="K5" s="99"/>
      <c r="L5" s="99"/>
      <c r="M5" s="99"/>
      <c r="N5" s="99"/>
      <c r="O5" s="99"/>
      <c r="P5" s="99"/>
      <c r="Q5" s="99"/>
      <c r="R5" s="99"/>
      <c r="S5" s="99"/>
      <c r="T5" s="99"/>
    </row>
    <row r="6" spans="1:35" s="3" customFormat="1" ht="25.5" customHeight="1" x14ac:dyDescent="0.25">
      <c r="A6" s="92" t="s">
        <v>0</v>
      </c>
      <c r="B6" s="17" t="s">
        <v>34</v>
      </c>
      <c r="C6" s="93" t="s">
        <v>2</v>
      </c>
      <c r="D6" s="92" t="s">
        <v>30</v>
      </c>
      <c r="E6" s="93" t="s">
        <v>3</v>
      </c>
      <c r="F6" s="92" t="s">
        <v>31</v>
      </c>
      <c r="G6" s="92" t="s">
        <v>4</v>
      </c>
      <c r="H6" s="92"/>
      <c r="I6" s="100" t="s">
        <v>32</v>
      </c>
      <c r="J6" s="102" t="s">
        <v>85</v>
      </c>
      <c r="K6" s="92" t="s">
        <v>8</v>
      </c>
      <c r="L6" s="107" t="s">
        <v>21</v>
      </c>
      <c r="M6" s="108"/>
      <c r="N6" s="109"/>
      <c r="O6" s="92" t="s">
        <v>9</v>
      </c>
      <c r="P6" s="93" t="s">
        <v>5</v>
      </c>
      <c r="Q6" s="106" t="s">
        <v>33</v>
      </c>
      <c r="R6" s="106"/>
      <c r="S6" s="106"/>
      <c r="T6" s="95" t="s">
        <v>23</v>
      </c>
      <c r="U6" s="106" t="s">
        <v>33</v>
      </c>
      <c r="V6" s="106"/>
      <c r="W6" s="106"/>
      <c r="X6" s="95" t="s">
        <v>24</v>
      </c>
      <c r="Y6" s="106" t="s">
        <v>33</v>
      </c>
      <c r="Z6" s="106"/>
      <c r="AA6" s="106"/>
      <c r="AB6" s="95" t="s">
        <v>25</v>
      </c>
      <c r="AC6" s="106" t="s">
        <v>33</v>
      </c>
      <c r="AD6" s="106"/>
      <c r="AE6" s="106"/>
      <c r="AF6" s="95" t="s">
        <v>26</v>
      </c>
      <c r="AG6" s="95" t="s">
        <v>47</v>
      </c>
      <c r="AH6" s="97" t="s">
        <v>54</v>
      </c>
      <c r="AI6" s="98"/>
    </row>
    <row r="7" spans="1:35" s="3" customFormat="1" ht="20.399999999999999" x14ac:dyDescent="0.25">
      <c r="A7" s="92"/>
      <c r="B7" s="18" t="s">
        <v>1</v>
      </c>
      <c r="C7" s="94"/>
      <c r="D7" s="92"/>
      <c r="E7" s="94"/>
      <c r="F7" s="92"/>
      <c r="G7" s="19" t="s">
        <v>6</v>
      </c>
      <c r="H7" s="19" t="s">
        <v>7</v>
      </c>
      <c r="I7" s="101"/>
      <c r="J7" s="101"/>
      <c r="K7" s="92"/>
      <c r="L7" s="20" t="s">
        <v>11</v>
      </c>
      <c r="M7" s="20" t="s">
        <v>22</v>
      </c>
      <c r="N7" s="64" t="s">
        <v>77</v>
      </c>
      <c r="O7" s="92"/>
      <c r="P7" s="94"/>
      <c r="Q7" s="20" t="s">
        <v>35</v>
      </c>
      <c r="R7" s="20" t="s">
        <v>36</v>
      </c>
      <c r="S7" s="20" t="s">
        <v>37</v>
      </c>
      <c r="T7" s="96"/>
      <c r="U7" s="20" t="s">
        <v>38</v>
      </c>
      <c r="V7" s="20" t="s">
        <v>39</v>
      </c>
      <c r="W7" s="20" t="s">
        <v>40</v>
      </c>
      <c r="X7" s="96"/>
      <c r="Y7" s="20" t="s">
        <v>41</v>
      </c>
      <c r="Z7" s="20" t="s">
        <v>42</v>
      </c>
      <c r="AA7" s="20" t="s">
        <v>43</v>
      </c>
      <c r="AB7" s="96"/>
      <c r="AC7" s="20" t="s">
        <v>44</v>
      </c>
      <c r="AD7" s="20" t="s">
        <v>45</v>
      </c>
      <c r="AE7" s="20" t="s">
        <v>46</v>
      </c>
      <c r="AF7" s="96"/>
      <c r="AG7" s="96"/>
      <c r="AH7" s="21" t="s">
        <v>29</v>
      </c>
      <c r="AI7" s="28" t="s">
        <v>55</v>
      </c>
    </row>
    <row r="8" spans="1:35" ht="12.75" hidden="1" customHeight="1" x14ac:dyDescent="0.25">
      <c r="A8" s="8"/>
      <c r="B8" s="103" t="s">
        <v>52</v>
      </c>
      <c r="C8" s="104"/>
      <c r="D8" s="105"/>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hidden="1"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f t="shared" ref="AI9:AI18" si="1">IF(ISERROR(AG9/$AG$191),"-",AG9/$AG$191)</f>
        <v>0</v>
      </c>
    </row>
    <row r="10" spans="1:35" ht="12.75" hidden="1"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f t="shared" si="1"/>
        <v>0</v>
      </c>
    </row>
    <row r="11" spans="1:35" ht="12.75" hidden="1"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f t="shared" si="1"/>
        <v>0</v>
      </c>
    </row>
    <row r="12" spans="1:35" ht="12.75" hidden="1"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f t="shared" si="1"/>
        <v>0</v>
      </c>
    </row>
    <row r="13" spans="1:35" ht="12.75" hidden="1"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f t="shared" si="1"/>
        <v>0</v>
      </c>
    </row>
    <row r="14" spans="1:35" ht="12.75" hidden="1"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f t="shared" si="1"/>
        <v>0</v>
      </c>
    </row>
    <row r="15" spans="1:35" ht="12.75" hidden="1"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f t="shared" si="1"/>
        <v>0</v>
      </c>
    </row>
    <row r="16" spans="1:35" ht="12.75" hidden="1"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f t="shared" si="1"/>
        <v>0</v>
      </c>
    </row>
    <row r="17" spans="1:35" ht="12.75" hidden="1"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f t="shared" si="1"/>
        <v>0</v>
      </c>
    </row>
    <row r="18" spans="1:35" ht="12.75" hidden="1"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f t="shared" si="1"/>
        <v>0</v>
      </c>
    </row>
    <row r="19" spans="1:35" ht="12.75" hidden="1" customHeight="1" collapsed="1" x14ac:dyDescent="0.25">
      <c r="A19" s="113" t="s">
        <v>58</v>
      </c>
      <c r="B19" s="114"/>
      <c r="C19" s="114"/>
      <c r="D19" s="114"/>
      <c r="E19" s="114"/>
      <c r="F19" s="114"/>
      <c r="G19" s="114"/>
      <c r="H19" s="115"/>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IF(ISERROR(AG19/$AG$191),0,AG19/$AG$191)</f>
        <v>0</v>
      </c>
    </row>
    <row r="20" spans="1:35" ht="12.75" hidden="1" customHeight="1" x14ac:dyDescent="0.25">
      <c r="A20" s="49"/>
      <c r="B20" s="116" t="s">
        <v>12</v>
      </c>
      <c r="C20" s="117"/>
      <c r="D20" s="11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hidden="1"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f t="shared" ref="AI21:AI30" si="9">IF(ISERROR(AG21/$AG$191),"-",AG21/$AG$191)</f>
        <v>0</v>
      </c>
    </row>
    <row r="22" spans="1:35" ht="12.75" hidden="1"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f t="shared" si="9"/>
        <v>0</v>
      </c>
    </row>
    <row r="23" spans="1:35" ht="12.75" hidden="1"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f t="shared" si="9"/>
        <v>0</v>
      </c>
    </row>
    <row r="24" spans="1:35" ht="12.75" hidden="1"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f t="shared" si="9"/>
        <v>0</v>
      </c>
    </row>
    <row r="25" spans="1:35" ht="12.75" hidden="1"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f t="shared" si="9"/>
        <v>0</v>
      </c>
    </row>
    <row r="26" spans="1:35" ht="12.75" hidden="1"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f t="shared" si="9"/>
        <v>0</v>
      </c>
    </row>
    <row r="27" spans="1:35" ht="12.75" hidden="1"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f t="shared" si="9"/>
        <v>0</v>
      </c>
    </row>
    <row r="28" spans="1:35" ht="12.75" hidden="1"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f t="shared" si="9"/>
        <v>0</v>
      </c>
    </row>
    <row r="29" spans="1:35" ht="12.75" hidden="1"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f t="shared" si="9"/>
        <v>0</v>
      </c>
    </row>
    <row r="30" spans="1:35" ht="12.75" hidden="1"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f t="shared" si="9"/>
        <v>0</v>
      </c>
    </row>
    <row r="31" spans="1:35" ht="12.75" hidden="1" customHeight="1" collapsed="1" x14ac:dyDescent="0.25">
      <c r="A31" s="113" t="s">
        <v>57</v>
      </c>
      <c r="B31" s="114"/>
      <c r="C31" s="114"/>
      <c r="D31" s="114"/>
      <c r="E31" s="114"/>
      <c r="F31" s="114"/>
      <c r="G31" s="114"/>
      <c r="H31" s="115"/>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IF(ISERROR(AG31/$AG$191),0,AG31/$AG$191)</f>
        <v>0</v>
      </c>
    </row>
    <row r="32" spans="1:35" ht="12.75" hidden="1" customHeight="1" x14ac:dyDescent="0.25">
      <c r="A32" s="49"/>
      <c r="B32" s="116" t="s">
        <v>13</v>
      </c>
      <c r="C32" s="117"/>
      <c r="D32" s="11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hidden="1"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f t="shared" ref="AI33:AI42" si="17">IF(ISERROR(AG33/$AG$191),"-",AG33/$AG$191)</f>
        <v>0</v>
      </c>
    </row>
    <row r="34" spans="1:35" ht="12.75" hidden="1"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f t="shared" si="17"/>
        <v>0</v>
      </c>
    </row>
    <row r="35" spans="1:35" ht="12.75" hidden="1"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f t="shared" si="17"/>
        <v>0</v>
      </c>
    </row>
    <row r="36" spans="1:35" ht="12.75" hidden="1"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f t="shared" si="17"/>
        <v>0</v>
      </c>
    </row>
    <row r="37" spans="1:35" ht="12.75" hidden="1"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f t="shared" si="17"/>
        <v>0</v>
      </c>
    </row>
    <row r="38" spans="1:35" ht="12.75" hidden="1"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f t="shared" si="17"/>
        <v>0</v>
      </c>
    </row>
    <row r="39" spans="1:35" ht="12.75" hidden="1"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f t="shared" si="17"/>
        <v>0</v>
      </c>
    </row>
    <row r="40" spans="1:35" ht="12.75" hidden="1"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f t="shared" si="17"/>
        <v>0</v>
      </c>
    </row>
    <row r="41" spans="1:35" ht="12.75" hidden="1"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f t="shared" si="17"/>
        <v>0</v>
      </c>
    </row>
    <row r="42" spans="1:35" ht="12.75" hidden="1"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f t="shared" si="17"/>
        <v>0</v>
      </c>
    </row>
    <row r="43" spans="1:35" ht="12.75" hidden="1" customHeight="1" collapsed="1" x14ac:dyDescent="0.25">
      <c r="A43" s="113" t="s">
        <v>59</v>
      </c>
      <c r="B43" s="114"/>
      <c r="C43" s="114"/>
      <c r="D43" s="114"/>
      <c r="E43" s="114"/>
      <c r="F43" s="114"/>
      <c r="G43" s="114"/>
      <c r="H43" s="115"/>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IF(ISERROR(AG43/$AG$191),0,AG43/$AG$191)</f>
        <v>0</v>
      </c>
    </row>
    <row r="44" spans="1:35" ht="12.75" hidden="1" customHeight="1" x14ac:dyDescent="0.25">
      <c r="A44" s="49"/>
      <c r="B44" s="116" t="s">
        <v>14</v>
      </c>
      <c r="C44" s="117"/>
      <c r="D44" s="11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hidden="1"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f t="shared" ref="AI45:AI54" si="25">IF(ISERROR(AG45/$AG$191),"-",AG45/$AG$191)</f>
        <v>0</v>
      </c>
    </row>
    <row r="46" spans="1:35" ht="12.75" hidden="1"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f t="shared" si="25"/>
        <v>0</v>
      </c>
    </row>
    <row r="47" spans="1:35" ht="12.75" hidden="1"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f t="shared" si="25"/>
        <v>0</v>
      </c>
    </row>
    <row r="48" spans="1:35" ht="12.75" hidden="1"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f t="shared" si="25"/>
        <v>0</v>
      </c>
    </row>
    <row r="49" spans="1:35" ht="12.75" hidden="1"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f t="shared" si="25"/>
        <v>0</v>
      </c>
    </row>
    <row r="50" spans="1:35" ht="12.75" hidden="1"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f t="shared" si="25"/>
        <v>0</v>
      </c>
    </row>
    <row r="51" spans="1:35" ht="12.75" hidden="1"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f t="shared" si="25"/>
        <v>0</v>
      </c>
    </row>
    <row r="52" spans="1:35" ht="12.75" hidden="1"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f t="shared" si="25"/>
        <v>0</v>
      </c>
    </row>
    <row r="53" spans="1:35" ht="12.75" hidden="1"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f t="shared" si="25"/>
        <v>0</v>
      </c>
    </row>
    <row r="54" spans="1:35" ht="12.75" hidden="1"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f t="shared" si="25"/>
        <v>0</v>
      </c>
    </row>
    <row r="55" spans="1:35" ht="12.75" hidden="1" customHeight="1" collapsed="1" x14ac:dyDescent="0.25">
      <c r="A55" s="113" t="s">
        <v>60</v>
      </c>
      <c r="B55" s="114"/>
      <c r="C55" s="114"/>
      <c r="D55" s="114"/>
      <c r="E55" s="114"/>
      <c r="F55" s="114"/>
      <c r="G55" s="114"/>
      <c r="H55" s="115"/>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IF(ISERROR(AG55/$AG$191),0,AG55/$AG$191)</f>
        <v>0</v>
      </c>
    </row>
    <row r="56" spans="1:35" ht="12.75" hidden="1" customHeight="1" x14ac:dyDescent="0.25">
      <c r="A56" s="49"/>
      <c r="B56" s="116" t="s">
        <v>61</v>
      </c>
      <c r="C56" s="117"/>
      <c r="D56" s="11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hidden="1"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f t="shared" ref="AI57:AI66" si="33">IF(ISERROR(AG57/$AG$191),"-",AG57/$AG$191)</f>
        <v>0</v>
      </c>
    </row>
    <row r="58" spans="1:35" ht="12.75" hidden="1"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f t="shared" si="33"/>
        <v>0</v>
      </c>
    </row>
    <row r="59" spans="1:35" ht="12.75" hidden="1"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f t="shared" si="33"/>
        <v>0</v>
      </c>
    </row>
    <row r="60" spans="1:35" ht="12.75" hidden="1"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f t="shared" si="33"/>
        <v>0</v>
      </c>
    </row>
    <row r="61" spans="1:35" ht="12.75" hidden="1"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f t="shared" si="33"/>
        <v>0</v>
      </c>
    </row>
    <row r="62" spans="1:35" ht="12.75" hidden="1"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f t="shared" si="33"/>
        <v>0</v>
      </c>
    </row>
    <row r="63" spans="1:35" ht="12.75" hidden="1"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f t="shared" si="33"/>
        <v>0</v>
      </c>
    </row>
    <row r="64" spans="1:35" ht="12.75" hidden="1"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f t="shared" si="33"/>
        <v>0</v>
      </c>
    </row>
    <row r="65" spans="1:35" ht="12.75" hidden="1"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f t="shared" si="33"/>
        <v>0</v>
      </c>
    </row>
    <row r="66" spans="1:35" ht="12.75" hidden="1"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f t="shared" si="33"/>
        <v>0</v>
      </c>
    </row>
    <row r="67" spans="1:35" ht="12.75" hidden="1" customHeight="1" collapsed="1" x14ac:dyDescent="0.25">
      <c r="A67" s="113" t="s">
        <v>62</v>
      </c>
      <c r="B67" s="114"/>
      <c r="C67" s="114"/>
      <c r="D67" s="114"/>
      <c r="E67" s="114"/>
      <c r="F67" s="114"/>
      <c r="G67" s="114"/>
      <c r="H67" s="115"/>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IF(ISERROR(AG67/$AG$191),0,AG67/$AG$191)</f>
        <v>0</v>
      </c>
    </row>
    <row r="68" spans="1:35" ht="12.75" hidden="1" customHeight="1" x14ac:dyDescent="0.25">
      <c r="A68" s="49"/>
      <c r="B68" s="116" t="s">
        <v>15</v>
      </c>
      <c r="C68" s="117"/>
      <c r="D68" s="11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hidden="1"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f t="shared" ref="AI69:AI78" si="41">IF(ISERROR(AG69/$AG$191),"-",AG69/$AG$191)</f>
        <v>0</v>
      </c>
    </row>
    <row r="70" spans="1:35" ht="12.75" hidden="1"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f t="shared" si="41"/>
        <v>0</v>
      </c>
    </row>
    <row r="71" spans="1:35" ht="12.75" hidden="1"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f t="shared" si="41"/>
        <v>0</v>
      </c>
    </row>
    <row r="72" spans="1:35" ht="12.75" hidden="1"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f t="shared" si="41"/>
        <v>0</v>
      </c>
    </row>
    <row r="73" spans="1:35" ht="12.75" hidden="1"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f t="shared" si="41"/>
        <v>0</v>
      </c>
    </row>
    <row r="74" spans="1:35" ht="12.75" hidden="1"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f t="shared" si="41"/>
        <v>0</v>
      </c>
    </row>
    <row r="75" spans="1:35" ht="12.75" hidden="1"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f t="shared" si="41"/>
        <v>0</v>
      </c>
    </row>
    <row r="76" spans="1:35" ht="12.75" hidden="1"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f t="shared" si="41"/>
        <v>0</v>
      </c>
    </row>
    <row r="77" spans="1:35" ht="12.75" hidden="1"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f t="shared" si="41"/>
        <v>0</v>
      </c>
    </row>
    <row r="78" spans="1:35" ht="12.75" hidden="1"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f t="shared" si="41"/>
        <v>0</v>
      </c>
    </row>
    <row r="79" spans="1:35" ht="12.75" hidden="1" customHeight="1" collapsed="1" x14ac:dyDescent="0.25">
      <c r="A79" s="113" t="s">
        <v>63</v>
      </c>
      <c r="B79" s="114"/>
      <c r="C79" s="114"/>
      <c r="D79" s="114"/>
      <c r="E79" s="114"/>
      <c r="F79" s="114"/>
      <c r="G79" s="114"/>
      <c r="H79" s="115"/>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IF(ISERROR(AG79/$AG$191),0,AG79/$AG$191)</f>
        <v>0</v>
      </c>
    </row>
    <row r="80" spans="1:35" ht="12.75" hidden="1" customHeight="1" x14ac:dyDescent="0.25">
      <c r="A80" s="49"/>
      <c r="B80" s="116" t="s">
        <v>16</v>
      </c>
      <c r="C80" s="117"/>
      <c r="D80" s="11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hidden="1"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f t="shared" ref="AI81:AI90" si="49">IF(ISERROR(AG81/$AG$191),"-",AG81/$AG$191)</f>
        <v>0</v>
      </c>
    </row>
    <row r="82" spans="1:35" ht="12.75" hidden="1"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f t="shared" si="49"/>
        <v>0</v>
      </c>
    </row>
    <row r="83" spans="1:35" ht="12.75" hidden="1"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f t="shared" si="49"/>
        <v>0</v>
      </c>
    </row>
    <row r="84" spans="1:35" ht="12.75" hidden="1"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f t="shared" si="49"/>
        <v>0</v>
      </c>
    </row>
    <row r="85" spans="1:35" ht="12.75" hidden="1"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f t="shared" si="49"/>
        <v>0</v>
      </c>
    </row>
    <row r="86" spans="1:35" ht="12.75" hidden="1"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f t="shared" si="49"/>
        <v>0</v>
      </c>
    </row>
    <row r="87" spans="1:35" ht="12.75" hidden="1"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f t="shared" si="49"/>
        <v>0</v>
      </c>
    </row>
    <row r="88" spans="1:35" ht="12.75" hidden="1"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f t="shared" si="49"/>
        <v>0</v>
      </c>
    </row>
    <row r="89" spans="1:35" ht="12.75" hidden="1"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f t="shared" si="49"/>
        <v>0</v>
      </c>
    </row>
    <row r="90" spans="1:35" ht="12.75" hidden="1"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f t="shared" si="49"/>
        <v>0</v>
      </c>
    </row>
    <row r="91" spans="1:35" ht="12.75" hidden="1" customHeight="1" collapsed="1" x14ac:dyDescent="0.25">
      <c r="A91" s="113" t="s">
        <v>64</v>
      </c>
      <c r="B91" s="114"/>
      <c r="C91" s="114"/>
      <c r="D91" s="114"/>
      <c r="E91" s="114"/>
      <c r="F91" s="114"/>
      <c r="G91" s="114"/>
      <c r="H91" s="115"/>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IF(ISERROR(AG91/$AG$191),0,AG91/$AG$191)</f>
        <v>0</v>
      </c>
    </row>
    <row r="92" spans="1:35" ht="12.75" hidden="1" customHeight="1" x14ac:dyDescent="0.25">
      <c r="A92" s="49"/>
      <c r="B92" s="116" t="s">
        <v>65</v>
      </c>
      <c r="C92" s="117"/>
      <c r="D92" s="11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hidden="1"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f t="shared" ref="AI93:AI102" si="57">IF(ISERROR(AG93/$AG$191),"-",AG93/$AG$191)</f>
        <v>0</v>
      </c>
    </row>
    <row r="94" spans="1:35" ht="12.75" hidden="1"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f t="shared" si="57"/>
        <v>0</v>
      </c>
    </row>
    <row r="95" spans="1:35" ht="12.75" hidden="1"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f t="shared" si="57"/>
        <v>0</v>
      </c>
    </row>
    <row r="96" spans="1:35" ht="12.75" hidden="1"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f t="shared" si="57"/>
        <v>0</v>
      </c>
    </row>
    <row r="97" spans="1:35" ht="12.75" hidden="1"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f t="shared" si="57"/>
        <v>0</v>
      </c>
    </row>
    <row r="98" spans="1:35" ht="12.75" hidden="1"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f t="shared" si="57"/>
        <v>0</v>
      </c>
    </row>
    <row r="99" spans="1:35" ht="12.75" hidden="1"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f t="shared" si="57"/>
        <v>0</v>
      </c>
    </row>
    <row r="100" spans="1:35" ht="12.75" hidden="1"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f t="shared" si="57"/>
        <v>0</v>
      </c>
    </row>
    <row r="101" spans="1:35" ht="12.75" hidden="1"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f t="shared" si="57"/>
        <v>0</v>
      </c>
    </row>
    <row r="102" spans="1:35" ht="12.75" hidden="1"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f t="shared" si="57"/>
        <v>0</v>
      </c>
    </row>
    <row r="103" spans="1:35" ht="12.75" hidden="1" customHeight="1" collapsed="1" x14ac:dyDescent="0.25">
      <c r="A103" s="113" t="s">
        <v>66</v>
      </c>
      <c r="B103" s="114"/>
      <c r="C103" s="114"/>
      <c r="D103" s="114"/>
      <c r="E103" s="114"/>
      <c r="F103" s="114"/>
      <c r="G103" s="114"/>
      <c r="H103" s="115"/>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IF(ISERROR(AG103/$AG$191),0,AG103/$AG$191)</f>
        <v>0</v>
      </c>
    </row>
    <row r="104" spans="1:35" ht="12.75" hidden="1" customHeight="1" x14ac:dyDescent="0.25">
      <c r="A104" s="49"/>
      <c r="B104" s="116" t="s">
        <v>67</v>
      </c>
      <c r="C104" s="117"/>
      <c r="D104" s="11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hidden="1"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f t="shared" ref="AI105:AI114" si="65">IF(ISERROR(AG105/$AG$191),"-",AG105/$AG$191)</f>
        <v>0</v>
      </c>
    </row>
    <row r="106" spans="1:35" ht="12.75" hidden="1"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f t="shared" si="65"/>
        <v>0</v>
      </c>
    </row>
    <row r="107" spans="1:35" ht="12.75" hidden="1"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f t="shared" si="65"/>
        <v>0</v>
      </c>
    </row>
    <row r="108" spans="1:35" ht="12.75" hidden="1"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f t="shared" si="65"/>
        <v>0</v>
      </c>
    </row>
    <row r="109" spans="1:35" ht="12.75" hidden="1"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f t="shared" si="65"/>
        <v>0</v>
      </c>
    </row>
    <row r="110" spans="1:35" ht="12.75" hidden="1"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f t="shared" si="65"/>
        <v>0</v>
      </c>
    </row>
    <row r="111" spans="1:35" ht="12.75" hidden="1"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f t="shared" si="65"/>
        <v>0</v>
      </c>
    </row>
    <row r="112" spans="1:35" ht="12.75" hidden="1"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f t="shared" si="65"/>
        <v>0</v>
      </c>
    </row>
    <row r="113" spans="1:35" ht="12.75" hidden="1"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f t="shared" si="65"/>
        <v>0</v>
      </c>
    </row>
    <row r="114" spans="1:35" ht="12.75" hidden="1"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f t="shared" si="65"/>
        <v>0</v>
      </c>
    </row>
    <row r="115" spans="1:35" ht="12.75" hidden="1" customHeight="1" collapsed="1" x14ac:dyDescent="0.25">
      <c r="A115" s="113" t="s">
        <v>68</v>
      </c>
      <c r="B115" s="114"/>
      <c r="C115" s="114"/>
      <c r="D115" s="114"/>
      <c r="E115" s="114"/>
      <c r="F115" s="114"/>
      <c r="G115" s="114"/>
      <c r="H115" s="115"/>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IF(ISERROR(AG115/$AG$191),0,AG115/$AG$191)</f>
        <v>0</v>
      </c>
    </row>
    <row r="116" spans="1:35" ht="12.75" hidden="1" customHeight="1" x14ac:dyDescent="0.25">
      <c r="A116" s="49"/>
      <c r="B116" s="116" t="s">
        <v>17</v>
      </c>
      <c r="C116" s="117"/>
      <c r="D116" s="11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hidden="1"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f t="shared" ref="AI117:AI126" si="73">IF(ISERROR(AG117/$AG$191),"-",AG117/$AG$191)</f>
        <v>0</v>
      </c>
    </row>
    <row r="118" spans="1:35" ht="12.75" hidden="1"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f t="shared" si="73"/>
        <v>0</v>
      </c>
    </row>
    <row r="119" spans="1:35" ht="12.75" hidden="1"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f t="shared" si="73"/>
        <v>0</v>
      </c>
    </row>
    <row r="120" spans="1:35" ht="12.75" hidden="1"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f t="shared" si="73"/>
        <v>0</v>
      </c>
    </row>
    <row r="121" spans="1:35" ht="12.75" hidden="1"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f t="shared" si="73"/>
        <v>0</v>
      </c>
    </row>
    <row r="122" spans="1:35" ht="12.75" hidden="1"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f t="shared" si="73"/>
        <v>0</v>
      </c>
    </row>
    <row r="123" spans="1:35" ht="12.75" hidden="1"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f t="shared" si="73"/>
        <v>0</v>
      </c>
    </row>
    <row r="124" spans="1:35" ht="12.75" hidden="1"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f t="shared" si="73"/>
        <v>0</v>
      </c>
    </row>
    <row r="125" spans="1:35" ht="12.75" hidden="1"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f t="shared" si="73"/>
        <v>0</v>
      </c>
    </row>
    <row r="126" spans="1:35" ht="12.75" hidden="1"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f t="shared" si="73"/>
        <v>0</v>
      </c>
    </row>
    <row r="127" spans="1:35" ht="12.75" hidden="1" customHeight="1" collapsed="1" x14ac:dyDescent="0.25">
      <c r="A127" s="113" t="s">
        <v>69</v>
      </c>
      <c r="B127" s="114"/>
      <c r="C127" s="114"/>
      <c r="D127" s="114"/>
      <c r="E127" s="114"/>
      <c r="F127" s="114"/>
      <c r="G127" s="114"/>
      <c r="H127" s="115"/>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IF(ISERROR(AG127/$AG$191),0,AG127/$AG$191)</f>
        <v>0</v>
      </c>
    </row>
    <row r="128" spans="1:35" ht="12.75" hidden="1" customHeight="1" x14ac:dyDescent="0.25">
      <c r="A128" s="49"/>
      <c r="B128" s="116" t="s">
        <v>70</v>
      </c>
      <c r="C128" s="117"/>
      <c r="D128" s="11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hidden="1"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f t="shared" ref="AI129:AI138" si="81">IF(ISERROR(AG129/$AG$191),"-",AG129/$AG$191)</f>
        <v>0</v>
      </c>
    </row>
    <row r="130" spans="1:35" ht="12.75" hidden="1"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f t="shared" si="81"/>
        <v>0</v>
      </c>
    </row>
    <row r="131" spans="1:35" ht="12.75" hidden="1"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f t="shared" si="81"/>
        <v>0</v>
      </c>
    </row>
    <row r="132" spans="1:35" ht="12.75" hidden="1"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f t="shared" si="81"/>
        <v>0</v>
      </c>
    </row>
    <row r="133" spans="1:35" ht="12.75" hidden="1"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f t="shared" si="81"/>
        <v>0</v>
      </c>
    </row>
    <row r="134" spans="1:35" ht="12.75" hidden="1"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f t="shared" si="81"/>
        <v>0</v>
      </c>
    </row>
    <row r="135" spans="1:35" ht="12.75" hidden="1"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f t="shared" si="81"/>
        <v>0</v>
      </c>
    </row>
    <row r="136" spans="1:35" ht="12.75" hidden="1"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f t="shared" si="81"/>
        <v>0</v>
      </c>
    </row>
    <row r="137" spans="1:35" ht="12.75" hidden="1"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f t="shared" si="81"/>
        <v>0</v>
      </c>
    </row>
    <row r="138" spans="1:35" ht="12.75" hidden="1"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f t="shared" si="81"/>
        <v>0</v>
      </c>
    </row>
    <row r="139" spans="1:35" ht="12.75" hidden="1" customHeight="1" collapsed="1" x14ac:dyDescent="0.25">
      <c r="A139" s="113" t="s">
        <v>71</v>
      </c>
      <c r="B139" s="114"/>
      <c r="C139" s="114"/>
      <c r="D139" s="114"/>
      <c r="E139" s="114"/>
      <c r="F139" s="114"/>
      <c r="G139" s="114"/>
      <c r="H139" s="115"/>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IF(ISERROR(AG139/$AG$191),0,AG139/$AG$191)</f>
        <v>0</v>
      </c>
    </row>
    <row r="140" spans="1:35" ht="12.75" hidden="1" customHeight="1" x14ac:dyDescent="0.25">
      <c r="A140" s="49"/>
      <c r="B140" s="116" t="s">
        <v>18</v>
      </c>
      <c r="C140" s="117"/>
      <c r="D140" s="11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hidden="1"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f t="shared" ref="AI141:AI150" si="89">IF(ISERROR(AG141/$AG$191),"-",AG141/$AG$191)</f>
        <v>0</v>
      </c>
    </row>
    <row r="142" spans="1:35" ht="12.75" hidden="1"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f t="shared" si="89"/>
        <v>0</v>
      </c>
    </row>
    <row r="143" spans="1:35" ht="12.75" hidden="1"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f t="shared" si="89"/>
        <v>0</v>
      </c>
    </row>
    <row r="144" spans="1:35" ht="12.75" hidden="1"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f t="shared" si="89"/>
        <v>0</v>
      </c>
    </row>
    <row r="145" spans="1:35" ht="12.75" hidden="1"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f t="shared" si="89"/>
        <v>0</v>
      </c>
    </row>
    <row r="146" spans="1:35" ht="12.75" hidden="1"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f t="shared" si="89"/>
        <v>0</v>
      </c>
    </row>
    <row r="147" spans="1:35" ht="12.75" hidden="1"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f t="shared" si="89"/>
        <v>0</v>
      </c>
    </row>
    <row r="148" spans="1:35" ht="12.75" hidden="1"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f t="shared" si="89"/>
        <v>0</v>
      </c>
    </row>
    <row r="149" spans="1:35" ht="12.75" hidden="1"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f t="shared" si="89"/>
        <v>0</v>
      </c>
    </row>
    <row r="150" spans="1:35" ht="12.75" hidden="1"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f t="shared" si="89"/>
        <v>0</v>
      </c>
    </row>
    <row r="151" spans="1:35" ht="12.75" hidden="1" customHeight="1" collapsed="1" x14ac:dyDescent="0.25">
      <c r="A151" s="113" t="s">
        <v>72</v>
      </c>
      <c r="B151" s="114"/>
      <c r="C151" s="114"/>
      <c r="D151" s="114"/>
      <c r="E151" s="114"/>
      <c r="F151" s="114"/>
      <c r="G151" s="114"/>
      <c r="H151" s="115"/>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IF(ISERROR(AG151/$AG$191),0,AG151/$AG$191)</f>
        <v>0</v>
      </c>
    </row>
    <row r="152" spans="1:35" ht="12.75" hidden="1" customHeight="1" x14ac:dyDescent="0.25">
      <c r="A152" s="49"/>
      <c r="B152" s="116" t="s">
        <v>73</v>
      </c>
      <c r="C152" s="117"/>
      <c r="D152" s="11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hidden="1"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f t="shared" ref="AI153:AI162" si="97">IF(ISERROR(AG153/$AG$191),"-",AG153/$AG$191)</f>
        <v>0</v>
      </c>
    </row>
    <row r="154" spans="1:35" ht="12.75" hidden="1"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f t="shared" si="97"/>
        <v>0</v>
      </c>
    </row>
    <row r="155" spans="1:35" ht="12.75" hidden="1"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f t="shared" si="97"/>
        <v>0</v>
      </c>
    </row>
    <row r="156" spans="1:35" ht="12.75" hidden="1"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f t="shared" si="97"/>
        <v>0</v>
      </c>
    </row>
    <row r="157" spans="1:35" ht="12.75" hidden="1"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f t="shared" si="97"/>
        <v>0</v>
      </c>
    </row>
    <row r="158" spans="1:35" ht="12.75" hidden="1"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f t="shared" si="97"/>
        <v>0</v>
      </c>
    </row>
    <row r="159" spans="1:35" ht="12.75" hidden="1"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f t="shared" si="97"/>
        <v>0</v>
      </c>
    </row>
    <row r="160" spans="1:35" ht="12.75" hidden="1"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f t="shared" si="97"/>
        <v>0</v>
      </c>
    </row>
    <row r="161" spans="1:35" ht="12.75" hidden="1"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f t="shared" si="97"/>
        <v>0</v>
      </c>
    </row>
    <row r="162" spans="1:35" ht="12.75" hidden="1"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f t="shared" si="97"/>
        <v>0</v>
      </c>
    </row>
    <row r="163" spans="1:35" ht="12.75" hidden="1" customHeight="1" collapsed="1" x14ac:dyDescent="0.25">
      <c r="A163" s="113" t="s">
        <v>74</v>
      </c>
      <c r="B163" s="114"/>
      <c r="C163" s="114"/>
      <c r="D163" s="114"/>
      <c r="E163" s="114"/>
      <c r="F163" s="114"/>
      <c r="G163" s="114"/>
      <c r="H163" s="115"/>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IF(ISERROR(AG163/$AG$191),0,AG163/$AG$191)</f>
        <v>0</v>
      </c>
    </row>
    <row r="164" spans="1:35" ht="12.75" hidden="1" customHeight="1" x14ac:dyDescent="0.25">
      <c r="A164" s="49"/>
      <c r="B164" s="116" t="s">
        <v>20</v>
      </c>
      <c r="C164" s="117"/>
      <c r="D164" s="11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hidden="1"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f t="shared" ref="AI165:AI174" si="105">IF(ISERROR(AG165/$AG$191),"-",AG165/$AG$191)</f>
        <v>0</v>
      </c>
    </row>
    <row r="166" spans="1:35" ht="12.75" hidden="1"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f t="shared" si="105"/>
        <v>0</v>
      </c>
    </row>
    <row r="167" spans="1:35" ht="12.75" hidden="1"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f t="shared" si="105"/>
        <v>0</v>
      </c>
    </row>
    <row r="168" spans="1:35" ht="12.75" hidden="1"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f t="shared" si="105"/>
        <v>0</v>
      </c>
    </row>
    <row r="169" spans="1:35" ht="12.75" hidden="1"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f t="shared" si="105"/>
        <v>0</v>
      </c>
    </row>
    <row r="170" spans="1:35" ht="12.75" hidden="1"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f t="shared" si="105"/>
        <v>0</v>
      </c>
    </row>
    <row r="171" spans="1:35" ht="12.75" hidden="1"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f t="shared" si="105"/>
        <v>0</v>
      </c>
    </row>
    <row r="172" spans="1:35" ht="12.75" hidden="1"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f t="shared" si="105"/>
        <v>0</v>
      </c>
    </row>
    <row r="173" spans="1:35" ht="12.75" hidden="1"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f t="shared" si="105"/>
        <v>0</v>
      </c>
    </row>
    <row r="174" spans="1:35" ht="12.75" hidden="1"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f t="shared" si="105"/>
        <v>0</v>
      </c>
    </row>
    <row r="175" spans="1:35" ht="12.75" hidden="1" customHeight="1" collapsed="1" x14ac:dyDescent="0.25">
      <c r="A175" s="113" t="s">
        <v>75</v>
      </c>
      <c r="B175" s="114"/>
      <c r="C175" s="114"/>
      <c r="D175" s="114"/>
      <c r="E175" s="114"/>
      <c r="F175" s="114"/>
      <c r="G175" s="114"/>
      <c r="H175" s="115"/>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IF(ISERROR(AG175/$AG$191),0,AG175/$AG$191)</f>
        <v>0</v>
      </c>
    </row>
    <row r="176" spans="1:35" ht="12.75" hidden="1" customHeight="1" x14ac:dyDescent="0.25">
      <c r="A176" s="49"/>
      <c r="B176" s="116" t="s">
        <v>19</v>
      </c>
      <c r="C176" s="117"/>
      <c r="D176" s="11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hidden="1"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f t="shared" ref="AI177:AI186" si="113">IF(ISERROR(AG177/$AG$191),"-",AG177/$AG$191)</f>
        <v>0</v>
      </c>
    </row>
    <row r="178" spans="1:35" ht="12.75" hidden="1"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f t="shared" si="113"/>
        <v>0</v>
      </c>
    </row>
    <row r="179" spans="1:35" ht="12.75" hidden="1"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f t="shared" si="113"/>
        <v>0</v>
      </c>
    </row>
    <row r="180" spans="1:35" ht="12.75" hidden="1"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f t="shared" si="113"/>
        <v>0</v>
      </c>
    </row>
    <row r="181" spans="1:35" ht="12.75" hidden="1"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f t="shared" si="113"/>
        <v>0</v>
      </c>
    </row>
    <row r="182" spans="1:35" ht="12.75" hidden="1"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f t="shared" si="113"/>
        <v>0</v>
      </c>
    </row>
    <row r="183" spans="1:35" ht="12.75" hidden="1"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f t="shared" si="113"/>
        <v>0</v>
      </c>
    </row>
    <row r="184" spans="1:35" ht="12.75" hidden="1"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f t="shared" si="113"/>
        <v>0</v>
      </c>
    </row>
    <row r="185" spans="1:35" ht="12.75" hidden="1"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f t="shared" si="113"/>
        <v>0</v>
      </c>
    </row>
    <row r="186" spans="1:35" ht="12.75" hidden="1"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f t="shared" si="113"/>
        <v>0</v>
      </c>
    </row>
    <row r="187" spans="1:35" ht="12.75" hidden="1" customHeight="1" collapsed="1" x14ac:dyDescent="0.25">
      <c r="A187" s="113" t="s">
        <v>76</v>
      </c>
      <c r="B187" s="114"/>
      <c r="C187" s="114"/>
      <c r="D187" s="114"/>
      <c r="E187" s="114"/>
      <c r="F187" s="114"/>
      <c r="G187" s="114"/>
      <c r="H187" s="115"/>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IF(ISERROR(AG187/$AG$191),0,AG187/$AG$191)</f>
        <v>0</v>
      </c>
    </row>
    <row r="188" spans="1:35" ht="12.75" customHeight="1" x14ac:dyDescent="0.25">
      <c r="A188" s="49"/>
      <c r="B188" s="116" t="s">
        <v>49</v>
      </c>
      <c r="C188" s="117"/>
      <c r="D188" s="118"/>
      <c r="E188" s="29"/>
      <c r="F188" s="30"/>
      <c r="G188" s="31"/>
      <c r="H188" s="31"/>
      <c r="I188" s="66" t="s">
        <v>82</v>
      </c>
      <c r="J188" s="33"/>
      <c r="K188" s="34"/>
      <c r="L188" s="35"/>
      <c r="M188" s="35"/>
      <c r="N188" s="35"/>
      <c r="O188" s="30" t="s">
        <v>82</v>
      </c>
      <c r="P188" s="36"/>
      <c r="Q188" s="33"/>
      <c r="R188" s="33"/>
      <c r="S188" s="33"/>
      <c r="T188" s="33"/>
      <c r="U188" s="33"/>
      <c r="V188" s="33"/>
      <c r="W188" s="70" t="s">
        <v>82</v>
      </c>
      <c r="X188" s="72" t="s">
        <v>82</v>
      </c>
      <c r="Y188" s="33"/>
      <c r="Z188" s="33"/>
      <c r="AA188" s="33"/>
      <c r="AB188" s="72" t="s">
        <v>82</v>
      </c>
      <c r="AC188" s="33"/>
      <c r="AD188" s="33"/>
      <c r="AE188" s="33"/>
      <c r="AF188" s="72" t="s">
        <v>82</v>
      </c>
      <c r="AG188" s="72" t="s">
        <v>82</v>
      </c>
      <c r="AH188" s="58" t="s">
        <v>82</v>
      </c>
      <c r="AI188" s="59" t="s">
        <v>82</v>
      </c>
    </row>
    <row r="189" spans="1:35" ht="147.75" customHeight="1" x14ac:dyDescent="0.25">
      <c r="A189" s="67"/>
      <c r="B189" s="68"/>
      <c r="C189" s="68"/>
      <c r="D189" s="88" t="s">
        <v>140</v>
      </c>
      <c r="E189" s="2" t="s">
        <v>143</v>
      </c>
      <c r="F189" s="86" t="s">
        <v>86</v>
      </c>
      <c r="G189" s="81">
        <v>45551</v>
      </c>
      <c r="H189" s="81">
        <v>45916</v>
      </c>
      <c r="I189" s="66">
        <v>0</v>
      </c>
      <c r="J189" s="70">
        <v>350000000</v>
      </c>
      <c r="K189" s="83" t="s">
        <v>144</v>
      </c>
      <c r="L189" s="74">
        <v>660</v>
      </c>
      <c r="M189" s="75" t="s">
        <v>82</v>
      </c>
      <c r="N189" s="76" t="s">
        <v>82</v>
      </c>
      <c r="O189" s="86" t="s">
        <v>142</v>
      </c>
      <c r="P189" s="71"/>
      <c r="Q189" s="73">
        <v>0</v>
      </c>
      <c r="R189" s="73">
        <v>0</v>
      </c>
      <c r="S189" s="73">
        <v>0</v>
      </c>
      <c r="T189" s="57">
        <f>SUM(Q189:S189)</f>
        <v>0</v>
      </c>
      <c r="U189" s="73">
        <v>0</v>
      </c>
      <c r="V189" s="73">
        <v>0</v>
      </c>
      <c r="W189" s="73">
        <v>0</v>
      </c>
      <c r="X189" s="57">
        <v>0</v>
      </c>
      <c r="Y189" s="57">
        <v>0</v>
      </c>
      <c r="Z189" s="57">
        <v>0</v>
      </c>
      <c r="AA189" s="57">
        <v>0</v>
      </c>
      <c r="AB189" s="57">
        <v>175000000</v>
      </c>
      <c r="AC189" s="57"/>
      <c r="AD189" s="57"/>
      <c r="AE189" s="57"/>
      <c r="AF189" s="57">
        <v>175000000</v>
      </c>
      <c r="AG189" s="57">
        <f>SUM(T189,X189,AB189,AF189)</f>
        <v>350000000</v>
      </c>
      <c r="AH189" s="58">
        <f>IF(ISERROR(AG189/I189),0,AG189/I189)</f>
        <v>0</v>
      </c>
      <c r="AI189" s="59">
        <f>IF(ISERROR(AG189/$AG$191),"-",AG189/$AG$191)</f>
        <v>1</v>
      </c>
    </row>
    <row r="190" spans="1:35" x14ac:dyDescent="0.25">
      <c r="A190" s="113" t="s">
        <v>50</v>
      </c>
      <c r="B190" s="114"/>
      <c r="C190" s="114"/>
      <c r="D190" s="114"/>
      <c r="E190" s="114"/>
      <c r="F190" s="114"/>
      <c r="G190" s="114"/>
      <c r="H190" s="115"/>
      <c r="I190" s="60">
        <f>SUM(I188:I189)</f>
        <v>0</v>
      </c>
      <c r="J190" s="60">
        <f>SUM(J189:J189)</f>
        <v>350000000</v>
      </c>
      <c r="K190" s="52"/>
      <c r="L190" s="60">
        <f>SUM(L189:L189)</f>
        <v>660</v>
      </c>
      <c r="M190" s="60">
        <f>SUM(M189:M189)</f>
        <v>0</v>
      </c>
      <c r="N190" s="60">
        <f>SUM(N189:N189)</f>
        <v>0</v>
      </c>
      <c r="O190" s="47"/>
      <c r="P190" s="48"/>
      <c r="Q190" s="60">
        <f>SUM(Q189:Q189)</f>
        <v>0</v>
      </c>
      <c r="R190" s="60">
        <f>SUM(R189:R189)</f>
        <v>0</v>
      </c>
      <c r="S190" s="60">
        <f>SUM(S189:S189)</f>
        <v>0</v>
      </c>
      <c r="T190" s="23">
        <f>SUM(Q189:Q189)</f>
        <v>0</v>
      </c>
      <c r="U190" s="23">
        <f t="shared" ref="U190:W190" si="120">SUM(R189:R189)</f>
        <v>0</v>
      </c>
      <c r="V190" s="23">
        <f t="shared" si="120"/>
        <v>0</v>
      </c>
      <c r="W190" s="23">
        <f t="shared" si="120"/>
        <v>0</v>
      </c>
      <c r="X190" s="23">
        <v>175000000</v>
      </c>
      <c r="Y190" s="60">
        <f t="shared" ref="Y190:AE190" si="121">SUM(Y189:Y189)</f>
        <v>0</v>
      </c>
      <c r="Z190" s="60">
        <f t="shared" si="121"/>
        <v>0</v>
      </c>
      <c r="AA190" s="60">
        <f t="shared" si="121"/>
        <v>0</v>
      </c>
      <c r="AB190" s="23">
        <f t="shared" si="121"/>
        <v>175000000</v>
      </c>
      <c r="AC190" s="60">
        <f t="shared" si="121"/>
        <v>0</v>
      </c>
      <c r="AD190" s="60">
        <f t="shared" si="121"/>
        <v>0</v>
      </c>
      <c r="AE190" s="60">
        <f t="shared" si="121"/>
        <v>0</v>
      </c>
      <c r="AF190" s="23">
        <f>SUM(AC189:AC189)</f>
        <v>0</v>
      </c>
      <c r="AG190" s="60">
        <f>SUM(AG189:AG189)</f>
        <v>350000000</v>
      </c>
      <c r="AH190" s="61">
        <f>IF(ISERROR(AG190/I190),0,AG190/I190)</f>
        <v>0</v>
      </c>
      <c r="AI190" s="61">
        <f>IF(ISERROR(AG190/$AG$191),0,AG190/$AG$191)</f>
        <v>1</v>
      </c>
    </row>
    <row r="191" spans="1:35" x14ac:dyDescent="0.25">
      <c r="A191" s="119" t="str">
        <f>"TOTAL ASIG."&amp;" "&amp;$A$5</f>
        <v>TOTAL ASIG. 24-01-099 " otros"</v>
      </c>
      <c r="B191" s="120"/>
      <c r="C191" s="120"/>
      <c r="D191" s="120"/>
      <c r="E191" s="120"/>
      <c r="F191" s="120"/>
      <c r="G191" s="120"/>
      <c r="H191" s="121"/>
      <c r="I191" s="62">
        <f>+I19+I31+I12572+I55+I67+I79+I91+I103+I115+I127+I139+I151+I187+I163+I175+I190</f>
        <v>0</v>
      </c>
      <c r="J191" s="23">
        <f>+J19+J31+J43+J55+J67+J79+J91+J103+J115+J127+J139+J151+J187+J163+J175+J190</f>
        <v>350000000</v>
      </c>
      <c r="K191" s="53"/>
      <c r="L191" s="23">
        <f>+L19+L31+L43+L55+L67+L79+L91+L103+L115+L127+L139+L151+L187+L163+L175+L190</f>
        <v>660</v>
      </c>
      <c r="M191" s="23">
        <f>+M19+M31+M43+M55+M67+M79+M91+M103+M115+M127+M139+M151+M187+M163+M175+M190</f>
        <v>0</v>
      </c>
      <c r="N191" s="23">
        <f>+N19+N31+N43+N55+N67+N79+N91+N103+N115+N127+N139+N151+N187+N163+N175+N190</f>
        <v>0</v>
      </c>
      <c r="O191" s="50"/>
      <c r="P191" s="51"/>
      <c r="Q191" s="23">
        <f t="shared" ref="Q191:AG191" si="122">+Q19+Q31+Q43+Q55+Q67+Q79+Q91+Q103+Q115+Q127+Q139+Q151+Q187+Q163+Q175+Q190</f>
        <v>0</v>
      </c>
      <c r="R191" s="23">
        <f t="shared" si="122"/>
        <v>0</v>
      </c>
      <c r="S191" s="23">
        <f t="shared" si="122"/>
        <v>0</v>
      </c>
      <c r="T191" s="23">
        <f t="shared" si="122"/>
        <v>0</v>
      </c>
      <c r="U191" s="23">
        <f t="shared" si="122"/>
        <v>0</v>
      </c>
      <c r="V191" s="23">
        <f t="shared" si="122"/>
        <v>0</v>
      </c>
      <c r="W191" s="23">
        <f t="shared" si="122"/>
        <v>0</v>
      </c>
      <c r="X191" s="23">
        <f t="shared" si="122"/>
        <v>175000000</v>
      </c>
      <c r="Y191" s="23">
        <f t="shared" si="122"/>
        <v>0</v>
      </c>
      <c r="Z191" s="23">
        <f t="shared" si="122"/>
        <v>0</v>
      </c>
      <c r="AA191" s="23">
        <f t="shared" si="122"/>
        <v>0</v>
      </c>
      <c r="AB191" s="23">
        <f t="shared" si="122"/>
        <v>175000000</v>
      </c>
      <c r="AC191" s="23">
        <f t="shared" si="122"/>
        <v>0</v>
      </c>
      <c r="AD191" s="23">
        <f t="shared" si="122"/>
        <v>0</v>
      </c>
      <c r="AE191" s="23">
        <f t="shared" si="122"/>
        <v>0</v>
      </c>
      <c r="AF191" s="23">
        <f t="shared" si="122"/>
        <v>0</v>
      </c>
      <c r="AG191" s="23">
        <f t="shared" si="122"/>
        <v>350000000</v>
      </c>
      <c r="AH191" s="24" t="str">
        <f>IF(ISERROR(AG191/I191),"-",AG191/I191)</f>
        <v>-</v>
      </c>
      <c r="AI191" s="24">
        <f>IF(ISERROR(AG191/$AG$191),"-",AG191/$AG$191)</f>
        <v>1</v>
      </c>
    </row>
    <row r="192" spans="1:35" x14ac:dyDescent="0.25">
      <c r="I192" s="4"/>
      <c r="Q192" s="4"/>
      <c r="R192" s="4"/>
      <c r="S192" s="4"/>
      <c r="U192" s="4"/>
      <c r="V192" s="4"/>
      <c r="W192" s="4"/>
      <c r="Y192" s="4"/>
      <c r="Z192" s="4"/>
      <c r="AA192" s="4"/>
      <c r="AC192" s="4"/>
      <c r="AD192" s="4"/>
      <c r="AE192" s="4"/>
    </row>
    <row r="193" spans="1:35" x14ac:dyDescent="0.25">
      <c r="I193" s="4"/>
      <c r="Q193" s="4"/>
      <c r="R193" s="4"/>
      <c r="S193" s="4"/>
      <c r="U193" s="4"/>
      <c r="V193" s="4"/>
      <c r="W193" s="4"/>
      <c r="Y193" s="4"/>
      <c r="Z193" s="4"/>
      <c r="AA193" s="4"/>
      <c r="AC193" s="4"/>
      <c r="AD193" s="4"/>
      <c r="AE193" s="4"/>
    </row>
    <row r="194" spans="1:35" x14ac:dyDescent="0.25">
      <c r="I194" s="4"/>
      <c r="Q194" s="4"/>
      <c r="R194" s="4"/>
      <c r="S194" s="4"/>
      <c r="U194" s="4"/>
      <c r="V194" s="4"/>
      <c r="W194" s="4"/>
      <c r="Y194" s="4"/>
      <c r="Z194" s="4"/>
      <c r="AA194" s="4"/>
      <c r="AC194" s="4"/>
      <c r="AD194" s="4"/>
      <c r="AE194" s="4"/>
    </row>
    <row r="195" spans="1:35" x14ac:dyDescent="0.25">
      <c r="I195" s="4"/>
      <c r="Q195" s="4"/>
      <c r="R195" s="4"/>
      <c r="S195" s="4"/>
      <c r="U195" s="4"/>
      <c r="V195" s="4"/>
      <c r="W195" s="4"/>
      <c r="Y195" s="4"/>
      <c r="Z195" s="4"/>
      <c r="AA195" s="4"/>
      <c r="AC195" s="4"/>
      <c r="AD195" s="4"/>
      <c r="AE195" s="4"/>
    </row>
    <row r="196" spans="1:35" x14ac:dyDescent="0.25">
      <c r="I196" s="4"/>
      <c r="Q196" s="4"/>
      <c r="R196" s="4"/>
      <c r="S196" s="4"/>
      <c r="U196" s="4"/>
      <c r="V196" s="4"/>
      <c r="W196" s="4"/>
      <c r="Y196" s="4"/>
      <c r="Z196" s="4"/>
      <c r="AA196" s="4"/>
      <c r="AC196" s="4"/>
      <c r="AD196" s="4"/>
      <c r="AE196" s="4"/>
    </row>
    <row r="197" spans="1:35" x14ac:dyDescent="0.25">
      <c r="I197" s="4"/>
      <c r="Q197" s="4"/>
      <c r="R197" s="4"/>
      <c r="S197" s="4"/>
      <c r="U197" s="4"/>
      <c r="V197" s="4"/>
      <c r="W197" s="4"/>
      <c r="Y197" s="4"/>
      <c r="Z197" s="4"/>
      <c r="AA197" s="4"/>
      <c r="AC197" s="4"/>
      <c r="AD197" s="4"/>
      <c r="AE197" s="4"/>
    </row>
    <row r="198" spans="1:35" x14ac:dyDescent="0.25">
      <c r="I198" s="4"/>
      <c r="J198" s="6"/>
      <c r="Q198" s="4"/>
      <c r="R198" s="4"/>
      <c r="S198" s="4"/>
      <c r="U198" s="4"/>
      <c r="V198" s="4"/>
      <c r="W198" s="4"/>
      <c r="Y198" s="4"/>
      <c r="Z198" s="4"/>
      <c r="AA198" s="4"/>
      <c r="AC198" s="4"/>
      <c r="AD198" s="4"/>
      <c r="AE198" s="4"/>
    </row>
    <row r="199" spans="1:35" x14ac:dyDescent="0.25">
      <c r="I199" s="4"/>
      <c r="J199" s="6"/>
      <c r="Q199" s="4"/>
      <c r="R199" s="4"/>
      <c r="S199" s="4"/>
      <c r="U199" s="4"/>
      <c r="V199" s="4"/>
      <c r="W199" s="4"/>
      <c r="Y199" s="4"/>
      <c r="Z199" s="4"/>
      <c r="AA199" s="4"/>
      <c r="AC199" s="4"/>
      <c r="AD199" s="4"/>
      <c r="AE199" s="4"/>
    </row>
    <row r="200" spans="1:35" x14ac:dyDescent="0.25">
      <c r="I200" s="4"/>
      <c r="J200" s="6"/>
      <c r="Q200" s="4"/>
      <c r="R200" s="4"/>
      <c r="S200" s="4"/>
      <c r="U200" s="4"/>
      <c r="V200" s="4"/>
      <c r="W200" s="4"/>
      <c r="Y200" s="4"/>
      <c r="Z200" s="4"/>
      <c r="AA200" s="4"/>
      <c r="AC200" s="4"/>
      <c r="AD200" s="4"/>
      <c r="AE200" s="4"/>
    </row>
    <row r="201" spans="1:35" x14ac:dyDescent="0.25">
      <c r="I201" s="4"/>
      <c r="Q201" s="4"/>
      <c r="R201" s="4"/>
      <c r="S201" s="4"/>
      <c r="U201" s="4"/>
      <c r="V201" s="4"/>
      <c r="W201" s="4"/>
      <c r="Y201" s="4"/>
      <c r="Z201" s="4"/>
      <c r="AA201" s="4"/>
      <c r="AC201" s="4"/>
      <c r="AD201" s="4"/>
      <c r="AE201" s="4"/>
    </row>
    <row r="202" spans="1:35" x14ac:dyDescent="0.25">
      <c r="A202" s="2"/>
      <c r="B202" s="2"/>
      <c r="C202" s="2"/>
      <c r="F202" s="2"/>
      <c r="G202" s="2"/>
      <c r="H202" s="2"/>
      <c r="I202" s="4"/>
      <c r="Q202" s="4"/>
      <c r="R202" s="4"/>
      <c r="S202" s="4"/>
      <c r="U202" s="4"/>
      <c r="V202" s="4"/>
      <c r="W202" s="4"/>
      <c r="Y202" s="4"/>
      <c r="Z202" s="4"/>
      <c r="AA202" s="4"/>
      <c r="AC202" s="4"/>
      <c r="AD202" s="4"/>
      <c r="AE202" s="4"/>
      <c r="AF202" s="2"/>
      <c r="AG202" s="2"/>
      <c r="AH202" s="2"/>
      <c r="AI202" s="2"/>
    </row>
    <row r="203" spans="1:35" x14ac:dyDescent="0.25">
      <c r="A203" s="2"/>
      <c r="B203" s="2"/>
      <c r="C203" s="2"/>
      <c r="F203" s="2"/>
      <c r="G203" s="2"/>
      <c r="H203" s="2"/>
      <c r="I203" s="4"/>
      <c r="Q203" s="4"/>
      <c r="R203" s="4"/>
      <c r="S203" s="4"/>
      <c r="U203" s="4"/>
      <c r="V203" s="4"/>
      <c r="W203" s="4"/>
      <c r="Y203" s="4"/>
      <c r="Z203" s="4"/>
      <c r="AA203" s="4"/>
      <c r="AC203" s="4"/>
      <c r="AD203" s="4"/>
      <c r="AE203" s="4"/>
      <c r="AF203" s="2"/>
      <c r="AG203" s="2"/>
      <c r="AH203" s="2"/>
      <c r="AI203" s="2"/>
    </row>
    <row r="204" spans="1:35" x14ac:dyDescent="0.25">
      <c r="A204" s="2"/>
      <c r="B204" s="2"/>
      <c r="C204" s="2"/>
      <c r="F204" s="2"/>
      <c r="G204" s="2"/>
      <c r="H204" s="2"/>
      <c r="I204" s="4"/>
      <c r="Q204" s="4"/>
      <c r="R204" s="4"/>
      <c r="S204" s="4"/>
      <c r="U204" s="4"/>
      <c r="V204" s="4"/>
      <c r="W204" s="4"/>
      <c r="Y204" s="4"/>
      <c r="Z204" s="4"/>
      <c r="AA204" s="4"/>
      <c r="AC204" s="4"/>
      <c r="AD204" s="4"/>
      <c r="AE204" s="4"/>
      <c r="AF204" s="2"/>
      <c r="AG204" s="2"/>
      <c r="AH204" s="2"/>
      <c r="AI204" s="2"/>
    </row>
    <row r="205" spans="1:35" x14ac:dyDescent="0.25">
      <c r="A205" s="2"/>
      <c r="B205" s="2"/>
      <c r="C205" s="2"/>
      <c r="F205" s="2"/>
      <c r="G205" s="2"/>
      <c r="H205" s="2"/>
      <c r="I205" s="4"/>
      <c r="Q205" s="4"/>
      <c r="R205" s="4"/>
      <c r="S205" s="4"/>
      <c r="U205" s="4"/>
      <c r="V205" s="4"/>
      <c r="W205" s="4"/>
      <c r="Y205" s="4"/>
      <c r="Z205" s="4"/>
      <c r="AA205" s="4"/>
      <c r="AC205" s="4"/>
      <c r="AD205" s="4"/>
      <c r="AE205" s="4"/>
      <c r="AF205" s="2"/>
      <c r="AG205" s="2"/>
      <c r="AH205" s="2"/>
      <c r="AI205" s="2"/>
    </row>
    <row r="206" spans="1:35" x14ac:dyDescent="0.25">
      <c r="A206" s="2"/>
      <c r="B206" s="2"/>
      <c r="C206" s="2"/>
      <c r="F206" s="2"/>
      <c r="G206" s="2"/>
      <c r="H206" s="2"/>
      <c r="I206" s="4"/>
      <c r="Q206" s="4"/>
      <c r="R206" s="4"/>
      <c r="S206" s="4"/>
      <c r="U206" s="4"/>
      <c r="V206" s="4"/>
      <c r="W206" s="4"/>
      <c r="Y206" s="4"/>
      <c r="Z206" s="4"/>
      <c r="AA206" s="4"/>
      <c r="AC206" s="4"/>
      <c r="AD206" s="4"/>
      <c r="AE206" s="4"/>
      <c r="AF206" s="2"/>
      <c r="AG206" s="2"/>
      <c r="AH206" s="2"/>
      <c r="AI206" s="2"/>
    </row>
    <row r="207" spans="1:35" x14ac:dyDescent="0.25">
      <c r="A207" s="2"/>
      <c r="B207" s="2"/>
      <c r="C207" s="2"/>
      <c r="F207" s="2"/>
      <c r="G207" s="2"/>
      <c r="H207" s="2"/>
      <c r="I207" s="4"/>
      <c r="Q207" s="4"/>
      <c r="R207" s="4"/>
      <c r="S207" s="4"/>
      <c r="U207" s="4"/>
      <c r="V207" s="4"/>
      <c r="W207" s="4"/>
      <c r="Y207" s="4"/>
      <c r="Z207" s="4"/>
      <c r="AA207" s="4"/>
      <c r="AC207" s="4"/>
      <c r="AD207" s="4"/>
      <c r="AE207" s="4"/>
      <c r="AF207" s="2"/>
      <c r="AG207" s="2"/>
      <c r="AH207" s="2"/>
      <c r="AI207" s="2"/>
    </row>
    <row r="208" spans="1:35" x14ac:dyDescent="0.25">
      <c r="A208" s="2"/>
      <c r="B208" s="2"/>
      <c r="C208" s="2"/>
      <c r="F208" s="2"/>
      <c r="G208" s="2"/>
      <c r="H208" s="2"/>
      <c r="I208" s="4"/>
      <c r="Q208" s="4"/>
      <c r="R208" s="4"/>
      <c r="S208" s="4"/>
      <c r="U208" s="4"/>
      <c r="V208" s="4"/>
      <c r="W208" s="4"/>
      <c r="Y208" s="4"/>
      <c r="Z208" s="4"/>
      <c r="AA208" s="4"/>
      <c r="AC208" s="4"/>
      <c r="AD208" s="4"/>
      <c r="AE208" s="4"/>
      <c r="AF208" s="2"/>
      <c r="AG208" s="2"/>
      <c r="AH208" s="2"/>
      <c r="AI208" s="2"/>
    </row>
  </sheetData>
  <sheetProtection insertRows="0" autoFilter="0"/>
  <dataConsolidate/>
  <mergeCells count="60">
    <mergeCell ref="A190:H190"/>
    <mergeCell ref="A191:H191"/>
    <mergeCell ref="A163:H163"/>
    <mergeCell ref="B164:D164"/>
    <mergeCell ref="A175:H175"/>
    <mergeCell ref="B176:D176"/>
    <mergeCell ref="A187:H187"/>
    <mergeCell ref="B188:D188"/>
    <mergeCell ref="B152:D152"/>
    <mergeCell ref="A91:H91"/>
    <mergeCell ref="B92:D92"/>
    <mergeCell ref="A103:H103"/>
    <mergeCell ref="B104:D104"/>
    <mergeCell ref="A115:H115"/>
    <mergeCell ref="B116:D116"/>
    <mergeCell ref="A127:H127"/>
    <mergeCell ref="B128:D128"/>
    <mergeCell ref="A139:H139"/>
    <mergeCell ref="B140:D140"/>
    <mergeCell ref="A151:H151"/>
    <mergeCell ref="B80:D80"/>
    <mergeCell ref="A19:H19"/>
    <mergeCell ref="B20:D20"/>
    <mergeCell ref="A31:H31"/>
    <mergeCell ref="B32:D32"/>
    <mergeCell ref="A43:H43"/>
    <mergeCell ref="B44:D44"/>
    <mergeCell ref="A55:H55"/>
    <mergeCell ref="B56:D56"/>
    <mergeCell ref="A67:H67"/>
    <mergeCell ref="B68:D68"/>
    <mergeCell ref="A79:H79"/>
    <mergeCell ref="AB6:AB7"/>
    <mergeCell ref="AC6:AE6"/>
    <mergeCell ref="AF6:AF7"/>
    <mergeCell ref="AG6:AG7"/>
    <mergeCell ref="AH6:AI6"/>
    <mergeCell ref="B8:D8"/>
    <mergeCell ref="P6:P7"/>
    <mergeCell ref="Q6:S6"/>
    <mergeCell ref="T6:T7"/>
    <mergeCell ref="U6:W6"/>
    <mergeCell ref="X6:X7"/>
    <mergeCell ref="Y6:AA6"/>
    <mergeCell ref="G6:H6"/>
    <mergeCell ref="I6:I7"/>
    <mergeCell ref="J6:J7"/>
    <mergeCell ref="K6:K7"/>
    <mergeCell ref="L6:N6"/>
    <mergeCell ref="O6:O7"/>
    <mergeCell ref="A1:AI1"/>
    <mergeCell ref="A2:AI2"/>
    <mergeCell ref="A3:AI3"/>
    <mergeCell ref="A4:AI4"/>
    <mergeCell ref="A5:T5"/>
    <mergeCell ref="A6:A7"/>
    <mergeCell ref="C6:C7"/>
    <mergeCell ref="D6:D7"/>
    <mergeCell ref="E6:E7"/>
    <mergeCell ref="F6:F7"/>
  </mergeCells>
  <dataValidations count="9">
    <dataValidation allowBlank="1" showInputMessage="1" showErrorMessage="1" errorTitle="Sólo números" error="Sólo ingresar números sin letras_x000a_" sqref="N8:N18 N32:N42 N44:N54 N56:N66 N68:N78 N80:N90 N92:N102 N104:N114 N116:N126 N128:N138 N140:N150 N152:N162 N164:N174 N176:N186 N20:N30 N188:N189" xr:uid="{0012179E-9A89-49BF-B7AF-E9ECF6C03699}"/>
    <dataValidation type="decimal" allowBlank="1" showInputMessage="1" showErrorMessage="1" errorTitle="Sólo números" error="Sólo ingresar números sin letras_x000a_" sqref="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L9:M18" xr:uid="{852FA110-2E34-4A48-854E-BF4FAAF97894}">
      <formula1>-100000000</formula1>
      <formula2>1000000000</formula2>
    </dataValidation>
    <dataValidation type="textLength" operator="lessThanOrEqual" allowBlank="1" showInputMessage="1" showErrorMessage="1" sqref="J105:J114 J69:J78 J21:J30 J9:J18 J45:J54 J57:J66 J81:J90 J153:J162 J117:J126 J165:J174 J33:J42 J93:J102 J129:J138 J177:J186 J141:J150" xr:uid="{C183AE23-8A9D-4B0C-8E27-E3500F01AFD8}">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2:H18 G9:H10 G105:H106 G60:H66 G57:H58 G120:H126 G117:H118 G72:H78 G69:H70 G168:H174 G165:H166 G84:H90 G81:H82 G144:H150 G141:H142 G96:H102 G93:H94 G156:H162 G153:H154" xr:uid="{60ACB39E-D54D-47A1-8832-B4A68254D5CE}">
      <formula1>41275</formula1>
      <formula2>41639</formula2>
    </dataValidation>
    <dataValidation type="date" allowBlank="1" showInputMessage="1" showErrorMessage="1" errorTitle="SÓLO FECHAS" error="Las fechas corresponden a las del Año 2013" sqref="G107:H107 G47:H47 G179:H179 G35:H35 G131:H131 G23:H23 G11:H11 G59:H59 G119:H119 G71:H71 G167:H167 G83:H83 G143:H143 G95:H95 G155:H155" xr:uid="{6B32474B-C474-4D08-9355-872FD239E458}">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B153:B162 B165:B174 B177:B186 B141:B150 B129:B138 B117:B126 B105:B114 B93:B102 B81:B90 B69:B78 B57:B66 B45:B54 B33:B42 B21:B30 B9:B18 D189 F189 O189" xr:uid="{36B278C2-C23F-451F-B9B0-DD3EFD99E2A8}">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xr:uid="{95687E29-3080-43C8-9B49-3D3B05EACC8E}">
      <formula1>41275</formula1>
      <formula2>41639</formula2>
    </dataValidation>
    <dataValidation type="date" errorStyle="information" allowBlank="1" showInputMessage="1" showErrorMessage="1" errorTitle="SÓLO FECHAS" error="Las fechas corresponden a las del Año 2013" sqref="G189:H189" xr:uid="{F3DE8E19-8011-4F38-873B-85B99FF0B479}">
      <formula1>42005</formula1>
      <formula2>42369</formula2>
    </dataValidation>
    <dataValidation operator="lessThanOrEqual" allowBlank="1" showInputMessage="1" showErrorMessage="1" errorTitle="MÁXIMO DE CARACTERES SOBREPASADO" error="Sólo 255 caracteres por celdas" sqref="K189" xr:uid="{599D52DE-C22F-4E2E-BCF6-E375AE2F58D1}"/>
  </dataValidations>
  <printOptions horizontalCentered="1"/>
  <pageMargins left="0.35433070866141736" right="0.15748031496062992" top="0.39370078740157483" bottom="0.19685039370078741" header="0" footer="0"/>
  <pageSetup paperSize="119" scale="4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A93A0-11B7-4828-AC07-14C6A7CF8BAA}">
  <dimension ref="A1:Y41"/>
  <sheetViews>
    <sheetView tabSelected="1" topLeftCell="A4" zoomScale="87" zoomScaleNormal="87" workbookViewId="0">
      <selection activeCell="Y24" sqref="Y24"/>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4" width="10.44140625" style="3" customWidth="1"/>
    <col min="5" max="5" width="9.44140625" style="3" customWidth="1"/>
    <col min="6" max="6" width="16.33203125" style="3" customWidth="1"/>
    <col min="7" max="9" width="11.6640625" style="6" customWidth="1" outlineLevel="1"/>
    <col min="10" max="10" width="10.44140625" style="6" customWidth="1"/>
    <col min="11" max="13" width="12.33203125" style="6" hidden="1" customWidth="1" outlineLevel="1"/>
    <col min="14" max="14" width="12.33203125" style="6" customWidth="1" collapsed="1"/>
    <col min="15" max="17" width="12.44140625" style="6" hidden="1" customWidth="1" outlineLevel="1"/>
    <col min="18" max="18" width="12.33203125" style="6" customWidth="1" collapsed="1"/>
    <col min="19" max="19" width="10.6640625" style="6" hidden="1" customWidth="1" outlineLevel="1"/>
    <col min="20" max="20" width="11.33203125" style="6" hidden="1" customWidth="1" outlineLevel="1"/>
    <col min="21" max="21" width="10.6640625" style="6" hidden="1" customWidth="1" outlineLevel="1"/>
    <col min="22" max="22" width="12.44140625" style="6" customWidth="1" collapsed="1"/>
    <col min="23" max="23" width="12.33203125" style="6" customWidth="1"/>
    <col min="24" max="24" width="10.33203125" style="7" customWidth="1"/>
    <col min="25" max="25" width="16.44140625" style="7" customWidth="1"/>
    <col min="26" max="16384" width="11.44140625" style="2"/>
  </cols>
  <sheetData>
    <row r="1" spans="1:25" s="1" customFormat="1" ht="16.5" customHeight="1" x14ac:dyDescent="0.25">
      <c r="A1" s="91" t="str">
        <f>+'24-01-099'!A1:AI1</f>
        <v>PARTIDA 21 - 09 - 01 " SUBSECRETARIA DE EVALUACIÓN SOCIAL"</v>
      </c>
      <c r="B1" s="91"/>
      <c r="C1" s="91"/>
      <c r="D1" s="91"/>
      <c r="E1" s="91"/>
      <c r="F1" s="91"/>
      <c r="G1" s="91"/>
      <c r="H1" s="91"/>
      <c r="I1" s="91"/>
      <c r="J1" s="91"/>
      <c r="K1" s="91"/>
      <c r="L1" s="91"/>
      <c r="M1" s="91"/>
      <c r="N1" s="91"/>
      <c r="O1" s="91"/>
      <c r="P1" s="91"/>
      <c r="Q1" s="91"/>
      <c r="R1" s="91"/>
      <c r="S1" s="91"/>
      <c r="T1" s="91"/>
      <c r="U1" s="91"/>
      <c r="V1" s="91"/>
      <c r="W1" s="91"/>
      <c r="X1" s="91"/>
      <c r="Y1" s="91"/>
    </row>
    <row r="2" spans="1:25" s="1" customFormat="1" ht="16.5" customHeight="1" x14ac:dyDescent="0.25">
      <c r="A2" s="91" t="s">
        <v>78</v>
      </c>
      <c r="B2" s="91"/>
      <c r="C2" s="91"/>
      <c r="D2" s="91"/>
      <c r="E2" s="91"/>
      <c r="F2" s="91"/>
      <c r="G2" s="91"/>
      <c r="H2" s="91"/>
      <c r="I2" s="91"/>
      <c r="J2" s="91"/>
      <c r="K2" s="91"/>
      <c r="L2" s="91"/>
      <c r="M2" s="91"/>
      <c r="N2" s="91"/>
      <c r="O2" s="91"/>
      <c r="P2" s="91"/>
      <c r="Q2" s="91"/>
      <c r="R2" s="91"/>
      <c r="S2" s="91"/>
      <c r="T2" s="91"/>
      <c r="U2" s="91"/>
      <c r="V2" s="91"/>
      <c r="W2" s="91"/>
      <c r="X2" s="91"/>
      <c r="Y2" s="91"/>
    </row>
    <row r="3" spans="1:25" s="1" customFormat="1" ht="16.5" customHeight="1" x14ac:dyDescent="0.25">
      <c r="A3" s="91" t="str">
        <f>+'24-01-030'!A3:AI3</f>
        <v>EJECUCIÓN AL 31 DICIEMBRE 2024</v>
      </c>
      <c r="B3" s="91"/>
      <c r="C3" s="91"/>
      <c r="D3" s="91"/>
      <c r="E3" s="91"/>
      <c r="F3" s="91"/>
      <c r="G3" s="91"/>
      <c r="H3" s="91"/>
      <c r="I3" s="91"/>
      <c r="J3" s="91"/>
      <c r="K3" s="91"/>
      <c r="L3" s="91"/>
      <c r="M3" s="91"/>
      <c r="N3" s="91"/>
      <c r="O3" s="91"/>
      <c r="P3" s="91"/>
      <c r="Q3" s="91"/>
      <c r="R3" s="91"/>
      <c r="S3" s="91"/>
      <c r="T3" s="91"/>
      <c r="U3" s="91"/>
      <c r="V3" s="91"/>
      <c r="W3" s="91"/>
      <c r="X3" s="91"/>
      <c r="Y3" s="91"/>
    </row>
    <row r="4" spans="1:2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5">
      <c r="A5" s="138" t="str">
        <f>+'24-01-099'!A5:H5</f>
        <v>24-01-099 " otros"</v>
      </c>
      <c r="B5" s="139"/>
      <c r="C5" s="139"/>
      <c r="D5" s="139"/>
      <c r="E5" s="139"/>
      <c r="F5" s="139"/>
      <c r="G5" s="139"/>
      <c r="H5" s="139"/>
      <c r="I5" s="139"/>
      <c r="J5" s="139"/>
      <c r="K5" s="139"/>
      <c r="L5" s="139"/>
      <c r="M5" s="139"/>
      <c r="N5" s="139"/>
      <c r="O5" s="139"/>
      <c r="P5" s="139"/>
      <c r="Q5" s="139"/>
      <c r="R5" s="139"/>
      <c r="S5" s="139"/>
      <c r="T5" s="139"/>
      <c r="U5" s="139"/>
      <c r="V5" s="139"/>
      <c r="W5" s="139"/>
      <c r="X5" s="139"/>
      <c r="Y5" s="140"/>
    </row>
    <row r="6" spans="1:25" s="3" customFormat="1" ht="25.5" customHeight="1" x14ac:dyDescent="0.25">
      <c r="A6" s="141" t="s">
        <v>34</v>
      </c>
      <c r="B6" s="142" t="s">
        <v>32</v>
      </c>
      <c r="C6" s="142" t="s">
        <v>51</v>
      </c>
      <c r="D6" s="144" t="s">
        <v>21</v>
      </c>
      <c r="E6" s="145"/>
      <c r="F6" s="146"/>
      <c r="G6" s="137" t="s">
        <v>33</v>
      </c>
      <c r="H6" s="137"/>
      <c r="I6" s="137"/>
      <c r="J6" s="102" t="s">
        <v>23</v>
      </c>
      <c r="K6" s="137" t="s">
        <v>33</v>
      </c>
      <c r="L6" s="137"/>
      <c r="M6" s="137"/>
      <c r="N6" s="102" t="s">
        <v>24</v>
      </c>
      <c r="O6" s="137" t="s">
        <v>33</v>
      </c>
      <c r="P6" s="137"/>
      <c r="Q6" s="137"/>
      <c r="R6" s="102" t="s">
        <v>25</v>
      </c>
      <c r="S6" s="137" t="s">
        <v>33</v>
      </c>
      <c r="T6" s="137"/>
      <c r="U6" s="137"/>
      <c r="V6" s="102" t="s">
        <v>26</v>
      </c>
      <c r="W6" s="134" t="s">
        <v>47</v>
      </c>
      <c r="X6" s="136" t="s">
        <v>27</v>
      </c>
      <c r="Y6" s="136"/>
    </row>
    <row r="7" spans="1:25" s="3" customFormat="1" ht="45.75" customHeight="1" x14ac:dyDescent="0.25">
      <c r="A7" s="141"/>
      <c r="B7" s="143"/>
      <c r="C7" s="143"/>
      <c r="D7" s="65" t="s">
        <v>11</v>
      </c>
      <c r="E7" s="65" t="s">
        <v>22</v>
      </c>
      <c r="F7" s="65" t="s">
        <v>77</v>
      </c>
      <c r="G7" s="65" t="s">
        <v>35</v>
      </c>
      <c r="H7" s="65" t="s">
        <v>36</v>
      </c>
      <c r="I7" s="65" t="s">
        <v>37</v>
      </c>
      <c r="J7" s="133"/>
      <c r="K7" s="65" t="s">
        <v>38</v>
      </c>
      <c r="L7" s="65" t="s">
        <v>39</v>
      </c>
      <c r="M7" s="65" t="s">
        <v>40</v>
      </c>
      <c r="N7" s="133"/>
      <c r="O7" s="65" t="s">
        <v>41</v>
      </c>
      <c r="P7" s="65" t="s">
        <v>42</v>
      </c>
      <c r="Q7" s="65" t="s">
        <v>43</v>
      </c>
      <c r="R7" s="133"/>
      <c r="S7" s="65" t="s">
        <v>44</v>
      </c>
      <c r="T7" s="65" t="s">
        <v>45</v>
      </c>
      <c r="U7" s="65" t="s">
        <v>46</v>
      </c>
      <c r="V7" s="133"/>
      <c r="W7" s="135"/>
      <c r="X7" s="77" t="s">
        <v>29</v>
      </c>
      <c r="Y7" s="77" t="s">
        <v>28</v>
      </c>
    </row>
    <row r="8" spans="1:25" ht="26.25" customHeight="1" x14ac:dyDescent="0.25">
      <c r="A8" s="63" t="s">
        <v>52</v>
      </c>
      <c r="B8" s="70">
        <f>+'24-01-030'!I19</f>
        <v>0</v>
      </c>
      <c r="C8" s="70">
        <f>+'24-01-030'!J19</f>
        <v>0</v>
      </c>
      <c r="D8" s="70">
        <f>+'24-01-030'!L19</f>
        <v>0</v>
      </c>
      <c r="E8" s="70">
        <f>+'24-01-030'!M19</f>
        <v>0</v>
      </c>
      <c r="F8" s="70">
        <f>+'24-01-030'!N19</f>
        <v>0</v>
      </c>
      <c r="G8" s="70">
        <f>+'24-01-030'!Q19</f>
        <v>0</v>
      </c>
      <c r="H8" s="70">
        <f>+'24-01-030'!R19</f>
        <v>0</v>
      </c>
      <c r="I8" s="70">
        <f>+'24-01-030'!S19</f>
        <v>0</v>
      </c>
      <c r="J8" s="70">
        <f>+'24-01-030'!T19</f>
        <v>0</v>
      </c>
      <c r="K8" s="70">
        <f>+'24-01-030'!U19</f>
        <v>0</v>
      </c>
      <c r="L8" s="70">
        <f>+'24-01-030'!V19</f>
        <v>0</v>
      </c>
      <c r="M8" s="70">
        <f>+'24-01-030'!W19</f>
        <v>0</v>
      </c>
      <c r="N8" s="70">
        <f>+'24-01-030'!X19</f>
        <v>0</v>
      </c>
      <c r="O8" s="70">
        <f>+'24-01-030'!Y19</f>
        <v>0</v>
      </c>
      <c r="P8" s="70">
        <f>+'24-01-030'!Z19</f>
        <v>0</v>
      </c>
      <c r="Q8" s="70">
        <f>+'24-01-030'!AA19</f>
        <v>0</v>
      </c>
      <c r="R8" s="70">
        <f>+'24-01-030'!AB19</f>
        <v>0</v>
      </c>
      <c r="S8" s="70">
        <f>+'24-01-030'!AC19</f>
        <v>0</v>
      </c>
      <c r="T8" s="70">
        <f>+'24-01-030'!AD19</f>
        <v>0</v>
      </c>
      <c r="U8" s="70">
        <f>+'24-01-030'!AE19</f>
        <v>0</v>
      </c>
      <c r="V8" s="70">
        <f>+'24-01-030'!AF19</f>
        <v>0</v>
      </c>
      <c r="W8" s="70">
        <f>+'24-01-030'!AG19</f>
        <v>0</v>
      </c>
      <c r="X8" s="58">
        <f>+'24-01-030'!AH19</f>
        <v>0</v>
      </c>
      <c r="Y8" s="58">
        <f>+'24-01-030'!AI19</f>
        <v>0</v>
      </c>
    </row>
    <row r="9" spans="1:25" ht="26.25" customHeight="1" x14ac:dyDescent="0.25">
      <c r="A9" s="63" t="s">
        <v>12</v>
      </c>
      <c r="B9" s="70">
        <f>+'24-01-030'!I31</f>
        <v>0</v>
      </c>
      <c r="C9" s="70">
        <f>+'24-01-030'!J31</f>
        <v>0</v>
      </c>
      <c r="D9" s="70">
        <f>+'24-01-030'!L31</f>
        <v>0</v>
      </c>
      <c r="E9" s="70">
        <f>+'24-01-030'!M31</f>
        <v>0</v>
      </c>
      <c r="F9" s="70">
        <f>+'24-01-030'!N31</f>
        <v>0</v>
      </c>
      <c r="G9" s="70">
        <f>+'24-01-030'!Q31</f>
        <v>0</v>
      </c>
      <c r="H9" s="70">
        <f>+'24-01-030'!R31</f>
        <v>0</v>
      </c>
      <c r="I9" s="70">
        <f>+'24-01-030'!S31</f>
        <v>0</v>
      </c>
      <c r="J9" s="70">
        <f>+'24-01-030'!T31</f>
        <v>0</v>
      </c>
      <c r="K9" s="70">
        <f>+'24-01-030'!U31</f>
        <v>0</v>
      </c>
      <c r="L9" s="70">
        <f>+'24-01-030'!V31</f>
        <v>0</v>
      </c>
      <c r="M9" s="70">
        <f>+'24-01-030'!W31</f>
        <v>0</v>
      </c>
      <c r="N9" s="70">
        <f>+'24-01-030'!X31</f>
        <v>0</v>
      </c>
      <c r="O9" s="70">
        <f>+'24-01-030'!Y31</f>
        <v>0</v>
      </c>
      <c r="P9" s="70">
        <f>+'24-01-030'!Z31</f>
        <v>0</v>
      </c>
      <c r="Q9" s="70">
        <f>+'24-01-030'!AA31</f>
        <v>0</v>
      </c>
      <c r="R9" s="70">
        <f>+'24-01-030'!AB31</f>
        <v>0</v>
      </c>
      <c r="S9" s="70">
        <f>+'24-01-030'!AC31</f>
        <v>0</v>
      </c>
      <c r="T9" s="70">
        <f>+'24-01-030'!AD31</f>
        <v>0</v>
      </c>
      <c r="U9" s="70">
        <f>+'24-01-030'!AE31</f>
        <v>0</v>
      </c>
      <c r="V9" s="70">
        <f>+'24-01-030'!AF31</f>
        <v>0</v>
      </c>
      <c r="W9" s="70">
        <f>+'24-01-030'!AG31</f>
        <v>0</v>
      </c>
      <c r="X9" s="58">
        <f>+'24-01-030'!AH31</f>
        <v>0</v>
      </c>
      <c r="Y9" s="58">
        <f>+'24-01-030'!AI31</f>
        <v>0</v>
      </c>
    </row>
    <row r="10" spans="1:25" ht="26.25" customHeight="1" x14ac:dyDescent="0.25">
      <c r="A10" s="63" t="s">
        <v>13</v>
      </c>
      <c r="B10" s="70">
        <f>+'24-01-030'!I43</f>
        <v>0</v>
      </c>
      <c r="C10" s="70">
        <f>+'24-01-030'!J43</f>
        <v>0</v>
      </c>
      <c r="D10" s="70">
        <f>+'24-01-030'!L43</f>
        <v>0</v>
      </c>
      <c r="E10" s="70">
        <f>+'24-01-030'!M43</f>
        <v>0</v>
      </c>
      <c r="F10" s="70">
        <f>+'24-01-030'!N43</f>
        <v>0</v>
      </c>
      <c r="G10" s="70">
        <f>+'24-01-030'!Q43</f>
        <v>0</v>
      </c>
      <c r="H10" s="70">
        <f>+'24-01-030'!R43</f>
        <v>0</v>
      </c>
      <c r="I10" s="70">
        <f>+'24-01-030'!S43</f>
        <v>0</v>
      </c>
      <c r="J10" s="70">
        <f>+'24-01-030'!T43</f>
        <v>0</v>
      </c>
      <c r="K10" s="70">
        <f>+'24-01-030'!U43</f>
        <v>0</v>
      </c>
      <c r="L10" s="70">
        <f>+'24-01-030'!V43</f>
        <v>0</v>
      </c>
      <c r="M10" s="70">
        <f>+'24-01-030'!W43</f>
        <v>0</v>
      </c>
      <c r="N10" s="70">
        <f>+'24-01-030'!X43</f>
        <v>0</v>
      </c>
      <c r="O10" s="70">
        <f>+'24-01-030'!Y43</f>
        <v>0</v>
      </c>
      <c r="P10" s="70">
        <f>+'24-01-030'!Z43</f>
        <v>0</v>
      </c>
      <c r="Q10" s="70">
        <f>+'24-01-030'!AA43</f>
        <v>0</v>
      </c>
      <c r="R10" s="70">
        <f>+'24-01-030'!AB43</f>
        <v>0</v>
      </c>
      <c r="S10" s="70">
        <f>+'24-01-030'!AC43</f>
        <v>0</v>
      </c>
      <c r="T10" s="70">
        <f>+'24-01-030'!AD43</f>
        <v>0</v>
      </c>
      <c r="U10" s="70">
        <f>+'24-01-030'!AE43</f>
        <v>0</v>
      </c>
      <c r="V10" s="70">
        <f>+'24-01-030'!AF43</f>
        <v>0</v>
      </c>
      <c r="W10" s="70">
        <f>+'24-01-030'!AG43</f>
        <v>0</v>
      </c>
      <c r="X10" s="58">
        <f>+'24-01-030'!AH43</f>
        <v>0</v>
      </c>
      <c r="Y10" s="58">
        <f>+'24-01-030'!AI43</f>
        <v>0</v>
      </c>
    </row>
    <row r="11" spans="1:25" ht="26.25" customHeight="1" x14ac:dyDescent="0.25">
      <c r="A11" s="63" t="s">
        <v>14</v>
      </c>
      <c r="B11" s="70">
        <f>+'24-01-030'!I55</f>
        <v>0</v>
      </c>
      <c r="C11" s="70">
        <f>+'24-01-030'!J55</f>
        <v>0</v>
      </c>
      <c r="D11" s="70">
        <f>+'24-01-030'!L55</f>
        <v>0</v>
      </c>
      <c r="E11" s="70">
        <f>+'24-01-030'!M55</f>
        <v>0</v>
      </c>
      <c r="F11" s="70">
        <f>+'24-01-030'!N55</f>
        <v>0</v>
      </c>
      <c r="G11" s="70">
        <f>+'24-01-030'!Q55</f>
        <v>0</v>
      </c>
      <c r="H11" s="70">
        <f>+'24-01-030'!R55</f>
        <v>0</v>
      </c>
      <c r="I11" s="70">
        <f>+'24-01-030'!S55</f>
        <v>0</v>
      </c>
      <c r="J11" s="70">
        <f>+'24-01-030'!T55</f>
        <v>0</v>
      </c>
      <c r="K11" s="70">
        <f>+'24-01-030'!U55</f>
        <v>0</v>
      </c>
      <c r="L11" s="70">
        <f>+'24-01-030'!V55</f>
        <v>0</v>
      </c>
      <c r="M11" s="70">
        <f>+'24-01-030'!W55</f>
        <v>0</v>
      </c>
      <c r="N11" s="70">
        <f>+'24-01-030'!X55</f>
        <v>0</v>
      </c>
      <c r="O11" s="70">
        <f>+'24-01-030'!Y55</f>
        <v>0</v>
      </c>
      <c r="P11" s="70">
        <f>+'24-01-030'!Z55</f>
        <v>0</v>
      </c>
      <c r="Q11" s="70">
        <f>+'24-01-030'!AA55</f>
        <v>0</v>
      </c>
      <c r="R11" s="70">
        <f>+'24-01-030'!AB55</f>
        <v>0</v>
      </c>
      <c r="S11" s="70">
        <f>+'24-01-030'!AC55</f>
        <v>0</v>
      </c>
      <c r="T11" s="70">
        <f>+'24-01-030'!AD55</f>
        <v>0</v>
      </c>
      <c r="U11" s="70">
        <f>+'24-01-030'!AE55</f>
        <v>0</v>
      </c>
      <c r="V11" s="70">
        <f>+'24-01-030'!AF55</f>
        <v>0</v>
      </c>
      <c r="W11" s="70">
        <f>+'24-01-030'!AG55</f>
        <v>0</v>
      </c>
      <c r="X11" s="58">
        <f>+'24-01-030'!AH55</f>
        <v>0</v>
      </c>
      <c r="Y11" s="58">
        <f>+'24-01-030'!AI55</f>
        <v>0</v>
      </c>
    </row>
    <row r="12" spans="1:25" ht="26.25" customHeight="1" x14ac:dyDescent="0.25">
      <c r="A12" s="63" t="s">
        <v>61</v>
      </c>
      <c r="B12" s="70">
        <f>+'24-01-030'!I67</f>
        <v>0</v>
      </c>
      <c r="C12" s="70">
        <f>+'24-01-030'!J67</f>
        <v>0</v>
      </c>
      <c r="D12" s="70">
        <f>+'24-01-030'!L67</f>
        <v>0</v>
      </c>
      <c r="E12" s="70">
        <f>+'24-01-030'!M67</f>
        <v>0</v>
      </c>
      <c r="F12" s="70">
        <f>+'24-01-030'!N67</f>
        <v>0</v>
      </c>
      <c r="G12" s="70">
        <f>+'24-01-030'!Q67</f>
        <v>0</v>
      </c>
      <c r="H12" s="70">
        <f>+'24-01-030'!R67</f>
        <v>0</v>
      </c>
      <c r="I12" s="70">
        <f>+'24-01-030'!S67</f>
        <v>0</v>
      </c>
      <c r="J12" s="70">
        <f>+'24-01-030'!T67</f>
        <v>0</v>
      </c>
      <c r="K12" s="70">
        <f>+'24-01-030'!U67</f>
        <v>0</v>
      </c>
      <c r="L12" s="70">
        <f>+'24-01-030'!V67</f>
        <v>0</v>
      </c>
      <c r="M12" s="70">
        <f>+'24-01-030'!W67</f>
        <v>0</v>
      </c>
      <c r="N12" s="70">
        <f>+'24-01-030'!X67</f>
        <v>0</v>
      </c>
      <c r="O12" s="70">
        <f>+'24-01-030'!Y67</f>
        <v>0</v>
      </c>
      <c r="P12" s="70">
        <f>+'24-01-030'!Z67</f>
        <v>0</v>
      </c>
      <c r="Q12" s="70">
        <f>+'24-01-030'!AA67</f>
        <v>0</v>
      </c>
      <c r="R12" s="70">
        <f>+'24-01-030'!AB67</f>
        <v>0</v>
      </c>
      <c r="S12" s="70">
        <f>+'24-01-030'!AC67</f>
        <v>0</v>
      </c>
      <c r="T12" s="70">
        <f>+'24-01-030'!AD67</f>
        <v>0</v>
      </c>
      <c r="U12" s="70">
        <f>+'24-01-030'!AE67</f>
        <v>0</v>
      </c>
      <c r="V12" s="70">
        <f>+'24-01-030'!AF67</f>
        <v>0</v>
      </c>
      <c r="W12" s="70">
        <f>+'24-01-030'!AG67</f>
        <v>0</v>
      </c>
      <c r="X12" s="58">
        <f>+'24-01-030'!AH67</f>
        <v>0</v>
      </c>
      <c r="Y12" s="58">
        <f>+'24-01-030'!AI67</f>
        <v>0</v>
      </c>
    </row>
    <row r="13" spans="1:25" ht="26.25" customHeight="1" x14ac:dyDescent="0.25">
      <c r="A13" s="63" t="s">
        <v>15</v>
      </c>
      <c r="B13" s="70">
        <f>+'24-01-030'!I79</f>
        <v>0</v>
      </c>
      <c r="C13" s="70">
        <f>+'24-01-030'!J79</f>
        <v>0</v>
      </c>
      <c r="D13" s="70">
        <f>+'24-01-030'!L79</f>
        <v>0</v>
      </c>
      <c r="E13" s="70">
        <f>+'24-01-030'!M79</f>
        <v>0</v>
      </c>
      <c r="F13" s="70">
        <f>+'24-01-030'!N79</f>
        <v>0</v>
      </c>
      <c r="G13" s="70">
        <f>+'24-01-030'!Q79</f>
        <v>0</v>
      </c>
      <c r="H13" s="70">
        <f>+'24-01-030'!R79</f>
        <v>0</v>
      </c>
      <c r="I13" s="70">
        <f>+'24-01-030'!S79</f>
        <v>0</v>
      </c>
      <c r="J13" s="70">
        <f>+'24-01-030'!T79</f>
        <v>0</v>
      </c>
      <c r="K13" s="70">
        <f>+'24-01-030'!U79</f>
        <v>0</v>
      </c>
      <c r="L13" s="70">
        <f>+'24-01-030'!V79</f>
        <v>0</v>
      </c>
      <c r="M13" s="70">
        <f>+'24-01-030'!W79</f>
        <v>0</v>
      </c>
      <c r="N13" s="70">
        <f>+'24-01-030'!X79</f>
        <v>0</v>
      </c>
      <c r="O13" s="70">
        <f>+'24-01-030'!Y79</f>
        <v>0</v>
      </c>
      <c r="P13" s="70">
        <f>+'24-01-030'!Z79</f>
        <v>0</v>
      </c>
      <c r="Q13" s="70">
        <f>+'24-01-030'!AA79</f>
        <v>0</v>
      </c>
      <c r="R13" s="70">
        <f>+'24-01-030'!AB79</f>
        <v>0</v>
      </c>
      <c r="S13" s="70">
        <f>+'24-01-030'!AC79</f>
        <v>0</v>
      </c>
      <c r="T13" s="70">
        <f>+'24-01-030'!AD79</f>
        <v>0</v>
      </c>
      <c r="U13" s="70">
        <f>+'24-01-030'!AE79</f>
        <v>0</v>
      </c>
      <c r="V13" s="70">
        <f>+'24-01-030'!AF79</f>
        <v>0</v>
      </c>
      <c r="W13" s="70">
        <f>+'24-01-030'!AG79</f>
        <v>0</v>
      </c>
      <c r="X13" s="58">
        <f>+'24-01-030'!AH79</f>
        <v>0</v>
      </c>
      <c r="Y13" s="58">
        <f>+'24-01-030'!AI79</f>
        <v>0</v>
      </c>
    </row>
    <row r="14" spans="1:25" ht="26.25" customHeight="1" x14ac:dyDescent="0.25">
      <c r="A14" s="63" t="s">
        <v>16</v>
      </c>
      <c r="B14" s="70">
        <f>+'24-01-030'!I91</f>
        <v>0</v>
      </c>
      <c r="C14" s="70">
        <f>+'24-01-030'!J91</f>
        <v>0</v>
      </c>
      <c r="D14" s="70">
        <f>+'24-01-030'!L91</f>
        <v>0</v>
      </c>
      <c r="E14" s="70">
        <f>+'24-01-030'!M91</f>
        <v>0</v>
      </c>
      <c r="F14" s="70">
        <f>+'24-01-030'!N91</f>
        <v>0</v>
      </c>
      <c r="G14" s="70">
        <f>+'24-01-030'!Q91</f>
        <v>0</v>
      </c>
      <c r="H14" s="70">
        <f>+'24-01-030'!R91</f>
        <v>0</v>
      </c>
      <c r="I14" s="70">
        <f>+'24-01-030'!S91</f>
        <v>0</v>
      </c>
      <c r="J14" s="70">
        <f>+'24-01-030'!T91</f>
        <v>0</v>
      </c>
      <c r="K14" s="70">
        <f>+'24-01-030'!U91</f>
        <v>0</v>
      </c>
      <c r="L14" s="70">
        <f>+'24-01-030'!V91</f>
        <v>0</v>
      </c>
      <c r="M14" s="70">
        <f>+'24-01-030'!W91</f>
        <v>0</v>
      </c>
      <c r="N14" s="70">
        <f>+'24-01-030'!X91</f>
        <v>0</v>
      </c>
      <c r="O14" s="70">
        <f>+'24-01-030'!Y91</f>
        <v>0</v>
      </c>
      <c r="P14" s="70">
        <f>+'24-01-030'!Z91</f>
        <v>0</v>
      </c>
      <c r="Q14" s="70">
        <f>+'24-01-030'!AA91</f>
        <v>0</v>
      </c>
      <c r="R14" s="70">
        <f>+'24-01-030'!AB91</f>
        <v>0</v>
      </c>
      <c r="S14" s="70">
        <f>+'24-01-030'!AC91</f>
        <v>0</v>
      </c>
      <c r="T14" s="70">
        <f>+'24-01-030'!AD91</f>
        <v>0</v>
      </c>
      <c r="U14" s="70">
        <f>+'24-01-030'!AE91</f>
        <v>0</v>
      </c>
      <c r="V14" s="70">
        <f>+'24-01-030'!AF91</f>
        <v>0</v>
      </c>
      <c r="W14" s="70">
        <f>+'24-01-030'!AG91</f>
        <v>0</v>
      </c>
      <c r="X14" s="58">
        <f>+'24-01-030'!AH91</f>
        <v>0</v>
      </c>
      <c r="Y14" s="58">
        <f>+'24-01-030'!AI91</f>
        <v>0</v>
      </c>
    </row>
    <row r="15" spans="1:25" ht="26.25" customHeight="1" x14ac:dyDescent="0.25">
      <c r="A15" s="63" t="s">
        <v>65</v>
      </c>
      <c r="B15" s="70">
        <f>+'24-01-030'!I103</f>
        <v>0</v>
      </c>
      <c r="C15" s="70">
        <f>+'24-01-030'!J103</f>
        <v>0</v>
      </c>
      <c r="D15" s="70">
        <f>+'24-01-030'!L103</f>
        <v>0</v>
      </c>
      <c r="E15" s="70">
        <f>+'24-01-030'!M103</f>
        <v>0</v>
      </c>
      <c r="F15" s="70">
        <f>+'24-01-030'!N103</f>
        <v>0</v>
      </c>
      <c r="G15" s="70">
        <f>+'24-01-030'!Q103</f>
        <v>0</v>
      </c>
      <c r="H15" s="70">
        <f>+'24-01-030'!R103</f>
        <v>0</v>
      </c>
      <c r="I15" s="70">
        <f>+'24-01-030'!S103</f>
        <v>0</v>
      </c>
      <c r="J15" s="70">
        <f>+'24-01-030'!T103</f>
        <v>0</v>
      </c>
      <c r="K15" s="70">
        <f>+'24-01-030'!U103</f>
        <v>0</v>
      </c>
      <c r="L15" s="70">
        <f>+'24-01-030'!V103</f>
        <v>0</v>
      </c>
      <c r="M15" s="70">
        <f>+'24-01-030'!W103</f>
        <v>0</v>
      </c>
      <c r="N15" s="70">
        <f>+'24-01-030'!X103</f>
        <v>0</v>
      </c>
      <c r="O15" s="70">
        <f>+'24-01-030'!Y103</f>
        <v>0</v>
      </c>
      <c r="P15" s="70">
        <f>+'24-01-030'!Z103</f>
        <v>0</v>
      </c>
      <c r="Q15" s="70">
        <f>+'24-01-030'!AA103</f>
        <v>0</v>
      </c>
      <c r="R15" s="70">
        <f>+'24-01-030'!AB103</f>
        <v>0</v>
      </c>
      <c r="S15" s="70">
        <f>+'24-01-030'!AC103</f>
        <v>0</v>
      </c>
      <c r="T15" s="70">
        <f>+'24-01-030'!AD103</f>
        <v>0</v>
      </c>
      <c r="U15" s="70">
        <f>+'24-01-030'!AE103</f>
        <v>0</v>
      </c>
      <c r="V15" s="70">
        <f>+'24-01-030'!AF103</f>
        <v>0</v>
      </c>
      <c r="W15" s="70">
        <f>+'24-01-030'!AG103</f>
        <v>0</v>
      </c>
      <c r="X15" s="58">
        <f>+'24-01-030'!AH103</f>
        <v>0</v>
      </c>
      <c r="Y15" s="58">
        <f>+'24-01-030'!AI103</f>
        <v>0</v>
      </c>
    </row>
    <row r="16" spans="1:25" ht="26.25" customHeight="1" x14ac:dyDescent="0.25">
      <c r="A16" s="63" t="s">
        <v>67</v>
      </c>
      <c r="B16" s="70">
        <f>+'24-01-030'!I115</f>
        <v>0</v>
      </c>
      <c r="C16" s="70">
        <f>+'24-01-030'!J115</f>
        <v>0</v>
      </c>
      <c r="D16" s="70">
        <f>+'24-01-030'!L115</f>
        <v>0</v>
      </c>
      <c r="E16" s="70">
        <f>+'24-01-030'!M115</f>
        <v>0</v>
      </c>
      <c r="F16" s="70">
        <f>+'24-01-030'!N115</f>
        <v>0</v>
      </c>
      <c r="G16" s="70">
        <f>+'24-01-030'!Q115</f>
        <v>0</v>
      </c>
      <c r="H16" s="70">
        <f>+'24-01-030'!R115</f>
        <v>0</v>
      </c>
      <c r="I16" s="70">
        <f>+'24-01-030'!S115</f>
        <v>0</v>
      </c>
      <c r="J16" s="70">
        <f>+'24-01-030'!T115</f>
        <v>0</v>
      </c>
      <c r="K16" s="70">
        <f>+'24-01-030'!U115</f>
        <v>0</v>
      </c>
      <c r="L16" s="70">
        <f>+'24-01-030'!V115</f>
        <v>0</v>
      </c>
      <c r="M16" s="70">
        <f>+'24-01-030'!W115</f>
        <v>0</v>
      </c>
      <c r="N16" s="70">
        <f>+'24-01-030'!X115</f>
        <v>0</v>
      </c>
      <c r="O16" s="70">
        <f>+'24-01-030'!Y115</f>
        <v>0</v>
      </c>
      <c r="P16" s="70">
        <f>+'24-01-030'!Z115</f>
        <v>0</v>
      </c>
      <c r="Q16" s="70">
        <f>+'24-01-030'!AA115</f>
        <v>0</v>
      </c>
      <c r="R16" s="70">
        <f>+'24-01-030'!AB115</f>
        <v>0</v>
      </c>
      <c r="S16" s="70">
        <f>+'24-01-030'!AC115</f>
        <v>0</v>
      </c>
      <c r="T16" s="70">
        <f>+'24-01-030'!AD115</f>
        <v>0</v>
      </c>
      <c r="U16" s="70">
        <f>+'24-01-030'!AE115</f>
        <v>0</v>
      </c>
      <c r="V16" s="70">
        <f>+'24-01-030'!AF115</f>
        <v>0</v>
      </c>
      <c r="W16" s="70">
        <f>+'24-01-030'!AG115</f>
        <v>0</v>
      </c>
      <c r="X16" s="58">
        <f>+'24-01-030'!AH115</f>
        <v>0</v>
      </c>
      <c r="Y16" s="58">
        <f>+'24-01-030'!AI115</f>
        <v>0</v>
      </c>
    </row>
    <row r="17" spans="1:25" ht="26.25" customHeight="1" x14ac:dyDescent="0.25">
      <c r="A17" s="63" t="s">
        <v>17</v>
      </c>
      <c r="B17" s="70">
        <f>+'24-01-030'!I127</f>
        <v>0</v>
      </c>
      <c r="C17" s="70">
        <f>+'24-01-030'!J127</f>
        <v>0</v>
      </c>
      <c r="D17" s="70">
        <f>+'24-01-030'!L127</f>
        <v>0</v>
      </c>
      <c r="E17" s="70">
        <f>+'24-01-030'!M127</f>
        <v>0</v>
      </c>
      <c r="F17" s="70">
        <f>+'24-01-030'!N127</f>
        <v>0</v>
      </c>
      <c r="G17" s="70">
        <f>+'24-01-030'!Q127</f>
        <v>0</v>
      </c>
      <c r="H17" s="70">
        <f>+'24-01-030'!R127</f>
        <v>0</v>
      </c>
      <c r="I17" s="70">
        <f>+'24-01-030'!S127</f>
        <v>0</v>
      </c>
      <c r="J17" s="70">
        <f>+'24-01-030'!T127</f>
        <v>0</v>
      </c>
      <c r="K17" s="70">
        <f>+'24-01-030'!U127</f>
        <v>0</v>
      </c>
      <c r="L17" s="70">
        <f>+'24-01-030'!V127</f>
        <v>0</v>
      </c>
      <c r="M17" s="70">
        <f>+'24-01-030'!W127</f>
        <v>0</v>
      </c>
      <c r="N17" s="70">
        <f>+'24-01-030'!X127</f>
        <v>0</v>
      </c>
      <c r="O17" s="70">
        <f>+'24-01-030'!Y127</f>
        <v>0</v>
      </c>
      <c r="P17" s="70">
        <f>+'24-01-030'!Z127</f>
        <v>0</v>
      </c>
      <c r="Q17" s="70">
        <f>+'24-01-030'!AA127</f>
        <v>0</v>
      </c>
      <c r="R17" s="70">
        <f>+'24-01-030'!AB127</f>
        <v>0</v>
      </c>
      <c r="S17" s="70">
        <f>+'24-01-030'!AC127</f>
        <v>0</v>
      </c>
      <c r="T17" s="70">
        <f>+'24-01-030'!AD127</f>
        <v>0</v>
      </c>
      <c r="U17" s="70">
        <f>+'24-01-030'!AE127</f>
        <v>0</v>
      </c>
      <c r="V17" s="70">
        <f>+'24-01-030'!AF127</f>
        <v>0</v>
      </c>
      <c r="W17" s="70">
        <f>+'24-01-030'!AG127</f>
        <v>0</v>
      </c>
      <c r="X17" s="58">
        <f>+'24-01-030'!AH127</f>
        <v>0</v>
      </c>
      <c r="Y17" s="58">
        <f>+'24-01-030'!AI127</f>
        <v>0</v>
      </c>
    </row>
    <row r="18" spans="1:25" ht="26.25" customHeight="1" x14ac:dyDescent="0.25">
      <c r="A18" s="63" t="s">
        <v>70</v>
      </c>
      <c r="B18" s="70">
        <f>+'24-01-030'!I139</f>
        <v>0</v>
      </c>
      <c r="C18" s="70">
        <f>+'24-01-030'!J139</f>
        <v>0</v>
      </c>
      <c r="D18" s="70">
        <f>+'24-01-030'!L139</f>
        <v>0</v>
      </c>
      <c r="E18" s="70">
        <f>+'24-01-030'!M139</f>
        <v>0</v>
      </c>
      <c r="F18" s="70">
        <f>+'24-01-030'!N139</f>
        <v>0</v>
      </c>
      <c r="G18" s="70">
        <f>+'24-01-030'!Q139</f>
        <v>0</v>
      </c>
      <c r="H18" s="70">
        <f>+'24-01-030'!R139</f>
        <v>0</v>
      </c>
      <c r="I18" s="70">
        <f>+'24-01-030'!S139</f>
        <v>0</v>
      </c>
      <c r="J18" s="70">
        <f>+'24-01-030'!T139</f>
        <v>0</v>
      </c>
      <c r="K18" s="70">
        <f>+'24-01-030'!U139</f>
        <v>0</v>
      </c>
      <c r="L18" s="70">
        <f>+'24-01-030'!V139</f>
        <v>0</v>
      </c>
      <c r="M18" s="70">
        <f>+'24-01-030'!W139</f>
        <v>0</v>
      </c>
      <c r="N18" s="70">
        <f>+'24-01-030'!X139</f>
        <v>0</v>
      </c>
      <c r="O18" s="70">
        <f>+'24-01-030'!Y139</f>
        <v>0</v>
      </c>
      <c r="P18" s="70">
        <f>+'24-01-030'!Z139</f>
        <v>0</v>
      </c>
      <c r="Q18" s="70">
        <f>+'24-01-030'!AA139</f>
        <v>0</v>
      </c>
      <c r="R18" s="70">
        <f>+'24-01-030'!AB139</f>
        <v>0</v>
      </c>
      <c r="S18" s="70">
        <f>+'24-01-030'!AC139</f>
        <v>0</v>
      </c>
      <c r="T18" s="70">
        <f>+'24-01-030'!AD139</f>
        <v>0</v>
      </c>
      <c r="U18" s="70">
        <f>+'24-01-030'!AE139</f>
        <v>0</v>
      </c>
      <c r="V18" s="70">
        <f>+'24-01-030'!AF139</f>
        <v>0</v>
      </c>
      <c r="W18" s="70">
        <f>+'24-01-030'!AG139</f>
        <v>0</v>
      </c>
      <c r="X18" s="58">
        <f>+'24-01-030'!AH139</f>
        <v>0</v>
      </c>
      <c r="Y18" s="58">
        <f>+'24-01-030'!AI139</f>
        <v>0</v>
      </c>
    </row>
    <row r="19" spans="1:25" ht="26.25" customHeight="1" x14ac:dyDescent="0.25">
      <c r="A19" s="63" t="s">
        <v>18</v>
      </c>
      <c r="B19" s="70">
        <f>+'24-01-030'!I151</f>
        <v>0</v>
      </c>
      <c r="C19" s="70">
        <f>+'24-01-030'!J151</f>
        <v>0</v>
      </c>
      <c r="D19" s="70">
        <f>+'24-01-030'!L151</f>
        <v>0</v>
      </c>
      <c r="E19" s="70">
        <f>+'24-01-030'!M151</f>
        <v>0</v>
      </c>
      <c r="F19" s="70">
        <f>+'24-01-030'!N151</f>
        <v>0</v>
      </c>
      <c r="G19" s="70">
        <f>+'24-01-030'!Q151</f>
        <v>0</v>
      </c>
      <c r="H19" s="70">
        <f>+'24-01-030'!R151</f>
        <v>0</v>
      </c>
      <c r="I19" s="70">
        <f>+'24-01-030'!S151</f>
        <v>0</v>
      </c>
      <c r="J19" s="70">
        <f>+'24-01-030'!T151</f>
        <v>0</v>
      </c>
      <c r="K19" s="70">
        <f>+'24-01-030'!U151</f>
        <v>0</v>
      </c>
      <c r="L19" s="70">
        <f>+'24-01-030'!V151</f>
        <v>0</v>
      </c>
      <c r="M19" s="70">
        <f>+'24-01-030'!W151</f>
        <v>0</v>
      </c>
      <c r="N19" s="70">
        <f>+'24-01-030'!X151</f>
        <v>0</v>
      </c>
      <c r="O19" s="70">
        <f>+'24-01-030'!Y151</f>
        <v>0</v>
      </c>
      <c r="P19" s="70">
        <f>+'24-01-030'!Z151</f>
        <v>0</v>
      </c>
      <c r="Q19" s="70">
        <f>+'24-01-030'!AA151</f>
        <v>0</v>
      </c>
      <c r="R19" s="70">
        <f>+'24-01-030'!AB151</f>
        <v>0</v>
      </c>
      <c r="S19" s="70">
        <f>+'24-01-030'!AC151</f>
        <v>0</v>
      </c>
      <c r="T19" s="70">
        <f>+'24-01-030'!AD151</f>
        <v>0</v>
      </c>
      <c r="U19" s="70">
        <f>+'24-01-030'!AE151</f>
        <v>0</v>
      </c>
      <c r="V19" s="70">
        <f>+'24-01-030'!AF151</f>
        <v>0</v>
      </c>
      <c r="W19" s="70">
        <f>+'24-01-030'!AG151</f>
        <v>0</v>
      </c>
      <c r="X19" s="58">
        <f>+'24-01-030'!AH151</f>
        <v>0</v>
      </c>
      <c r="Y19" s="58">
        <f>+'24-01-030'!AI151</f>
        <v>0</v>
      </c>
    </row>
    <row r="20" spans="1:25" ht="26.25" customHeight="1" x14ac:dyDescent="0.25">
      <c r="A20" s="15" t="s">
        <v>73</v>
      </c>
      <c r="B20" s="70">
        <f>+'24-01-030'!I163</f>
        <v>0</v>
      </c>
      <c r="C20" s="70">
        <f>+'24-01-030'!J163</f>
        <v>0</v>
      </c>
      <c r="D20" s="70">
        <f>+'24-01-030'!L163</f>
        <v>0</v>
      </c>
      <c r="E20" s="70">
        <f>+'24-01-030'!M163</f>
        <v>0</v>
      </c>
      <c r="F20" s="70">
        <f>+'24-01-030'!N163</f>
        <v>0</v>
      </c>
      <c r="G20" s="70">
        <f>+'24-01-030'!Q163</f>
        <v>0</v>
      </c>
      <c r="H20" s="70">
        <f>+'24-01-030'!R163</f>
        <v>0</v>
      </c>
      <c r="I20" s="70">
        <f>+'24-01-030'!S163</f>
        <v>0</v>
      </c>
      <c r="J20" s="70">
        <f>+'24-01-030'!T163</f>
        <v>0</v>
      </c>
      <c r="K20" s="70">
        <f>+'24-01-030'!U163</f>
        <v>0</v>
      </c>
      <c r="L20" s="70">
        <f>+'24-01-030'!V163</f>
        <v>0</v>
      </c>
      <c r="M20" s="70">
        <f>+'24-01-030'!W163</f>
        <v>0</v>
      </c>
      <c r="N20" s="70">
        <f>+'24-01-030'!X163</f>
        <v>0</v>
      </c>
      <c r="O20" s="70">
        <f>+'24-01-030'!Y163</f>
        <v>0</v>
      </c>
      <c r="P20" s="70">
        <f>+'24-01-030'!Z163</f>
        <v>0</v>
      </c>
      <c r="Q20" s="70">
        <f>+'24-01-030'!AA163</f>
        <v>0</v>
      </c>
      <c r="R20" s="70">
        <f>+'24-01-030'!AB163</f>
        <v>0</v>
      </c>
      <c r="S20" s="70">
        <f>+'24-01-030'!AC163</f>
        <v>0</v>
      </c>
      <c r="T20" s="70">
        <f>+'24-01-030'!AD163</f>
        <v>0</v>
      </c>
      <c r="U20" s="70">
        <f>+'24-01-030'!AE163</f>
        <v>0</v>
      </c>
      <c r="V20" s="70">
        <f>+'24-01-030'!AF163</f>
        <v>0</v>
      </c>
      <c r="W20" s="70">
        <f>+'24-01-030'!AG163</f>
        <v>0</v>
      </c>
      <c r="X20" s="58">
        <f>+'24-01-030'!AH163</f>
        <v>0</v>
      </c>
      <c r="Y20" s="58">
        <f>+'24-01-030'!AI163</f>
        <v>0</v>
      </c>
    </row>
    <row r="21" spans="1:25" ht="26.25" customHeight="1" x14ac:dyDescent="0.25">
      <c r="A21" s="15" t="s">
        <v>20</v>
      </c>
      <c r="B21" s="70">
        <f>+'24-01-030'!I175</f>
        <v>0</v>
      </c>
      <c r="C21" s="70">
        <f>+'24-01-030'!J175</f>
        <v>0</v>
      </c>
      <c r="D21" s="70">
        <f>+'24-01-030'!L175</f>
        <v>0</v>
      </c>
      <c r="E21" s="70">
        <f>+'24-01-030'!M175</f>
        <v>0</v>
      </c>
      <c r="F21" s="70">
        <f>+'24-01-030'!N175</f>
        <v>0</v>
      </c>
      <c r="G21" s="70">
        <f>+'24-01-030'!Q175</f>
        <v>0</v>
      </c>
      <c r="H21" s="70">
        <f>+'24-01-030'!R175</f>
        <v>0</v>
      </c>
      <c r="I21" s="70">
        <f>+'24-01-030'!S175</f>
        <v>0</v>
      </c>
      <c r="J21" s="70">
        <f>+'24-01-030'!T175</f>
        <v>0</v>
      </c>
      <c r="K21" s="70">
        <f>+'24-01-030'!U175</f>
        <v>0</v>
      </c>
      <c r="L21" s="70">
        <f>+'24-01-030'!V175</f>
        <v>0</v>
      </c>
      <c r="M21" s="70">
        <f>+'24-01-030'!W175</f>
        <v>0</v>
      </c>
      <c r="N21" s="70">
        <f>+'24-01-030'!X175</f>
        <v>0</v>
      </c>
      <c r="O21" s="70">
        <f>+'24-01-030'!Y175</f>
        <v>0</v>
      </c>
      <c r="P21" s="70">
        <f>+'24-01-030'!Z175</f>
        <v>0</v>
      </c>
      <c r="Q21" s="70">
        <f>+'24-01-030'!AA175</f>
        <v>0</v>
      </c>
      <c r="R21" s="70">
        <f>+'24-01-030'!AB175</f>
        <v>0</v>
      </c>
      <c r="S21" s="70">
        <f>+'24-01-030'!AC175</f>
        <v>0</v>
      </c>
      <c r="T21" s="70">
        <f>+'24-01-030'!AD175</f>
        <v>0</v>
      </c>
      <c r="U21" s="70">
        <f>+'24-01-030'!AE175</f>
        <v>0</v>
      </c>
      <c r="V21" s="70">
        <f>+'24-01-030'!AF175</f>
        <v>0</v>
      </c>
      <c r="W21" s="70">
        <f>+'24-01-030'!AG175</f>
        <v>0</v>
      </c>
      <c r="X21" s="58">
        <f>+'24-01-030'!AH175</f>
        <v>0</v>
      </c>
      <c r="Y21" s="58">
        <f>+'24-01-030'!AI175</f>
        <v>0</v>
      </c>
    </row>
    <row r="22" spans="1:25" ht="26.25" customHeight="1" x14ac:dyDescent="0.25">
      <c r="A22" s="15" t="s">
        <v>19</v>
      </c>
      <c r="B22" s="70">
        <f>+'24-01-030'!I187</f>
        <v>0</v>
      </c>
      <c r="C22" s="70">
        <f>+'24-01-030'!J187</f>
        <v>0</v>
      </c>
      <c r="D22" s="70">
        <f>+'24-01-030'!L187</f>
        <v>0</v>
      </c>
      <c r="E22" s="70">
        <f>+'24-01-030'!M187</f>
        <v>0</v>
      </c>
      <c r="F22" s="70">
        <f>+'24-01-030'!N187</f>
        <v>0</v>
      </c>
      <c r="G22" s="70">
        <f>+'24-01-030'!Q187</f>
        <v>0</v>
      </c>
      <c r="H22" s="70">
        <f>+'24-01-030'!R187</f>
        <v>0</v>
      </c>
      <c r="I22" s="70">
        <f>+'24-01-030'!S187</f>
        <v>0</v>
      </c>
      <c r="J22" s="70">
        <f>+'24-01-030'!T187</f>
        <v>0</v>
      </c>
      <c r="K22" s="70">
        <f>+'24-01-030'!U187</f>
        <v>0</v>
      </c>
      <c r="L22" s="70">
        <f>+'24-01-030'!V187</f>
        <v>0</v>
      </c>
      <c r="M22" s="70">
        <f>+'24-01-030'!W187</f>
        <v>0</v>
      </c>
      <c r="N22" s="70">
        <f>+'24-01-030'!X187</f>
        <v>0</v>
      </c>
      <c r="O22" s="70">
        <f>+'24-01-030'!Y187</f>
        <v>0</v>
      </c>
      <c r="P22" s="70">
        <f>+'24-01-030'!Z187</f>
        <v>0</v>
      </c>
      <c r="Q22" s="70">
        <f>+'24-01-030'!AA187</f>
        <v>0</v>
      </c>
      <c r="R22" s="70">
        <f>+'24-01-030'!AB187</f>
        <v>0</v>
      </c>
      <c r="S22" s="70">
        <f>+'24-01-030'!AC187</f>
        <v>0</v>
      </c>
      <c r="T22" s="70">
        <f>+'24-01-030'!AD187</f>
        <v>0</v>
      </c>
      <c r="U22" s="70">
        <f>+'24-01-030'!AE187</f>
        <v>0</v>
      </c>
      <c r="V22" s="70">
        <f>+'24-01-030'!AF187</f>
        <v>0</v>
      </c>
      <c r="W22" s="70">
        <f>+'24-01-030'!AG187</f>
        <v>0</v>
      </c>
      <c r="X22" s="58">
        <f>+'24-01-030'!AH187</f>
        <v>0</v>
      </c>
      <c r="Y22" s="58">
        <f>+'24-01-030'!AI187</f>
        <v>0</v>
      </c>
    </row>
    <row r="23" spans="1:25" ht="26.25" customHeight="1" x14ac:dyDescent="0.25">
      <c r="A23" s="78" t="s">
        <v>49</v>
      </c>
      <c r="B23" s="70">
        <v>0</v>
      </c>
      <c r="C23" s="70">
        <v>350000000</v>
      </c>
      <c r="D23" s="70">
        <v>660</v>
      </c>
      <c r="E23" s="70">
        <f>+'24-01-030'!M190</f>
        <v>0</v>
      </c>
      <c r="F23" s="70">
        <f>+'24-01-030'!N190</f>
        <v>0</v>
      </c>
      <c r="G23" s="70">
        <f>+'24-01-030'!Q190</f>
        <v>0</v>
      </c>
      <c r="H23" s="70">
        <f>+'24-01-030'!R190</f>
        <v>0</v>
      </c>
      <c r="I23" s="70">
        <f>+'24-01-030'!S190</f>
        <v>0</v>
      </c>
      <c r="J23" s="70">
        <f>+'24-01-030'!T190</f>
        <v>0</v>
      </c>
      <c r="K23" s="70">
        <f>+'24-01-030'!U190</f>
        <v>0</v>
      </c>
      <c r="L23" s="70">
        <f>+'24-01-030'!V190</f>
        <v>0</v>
      </c>
      <c r="M23" s="70">
        <f>+'24-01-030'!W190</f>
        <v>0</v>
      </c>
      <c r="N23" s="70">
        <f>+'24-01-030'!X190</f>
        <v>0</v>
      </c>
      <c r="O23" s="70">
        <f>+'24-01-030'!Y190</f>
        <v>0</v>
      </c>
      <c r="P23" s="70">
        <f>+'24-01-030'!Z190</f>
        <v>0</v>
      </c>
      <c r="Q23" s="70">
        <f>+'24-01-030'!AA190</f>
        <v>0</v>
      </c>
      <c r="R23" s="70">
        <v>175000000</v>
      </c>
      <c r="S23" s="70">
        <v>175000000</v>
      </c>
      <c r="T23" s="70">
        <v>175000000</v>
      </c>
      <c r="U23" s="70">
        <v>175000000</v>
      </c>
      <c r="V23" s="70">
        <v>175000000</v>
      </c>
      <c r="W23" s="70">
        <f>+J23+N23+R23+V23</f>
        <v>350000000</v>
      </c>
      <c r="X23" s="58">
        <f>+'24-01-030'!AH190</f>
        <v>0</v>
      </c>
      <c r="Y23" s="58">
        <f>+'24-01-030'!AI190</f>
        <v>0</v>
      </c>
    </row>
    <row r="24" spans="1:25" ht="33" customHeight="1" x14ac:dyDescent="0.25">
      <c r="A24" s="27" t="str">
        <f>"TOTAL ASIG."&amp;" "&amp;$A$5</f>
        <v>TOTAL ASIG. 24-01-099 " otros"</v>
      </c>
      <c r="B24" s="62">
        <f t="shared" ref="B24:W24" si="0">SUM(B8:B23)</f>
        <v>0</v>
      </c>
      <c r="C24" s="62">
        <f t="shared" si="0"/>
        <v>350000000</v>
      </c>
      <c r="D24" s="62">
        <f t="shared" si="0"/>
        <v>660</v>
      </c>
      <c r="E24" s="62">
        <f>SUM(E8:E23)</f>
        <v>0</v>
      </c>
      <c r="F24" s="62">
        <f t="shared" si="0"/>
        <v>0</v>
      </c>
      <c r="G24" s="60">
        <f t="shared" si="0"/>
        <v>0</v>
      </c>
      <c r="H24" s="60">
        <f t="shared" si="0"/>
        <v>0</v>
      </c>
      <c r="I24" s="60">
        <f t="shared" si="0"/>
        <v>0</v>
      </c>
      <c r="J24" s="62">
        <f t="shared" si="0"/>
        <v>0</v>
      </c>
      <c r="K24" s="60">
        <f t="shared" si="0"/>
        <v>0</v>
      </c>
      <c r="L24" s="60">
        <f t="shared" si="0"/>
        <v>0</v>
      </c>
      <c r="M24" s="60">
        <f t="shared" si="0"/>
        <v>0</v>
      </c>
      <c r="N24" s="62">
        <f t="shared" si="0"/>
        <v>0</v>
      </c>
      <c r="O24" s="60">
        <f t="shared" si="0"/>
        <v>0</v>
      </c>
      <c r="P24" s="60">
        <f t="shared" si="0"/>
        <v>0</v>
      </c>
      <c r="Q24" s="60">
        <f t="shared" si="0"/>
        <v>0</v>
      </c>
      <c r="R24" s="62">
        <f t="shared" si="0"/>
        <v>175000000</v>
      </c>
      <c r="S24" s="60">
        <f t="shared" si="0"/>
        <v>175000000</v>
      </c>
      <c r="T24" s="60">
        <f t="shared" si="0"/>
        <v>175000000</v>
      </c>
      <c r="U24" s="60">
        <f t="shared" si="0"/>
        <v>175000000</v>
      </c>
      <c r="V24" s="62">
        <f t="shared" si="0"/>
        <v>175000000</v>
      </c>
      <c r="W24" s="60">
        <f t="shared" si="0"/>
        <v>350000000</v>
      </c>
      <c r="X24" s="79">
        <f>IF(ISERROR(W24/B24),0,W24/B24)</f>
        <v>0</v>
      </c>
      <c r="Y24" s="79">
        <f>IF(ISERROR(W24/$W$24),0,W24/$W$24)</f>
        <v>1</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V6:V7"/>
    <mergeCell ref="W6:W7"/>
    <mergeCell ref="X6:Y6"/>
    <mergeCell ref="J6:J7"/>
    <mergeCell ref="K6:M6"/>
    <mergeCell ref="N6:N7"/>
    <mergeCell ref="O6:Q6"/>
    <mergeCell ref="R6:R7"/>
    <mergeCell ref="S6:U6"/>
    <mergeCell ref="A1:Y1"/>
    <mergeCell ref="A2:Y2"/>
    <mergeCell ref="A3:Y3"/>
    <mergeCell ref="A4:Y4"/>
    <mergeCell ref="A5:Y5"/>
    <mergeCell ref="A6:A7"/>
    <mergeCell ref="B6:B7"/>
    <mergeCell ref="C6:C7"/>
    <mergeCell ref="D6:F6"/>
    <mergeCell ref="G6:I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3" sqref="A3:AI3"/>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17.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3.44140625" style="4" customWidth="1"/>
    <col min="11" max="11" width="43.33203125" style="2" customWidth="1"/>
    <col min="12" max="13" width="10.44140625" style="3" customWidth="1"/>
    <col min="14" max="14" width="12.33203125" style="3" customWidth="1"/>
    <col min="15" max="15" width="11.44140625" style="3" bestFit="1" customWidth="1"/>
    <col min="16" max="16" width="11.44140625" style="5" customWidth="1"/>
    <col min="17" max="17" width="7.6640625" style="6" customWidth="1" outlineLevel="1"/>
    <col min="18" max="18" width="9" style="6" customWidth="1" outlineLevel="1"/>
    <col min="19" max="19" width="9.44140625" style="6" customWidth="1" outlineLevel="1"/>
    <col min="20" max="20" width="11.33203125" style="6" customWidth="1"/>
    <col min="21" max="21" width="12" style="6" customWidth="1" outlineLevel="1"/>
    <col min="22" max="22" width="13.33203125" style="6" customWidth="1" outlineLevel="1"/>
    <col min="23" max="23" width="12.6640625" style="6" customWidth="1" outlineLevel="1"/>
    <col min="24" max="24" width="11.44140625" style="6" customWidth="1"/>
    <col min="25" max="25" width="12.44140625" style="6" customWidth="1" outlineLevel="1"/>
    <col min="26" max="26" width="13" style="6" customWidth="1" outlineLevel="1"/>
    <col min="27" max="27" width="12.33203125" style="6" customWidth="1" outlineLevel="1"/>
    <col min="28" max="28" width="12.6640625" style="6" customWidth="1"/>
    <col min="29" max="30" width="12" style="6" bestFit="1" customWidth="1" outlineLevel="1"/>
    <col min="31" max="31" width="12.33203125" style="6" bestFit="1" customWidth="1" outlineLevel="1"/>
    <col min="32" max="32" width="13" style="6" customWidth="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90" t="s">
        <v>80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s="1" customFormat="1" ht="16.5" customHeight="1" x14ac:dyDescent="0.25">
      <c r="A2" s="91"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1" customFormat="1" ht="16.5" customHeight="1" x14ac:dyDescent="0.25">
      <c r="A3" s="90" t="s">
        <v>53</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7.25" customHeight="1" x14ac:dyDescent="0.25">
      <c r="A5" s="99" t="s">
        <v>56</v>
      </c>
      <c r="B5" s="99"/>
      <c r="C5" s="99"/>
      <c r="D5" s="99"/>
      <c r="E5" s="99"/>
      <c r="F5" s="99"/>
      <c r="G5" s="99"/>
      <c r="H5" s="99"/>
      <c r="I5" s="99"/>
      <c r="J5" s="99"/>
      <c r="K5" s="99"/>
      <c r="L5" s="99"/>
      <c r="M5" s="99"/>
      <c r="N5" s="99"/>
      <c r="O5" s="99"/>
      <c r="P5" s="99"/>
      <c r="Q5" s="99"/>
      <c r="R5" s="99"/>
      <c r="S5" s="99"/>
      <c r="T5" s="99"/>
    </row>
    <row r="6" spans="1:35" s="3" customFormat="1" ht="25.5" customHeight="1" x14ac:dyDescent="0.25">
      <c r="A6" s="92" t="s">
        <v>0</v>
      </c>
      <c r="B6" s="17" t="s">
        <v>34</v>
      </c>
      <c r="C6" s="93" t="s">
        <v>2</v>
      </c>
      <c r="D6" s="92" t="s">
        <v>30</v>
      </c>
      <c r="E6" s="93" t="s">
        <v>3</v>
      </c>
      <c r="F6" s="92" t="s">
        <v>31</v>
      </c>
      <c r="G6" s="92" t="s">
        <v>4</v>
      </c>
      <c r="H6" s="92"/>
      <c r="I6" s="100" t="s">
        <v>32</v>
      </c>
      <c r="J6" s="100" t="s">
        <v>10</v>
      </c>
      <c r="K6" s="92" t="s">
        <v>8</v>
      </c>
      <c r="L6" s="107" t="s">
        <v>21</v>
      </c>
      <c r="M6" s="108"/>
      <c r="N6" s="109"/>
      <c r="O6" s="92" t="s">
        <v>9</v>
      </c>
      <c r="P6" s="93" t="s">
        <v>5</v>
      </c>
      <c r="Q6" s="106" t="s">
        <v>33</v>
      </c>
      <c r="R6" s="106"/>
      <c r="S6" s="106"/>
      <c r="T6" s="95" t="s">
        <v>23</v>
      </c>
      <c r="U6" s="106" t="s">
        <v>33</v>
      </c>
      <c r="V6" s="106"/>
      <c r="W6" s="106"/>
      <c r="X6" s="95" t="s">
        <v>24</v>
      </c>
      <c r="Y6" s="106" t="s">
        <v>33</v>
      </c>
      <c r="Z6" s="106"/>
      <c r="AA6" s="106"/>
      <c r="AB6" s="95" t="s">
        <v>25</v>
      </c>
      <c r="AC6" s="106" t="s">
        <v>33</v>
      </c>
      <c r="AD6" s="106"/>
      <c r="AE6" s="106"/>
      <c r="AF6" s="95" t="s">
        <v>26</v>
      </c>
      <c r="AG6" s="95" t="s">
        <v>47</v>
      </c>
      <c r="AH6" s="97" t="s">
        <v>54</v>
      </c>
      <c r="AI6" s="98"/>
    </row>
    <row r="7" spans="1:35" s="3" customFormat="1" ht="20.399999999999999" x14ac:dyDescent="0.25">
      <c r="A7" s="92"/>
      <c r="B7" s="18" t="s">
        <v>1</v>
      </c>
      <c r="C7" s="94"/>
      <c r="D7" s="92"/>
      <c r="E7" s="94"/>
      <c r="F7" s="92"/>
      <c r="G7" s="19" t="s">
        <v>6</v>
      </c>
      <c r="H7" s="19" t="s">
        <v>7</v>
      </c>
      <c r="I7" s="101"/>
      <c r="J7" s="101"/>
      <c r="K7" s="92"/>
      <c r="L7" s="20" t="s">
        <v>11</v>
      </c>
      <c r="M7" s="20" t="s">
        <v>22</v>
      </c>
      <c r="N7" s="64" t="s">
        <v>77</v>
      </c>
      <c r="O7" s="92"/>
      <c r="P7" s="94"/>
      <c r="Q7" s="20" t="s">
        <v>35</v>
      </c>
      <c r="R7" s="20" t="s">
        <v>36</v>
      </c>
      <c r="S7" s="20" t="s">
        <v>37</v>
      </c>
      <c r="T7" s="96"/>
      <c r="U7" s="20" t="s">
        <v>38</v>
      </c>
      <c r="V7" s="20" t="s">
        <v>39</v>
      </c>
      <c r="W7" s="20" t="s">
        <v>40</v>
      </c>
      <c r="X7" s="96"/>
      <c r="Y7" s="20" t="s">
        <v>41</v>
      </c>
      <c r="Z7" s="20" t="s">
        <v>42</v>
      </c>
      <c r="AA7" s="20" t="s">
        <v>43</v>
      </c>
      <c r="AB7" s="96"/>
      <c r="AC7" s="20" t="s">
        <v>44</v>
      </c>
      <c r="AD7" s="20" t="s">
        <v>45</v>
      </c>
      <c r="AE7" s="20" t="s">
        <v>46</v>
      </c>
      <c r="AF7" s="96"/>
      <c r="AG7" s="96"/>
      <c r="AH7" s="21" t="s">
        <v>29</v>
      </c>
      <c r="AI7" s="28" t="s">
        <v>55</v>
      </c>
    </row>
    <row r="8" spans="1:35" ht="12.75" customHeight="1" x14ac:dyDescent="0.25">
      <c r="A8" s="8"/>
      <c r="B8" s="103" t="s">
        <v>52</v>
      </c>
      <c r="C8" s="104"/>
      <c r="D8" s="105"/>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5">
      <c r="A19" s="113" t="s">
        <v>58</v>
      </c>
      <c r="B19" s="114"/>
      <c r="C19" s="114"/>
      <c r="D19" s="114"/>
      <c r="E19" s="114"/>
      <c r="F19" s="114"/>
      <c r="G19" s="114"/>
      <c r="H19" s="115"/>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5">
      <c r="A20" s="49"/>
      <c r="B20" s="116" t="s">
        <v>12</v>
      </c>
      <c r="C20" s="117"/>
      <c r="D20" s="11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5">
      <c r="A31" s="113" t="s">
        <v>57</v>
      </c>
      <c r="B31" s="114"/>
      <c r="C31" s="114"/>
      <c r="D31" s="114"/>
      <c r="E31" s="114"/>
      <c r="F31" s="114"/>
      <c r="G31" s="114"/>
      <c r="H31" s="115"/>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5">
      <c r="A32" s="49"/>
      <c r="B32" s="116" t="s">
        <v>13</v>
      </c>
      <c r="C32" s="117"/>
      <c r="D32" s="11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5">
      <c r="A43" s="113" t="s">
        <v>59</v>
      </c>
      <c r="B43" s="114"/>
      <c r="C43" s="114"/>
      <c r="D43" s="114"/>
      <c r="E43" s="114"/>
      <c r="F43" s="114"/>
      <c r="G43" s="114"/>
      <c r="H43" s="115"/>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5">
      <c r="A44" s="49"/>
      <c r="B44" s="116" t="s">
        <v>14</v>
      </c>
      <c r="C44" s="117"/>
      <c r="D44" s="11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5">
      <c r="A55" s="113" t="s">
        <v>60</v>
      </c>
      <c r="B55" s="114"/>
      <c r="C55" s="114"/>
      <c r="D55" s="114"/>
      <c r="E55" s="114"/>
      <c r="F55" s="114"/>
      <c r="G55" s="114"/>
      <c r="H55" s="115"/>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5">
      <c r="A56" s="49"/>
      <c r="B56" s="116" t="s">
        <v>61</v>
      </c>
      <c r="C56" s="117"/>
      <c r="D56" s="11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5">
      <c r="A67" s="113" t="s">
        <v>62</v>
      </c>
      <c r="B67" s="114"/>
      <c r="C67" s="114"/>
      <c r="D67" s="114"/>
      <c r="E67" s="114"/>
      <c r="F67" s="114"/>
      <c r="G67" s="114"/>
      <c r="H67" s="115"/>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5">
      <c r="A68" s="49"/>
      <c r="B68" s="116" t="s">
        <v>15</v>
      </c>
      <c r="C68" s="117"/>
      <c r="D68" s="11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5">
      <c r="A79" s="113" t="s">
        <v>63</v>
      </c>
      <c r="B79" s="114"/>
      <c r="C79" s="114"/>
      <c r="D79" s="114"/>
      <c r="E79" s="114"/>
      <c r="F79" s="114"/>
      <c r="G79" s="114"/>
      <c r="H79" s="115"/>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5">
      <c r="A80" s="49"/>
      <c r="B80" s="116" t="s">
        <v>16</v>
      </c>
      <c r="C80" s="117"/>
      <c r="D80" s="11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5">
      <c r="A91" s="113" t="s">
        <v>64</v>
      </c>
      <c r="B91" s="114"/>
      <c r="C91" s="114"/>
      <c r="D91" s="114"/>
      <c r="E91" s="114"/>
      <c r="F91" s="114"/>
      <c r="G91" s="114"/>
      <c r="H91" s="115"/>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5">
      <c r="A92" s="49"/>
      <c r="B92" s="116" t="s">
        <v>65</v>
      </c>
      <c r="C92" s="117"/>
      <c r="D92" s="11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5">
      <c r="A103" s="113" t="s">
        <v>66</v>
      </c>
      <c r="B103" s="114"/>
      <c r="C103" s="114"/>
      <c r="D103" s="114"/>
      <c r="E103" s="114"/>
      <c r="F103" s="114"/>
      <c r="G103" s="114"/>
      <c r="H103" s="115"/>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5">
      <c r="A104" s="49"/>
      <c r="B104" s="116" t="s">
        <v>67</v>
      </c>
      <c r="C104" s="117"/>
      <c r="D104" s="11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5">
      <c r="A115" s="113" t="s">
        <v>68</v>
      </c>
      <c r="B115" s="114"/>
      <c r="C115" s="114"/>
      <c r="D115" s="114"/>
      <c r="E115" s="114"/>
      <c r="F115" s="114"/>
      <c r="G115" s="114"/>
      <c r="H115" s="115"/>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5">
      <c r="A116" s="49"/>
      <c r="B116" s="116" t="s">
        <v>17</v>
      </c>
      <c r="C116" s="117"/>
      <c r="D116" s="11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5">
      <c r="A127" s="113" t="s">
        <v>69</v>
      </c>
      <c r="B127" s="114"/>
      <c r="C127" s="114"/>
      <c r="D127" s="114"/>
      <c r="E127" s="114"/>
      <c r="F127" s="114"/>
      <c r="G127" s="114"/>
      <c r="H127" s="115"/>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5">
      <c r="A128" s="49"/>
      <c r="B128" s="116" t="s">
        <v>70</v>
      </c>
      <c r="C128" s="117"/>
      <c r="D128" s="11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5">
      <c r="A139" s="113" t="s">
        <v>71</v>
      </c>
      <c r="B139" s="114"/>
      <c r="C139" s="114"/>
      <c r="D139" s="114"/>
      <c r="E139" s="114"/>
      <c r="F139" s="114"/>
      <c r="G139" s="114"/>
      <c r="H139" s="115"/>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5">
      <c r="A140" s="49"/>
      <c r="B140" s="116" t="s">
        <v>18</v>
      </c>
      <c r="C140" s="117"/>
      <c r="D140" s="11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5">
      <c r="A151" s="113" t="s">
        <v>72</v>
      </c>
      <c r="B151" s="114"/>
      <c r="C151" s="114"/>
      <c r="D151" s="114"/>
      <c r="E151" s="114"/>
      <c r="F151" s="114"/>
      <c r="G151" s="114"/>
      <c r="H151" s="115"/>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5">
      <c r="A152" s="49"/>
      <c r="B152" s="116" t="s">
        <v>73</v>
      </c>
      <c r="C152" s="117"/>
      <c r="D152" s="11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5">
      <c r="A163" s="113" t="s">
        <v>74</v>
      </c>
      <c r="B163" s="114"/>
      <c r="C163" s="114"/>
      <c r="D163" s="114"/>
      <c r="E163" s="114"/>
      <c r="F163" s="114"/>
      <c r="G163" s="114"/>
      <c r="H163" s="115"/>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5">
      <c r="A164" s="49"/>
      <c r="B164" s="116" t="s">
        <v>20</v>
      </c>
      <c r="C164" s="117"/>
      <c r="D164" s="11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5">
      <c r="A175" s="113" t="s">
        <v>75</v>
      </c>
      <c r="B175" s="114"/>
      <c r="C175" s="114"/>
      <c r="D175" s="114"/>
      <c r="E175" s="114"/>
      <c r="F175" s="114"/>
      <c r="G175" s="114"/>
      <c r="H175" s="115"/>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5">
      <c r="A176" s="49"/>
      <c r="B176" s="116" t="s">
        <v>19</v>
      </c>
      <c r="C176" s="117"/>
      <c r="D176" s="11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5">
      <c r="A187" s="113" t="s">
        <v>76</v>
      </c>
      <c r="B187" s="114"/>
      <c r="C187" s="114"/>
      <c r="D187" s="114"/>
      <c r="E187" s="114"/>
      <c r="F187" s="114"/>
      <c r="G187" s="114"/>
      <c r="H187" s="115"/>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5">
      <c r="A188" s="49"/>
      <c r="B188" s="116" t="s">
        <v>49</v>
      </c>
      <c r="C188" s="117"/>
      <c r="D188" s="118"/>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5">
      <c r="A199" s="113" t="s">
        <v>50</v>
      </c>
      <c r="B199" s="114"/>
      <c r="C199" s="114"/>
      <c r="D199" s="114"/>
      <c r="E199" s="114"/>
      <c r="F199" s="114"/>
      <c r="G199" s="114"/>
      <c r="H199" s="115"/>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5">
      <c r="A200" s="119" t="str">
        <f>"TOTAL ASIG."&amp;" "&amp;$A$5</f>
        <v>TOTAL ASIG. X4-0X-XXX "XXX XXXXX XXXXXXXXXXXXXXXXXXXXXXXXXXXXX"</v>
      </c>
      <c r="B200" s="120"/>
      <c r="C200" s="120"/>
      <c r="D200" s="120"/>
      <c r="E200" s="120"/>
      <c r="F200" s="120"/>
      <c r="G200" s="120"/>
      <c r="H200" s="121"/>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5">
      <c r="I201" s="4"/>
      <c r="Q201" s="4"/>
      <c r="R201" s="4"/>
      <c r="S201" s="4"/>
      <c r="U201" s="4"/>
      <c r="V201" s="4"/>
      <c r="W201" s="4"/>
      <c r="Y201" s="4"/>
      <c r="Z201" s="4"/>
      <c r="AA201" s="4"/>
      <c r="AC201" s="4"/>
      <c r="AD201" s="4"/>
      <c r="AE201" s="4"/>
    </row>
    <row r="202" spans="1:35" x14ac:dyDescent="0.25">
      <c r="I202" s="4"/>
      <c r="Q202" s="4"/>
      <c r="R202" s="4"/>
      <c r="S202" s="4"/>
      <c r="U202" s="4"/>
      <c r="V202" s="4"/>
      <c r="W202" s="4"/>
      <c r="Y202" s="4"/>
      <c r="Z202" s="4"/>
      <c r="AA202" s="4"/>
      <c r="AC202" s="4"/>
      <c r="AD202" s="4"/>
      <c r="AE202" s="4"/>
    </row>
    <row r="203" spans="1:35" x14ac:dyDescent="0.25">
      <c r="I203" s="4"/>
      <c r="Q203" s="4"/>
      <c r="R203" s="4"/>
      <c r="S203" s="4"/>
      <c r="U203" s="4"/>
      <c r="V203" s="4"/>
      <c r="W203" s="4"/>
      <c r="Y203" s="4"/>
      <c r="Z203" s="4"/>
      <c r="AA203" s="4"/>
      <c r="AC203" s="4"/>
      <c r="AD203" s="4"/>
      <c r="AE203" s="4"/>
    </row>
    <row r="204" spans="1:35" x14ac:dyDescent="0.25">
      <c r="I204" s="4"/>
      <c r="Q204" s="4"/>
      <c r="R204" s="4"/>
      <c r="S204" s="4"/>
      <c r="U204" s="4"/>
      <c r="V204" s="4"/>
      <c r="W204" s="4"/>
      <c r="Y204" s="4"/>
      <c r="Z204" s="4"/>
      <c r="AA204" s="4"/>
      <c r="AC204" s="4"/>
      <c r="AD204" s="4"/>
      <c r="AE204" s="4"/>
    </row>
    <row r="205" spans="1:35" x14ac:dyDescent="0.25">
      <c r="I205" s="4"/>
      <c r="Q205" s="4"/>
      <c r="R205" s="4"/>
      <c r="S205" s="4"/>
      <c r="U205" s="4"/>
      <c r="V205" s="4"/>
      <c r="W205" s="4"/>
      <c r="Y205" s="4"/>
      <c r="Z205" s="4"/>
      <c r="AA205" s="4"/>
      <c r="AC205" s="4"/>
      <c r="AD205" s="4"/>
      <c r="AE205" s="4"/>
    </row>
    <row r="206" spans="1:35" x14ac:dyDescent="0.25">
      <c r="I206" s="4"/>
      <c r="Q206" s="4"/>
      <c r="R206" s="4"/>
      <c r="S206" s="4"/>
      <c r="U206" s="4"/>
      <c r="V206" s="4"/>
      <c r="W206" s="4"/>
      <c r="Y206" s="4"/>
      <c r="Z206" s="4"/>
      <c r="AA206" s="4"/>
      <c r="AC206" s="4"/>
      <c r="AD206" s="4"/>
      <c r="AE206" s="4"/>
    </row>
    <row r="207" spans="1:35" x14ac:dyDescent="0.25">
      <c r="I207" s="4"/>
      <c r="Q207" s="4"/>
      <c r="R207" s="4"/>
      <c r="S207" s="4"/>
      <c r="U207" s="4"/>
      <c r="V207" s="4"/>
      <c r="W207" s="4"/>
      <c r="Y207" s="4"/>
      <c r="Z207" s="4"/>
      <c r="AA207" s="4"/>
      <c r="AC207" s="4"/>
      <c r="AD207" s="4"/>
      <c r="AE207" s="4"/>
    </row>
    <row r="208" spans="1:35" x14ac:dyDescent="0.25">
      <c r="I208" s="4"/>
      <c r="Q208" s="4"/>
      <c r="R208" s="4"/>
      <c r="S208" s="4"/>
      <c r="U208" s="4"/>
      <c r="V208" s="4"/>
      <c r="W208" s="4"/>
      <c r="Y208" s="4"/>
      <c r="Z208" s="4"/>
      <c r="AA208" s="4"/>
      <c r="AC208" s="4"/>
      <c r="AD208" s="4"/>
      <c r="AE208" s="4"/>
    </row>
    <row r="209" spans="9:31" x14ac:dyDescent="0.25">
      <c r="I209" s="4"/>
      <c r="Q209" s="4"/>
      <c r="R209" s="4"/>
      <c r="S209" s="4"/>
      <c r="U209" s="4"/>
      <c r="V209" s="4"/>
      <c r="W209" s="4"/>
      <c r="Y209" s="4"/>
      <c r="Z209" s="4"/>
      <c r="AA209" s="4"/>
      <c r="AC209" s="4"/>
      <c r="AD209" s="4"/>
      <c r="AE209" s="4"/>
    </row>
    <row r="210" spans="9:31" x14ac:dyDescent="0.25">
      <c r="I210" s="4"/>
      <c r="Q210" s="4"/>
      <c r="R210" s="4"/>
      <c r="S210" s="4"/>
      <c r="U210" s="4"/>
      <c r="V210" s="4"/>
      <c r="W210" s="4"/>
      <c r="Y210" s="4"/>
      <c r="Z210" s="4"/>
      <c r="AA210" s="4"/>
      <c r="AC210" s="4"/>
      <c r="AD210" s="4"/>
      <c r="AE210" s="4"/>
    </row>
    <row r="211" spans="9:31" x14ac:dyDescent="0.25">
      <c r="I211" s="4"/>
      <c r="Q211" s="4"/>
      <c r="R211" s="4"/>
      <c r="S211" s="4"/>
      <c r="U211" s="4"/>
      <c r="V211" s="4"/>
      <c r="W211" s="4"/>
      <c r="Y211" s="4"/>
      <c r="Z211" s="4"/>
      <c r="AA211" s="4"/>
      <c r="AC211" s="4"/>
      <c r="AD211" s="4"/>
      <c r="AE211" s="4"/>
    </row>
    <row r="212" spans="9:31" x14ac:dyDescent="0.25">
      <c r="I212" s="4"/>
      <c r="Q212" s="4"/>
      <c r="R212" s="4"/>
      <c r="S212" s="4"/>
      <c r="U212" s="4"/>
      <c r="V212" s="4"/>
      <c r="W212" s="4"/>
      <c r="Y212" s="4"/>
      <c r="Z212" s="4"/>
      <c r="AA212" s="4"/>
      <c r="AC212" s="4"/>
      <c r="AD212" s="4"/>
      <c r="AE212" s="4"/>
    </row>
    <row r="213" spans="9:31" x14ac:dyDescent="0.25">
      <c r="I213" s="4"/>
      <c r="Q213" s="4"/>
      <c r="R213" s="4"/>
      <c r="S213" s="4"/>
      <c r="U213" s="4"/>
      <c r="V213" s="4"/>
      <c r="W213" s="4"/>
      <c r="Y213" s="4"/>
      <c r="Z213" s="4"/>
      <c r="AA213" s="4"/>
      <c r="AC213" s="4"/>
      <c r="AD213" s="4"/>
      <c r="AE213" s="4"/>
    </row>
    <row r="214" spans="9:31" x14ac:dyDescent="0.25">
      <c r="I214" s="4"/>
      <c r="Q214" s="4"/>
      <c r="R214" s="4"/>
      <c r="S214" s="4"/>
      <c r="U214" s="4"/>
      <c r="V214" s="4"/>
      <c r="W214" s="4"/>
      <c r="Y214" s="4"/>
      <c r="Z214" s="4"/>
      <c r="AA214" s="4"/>
      <c r="AC214" s="4"/>
      <c r="AD214" s="4"/>
      <c r="AE214" s="4"/>
    </row>
    <row r="215" spans="9:31" x14ac:dyDescent="0.25">
      <c r="I215" s="4"/>
      <c r="Q215" s="4"/>
      <c r="R215" s="4"/>
      <c r="S215" s="4"/>
      <c r="U215" s="4"/>
      <c r="V215" s="4"/>
      <c r="W215" s="4"/>
      <c r="Y215" s="4"/>
      <c r="Z215" s="4"/>
      <c r="AA215" s="4"/>
      <c r="AC215" s="4"/>
      <c r="AD215" s="4"/>
      <c r="AE215" s="4"/>
    </row>
    <row r="216" spans="9:31" x14ac:dyDescent="0.25">
      <c r="I216" s="4"/>
      <c r="Q216" s="4"/>
      <c r="R216" s="4"/>
      <c r="S216" s="4"/>
      <c r="U216" s="4"/>
      <c r="V216" s="4"/>
      <c r="W216" s="4"/>
      <c r="Y216" s="4"/>
      <c r="Z216" s="4"/>
      <c r="AA216" s="4"/>
      <c r="AC216" s="4"/>
      <c r="AD216" s="4"/>
      <c r="AE216" s="4"/>
    </row>
    <row r="217" spans="9:31" x14ac:dyDescent="0.25">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6:A7"/>
    <mergeCell ref="C6:C7"/>
    <mergeCell ref="D6:D7"/>
    <mergeCell ref="E6:E7"/>
    <mergeCell ref="F6:F7"/>
    <mergeCell ref="A1:AI1"/>
    <mergeCell ref="A2:AI2"/>
    <mergeCell ref="A3:AI3"/>
    <mergeCell ref="A4:AI4"/>
    <mergeCell ref="A5:T5"/>
    <mergeCell ref="X6:X7"/>
    <mergeCell ref="Y6:AA6"/>
    <mergeCell ref="G6:H6"/>
    <mergeCell ref="I6:I7"/>
    <mergeCell ref="J6:J7"/>
    <mergeCell ref="K6:K7"/>
    <mergeCell ref="L6:N6"/>
    <mergeCell ref="O6:O7"/>
    <mergeCell ref="B8:D8"/>
    <mergeCell ref="P6:P7"/>
    <mergeCell ref="Q6:S6"/>
    <mergeCell ref="T6:T7"/>
    <mergeCell ref="U6:W6"/>
    <mergeCell ref="AB6:AB7"/>
    <mergeCell ref="AC6:AE6"/>
    <mergeCell ref="AF6:AF7"/>
    <mergeCell ref="AG6:AG7"/>
    <mergeCell ref="AH6:AI6"/>
    <mergeCell ref="B80:D80"/>
    <mergeCell ref="A19:H19"/>
    <mergeCell ref="B20:D20"/>
    <mergeCell ref="A31:H31"/>
    <mergeCell ref="B32:D32"/>
    <mergeCell ref="A43:H43"/>
    <mergeCell ref="B44:D44"/>
    <mergeCell ref="A55:H55"/>
    <mergeCell ref="B56:D56"/>
    <mergeCell ref="A67:H67"/>
    <mergeCell ref="B68:D68"/>
    <mergeCell ref="A79:H79"/>
    <mergeCell ref="B152:D152"/>
    <mergeCell ref="A91:H91"/>
    <mergeCell ref="B92:D92"/>
    <mergeCell ref="A103:H103"/>
    <mergeCell ref="B104:D104"/>
    <mergeCell ref="A115:H115"/>
    <mergeCell ref="B116:D116"/>
    <mergeCell ref="A127:H127"/>
    <mergeCell ref="B128:D128"/>
    <mergeCell ref="A139:H139"/>
    <mergeCell ref="B140:D140"/>
    <mergeCell ref="A151:H151"/>
    <mergeCell ref="A199:H199"/>
    <mergeCell ref="A200:H200"/>
    <mergeCell ref="A163:H163"/>
    <mergeCell ref="B164:D164"/>
    <mergeCell ref="A175:H175"/>
    <mergeCell ref="B176:D176"/>
    <mergeCell ref="A187:H187"/>
    <mergeCell ref="B188:D188"/>
  </mergeCells>
  <dataValidations count="7">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800-000000000000}">
      <formula1>-100000000</formula1>
      <formula2>1000000000</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800-000001000000}">
      <formula1>255</formula1>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800-000002000000}">
      <formula1>41275</formula1>
      <formula2>41639</formula2>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800-000003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800-000004000000}">
      <formula1>255</formula1>
    </dataValidation>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800-000005000000}">
      <formula1>41275</formula1>
      <formula2>41639</formula2>
    </dataValidation>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800-000006000000}"/>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pageSetUpPr fitToPage="1"/>
  </sheetPr>
  <dimension ref="A1:Y41"/>
  <sheetViews>
    <sheetView topLeftCell="I1" zoomScale="86" workbookViewId="0">
      <pane ySplit="7" topLeftCell="A8" activePane="bottomLeft" state="frozen"/>
      <selection activeCell="A3" sqref="A3:AI3"/>
      <selection pane="bottomLeft" activeCell="A3" sqref="A3:AI3"/>
    </sheetView>
  </sheetViews>
  <sheetFormatPr baseColWidth="10" defaultColWidth="11.44140625" defaultRowHeight="10.199999999999999" outlineLevelCol="1" x14ac:dyDescent="0.25"/>
  <cols>
    <col min="1" max="1" width="36.44140625" style="3" customWidth="1"/>
    <col min="2" max="2" width="13.33203125" style="6" customWidth="1"/>
    <col min="3" max="3" width="12.6640625" style="3" customWidth="1"/>
    <col min="4" max="5" width="9.44140625" style="3" customWidth="1"/>
    <col min="6" max="6" width="12.44140625" style="3" customWidth="1"/>
    <col min="7" max="9" width="11.6640625" style="6" customWidth="1" outlineLevel="1"/>
    <col min="10" max="10" width="10.44140625" style="6" customWidth="1"/>
    <col min="11" max="13" width="12.33203125" style="6" customWidth="1" outlineLevel="1"/>
    <col min="14" max="14" width="12.33203125" style="6" customWidth="1"/>
    <col min="15" max="17" width="12.44140625" style="6" customWidth="1" outlineLevel="1"/>
    <col min="18" max="18" width="12.33203125" style="6" customWidth="1"/>
    <col min="19" max="19" width="10.6640625" style="6" customWidth="1" outlineLevel="1"/>
    <col min="20" max="20" width="11.33203125" style="6" customWidth="1" outlineLevel="1"/>
    <col min="21" max="21" width="10.6640625" style="6" customWidth="1" outlineLevel="1"/>
    <col min="22" max="22" width="12.44140625" style="6" customWidth="1"/>
    <col min="23" max="23" width="12.33203125" style="6" customWidth="1"/>
    <col min="24" max="24" width="9.44140625" style="7" bestFit="1" customWidth="1"/>
    <col min="25" max="25" width="11.6640625" style="7" customWidth="1"/>
    <col min="26" max="16384" width="11.44140625" style="2"/>
  </cols>
  <sheetData>
    <row r="1" spans="1:25" s="1" customFormat="1" ht="16.5" customHeight="1" x14ac:dyDescent="0.25">
      <c r="A1" s="91" t="str">
        <f>+'X4-0X-XXX (5)'!A1:AI1</f>
        <v>PARTIDA 21 - 01 - XX "XXXXXXXXXXXXXXX   XXXXXXXXXX XXXXXXXXXXXXXXXXXXXXXX"</v>
      </c>
      <c r="B1" s="91"/>
      <c r="C1" s="91"/>
      <c r="D1" s="91"/>
      <c r="E1" s="91"/>
      <c r="F1" s="91"/>
      <c r="G1" s="91"/>
      <c r="H1" s="91"/>
      <c r="I1" s="91"/>
      <c r="J1" s="91"/>
      <c r="K1" s="91"/>
      <c r="L1" s="91"/>
      <c r="M1" s="91"/>
      <c r="N1" s="91"/>
      <c r="O1" s="91"/>
      <c r="P1" s="91"/>
      <c r="Q1" s="91"/>
      <c r="R1" s="91"/>
      <c r="S1" s="91"/>
      <c r="T1" s="91"/>
      <c r="U1" s="91"/>
      <c r="V1" s="91"/>
      <c r="W1" s="91"/>
      <c r="X1" s="91"/>
      <c r="Y1" s="91"/>
    </row>
    <row r="2" spans="1:25" s="1" customFormat="1" ht="16.5" customHeight="1" x14ac:dyDescent="0.25">
      <c r="A2" s="91" t="s">
        <v>78</v>
      </c>
      <c r="B2" s="91"/>
      <c r="C2" s="91"/>
      <c r="D2" s="91"/>
      <c r="E2" s="91"/>
      <c r="F2" s="91"/>
      <c r="G2" s="91"/>
      <c r="H2" s="91"/>
      <c r="I2" s="91"/>
      <c r="J2" s="91"/>
      <c r="K2" s="91"/>
      <c r="L2" s="91"/>
      <c r="M2" s="91"/>
      <c r="N2" s="91"/>
      <c r="O2" s="91"/>
      <c r="P2" s="91"/>
      <c r="Q2" s="91"/>
      <c r="R2" s="91"/>
      <c r="S2" s="91"/>
      <c r="T2" s="91"/>
      <c r="U2" s="91"/>
      <c r="V2" s="91"/>
      <c r="W2" s="91"/>
      <c r="X2" s="91"/>
      <c r="Y2" s="91"/>
    </row>
    <row r="3" spans="1:25" s="1" customFormat="1" ht="16.5" customHeight="1" x14ac:dyDescent="0.25">
      <c r="A3" s="91" t="str">
        <f>+'X4-0X-XXX (5)'!A3:AI3</f>
        <v>EJECUCIÓN AL 31 DE MARZO  DE 2013</v>
      </c>
      <c r="B3" s="91"/>
      <c r="C3" s="91"/>
      <c r="D3" s="91"/>
      <c r="E3" s="91"/>
      <c r="F3" s="91"/>
      <c r="G3" s="91"/>
      <c r="H3" s="91"/>
      <c r="I3" s="91"/>
      <c r="J3" s="91"/>
      <c r="K3" s="91"/>
      <c r="L3" s="91"/>
      <c r="M3" s="91"/>
      <c r="N3" s="91"/>
      <c r="O3" s="91"/>
      <c r="P3" s="91"/>
      <c r="Q3" s="91"/>
      <c r="R3" s="91"/>
      <c r="S3" s="91"/>
      <c r="T3" s="91"/>
      <c r="U3" s="91"/>
      <c r="V3" s="91"/>
      <c r="W3" s="91"/>
      <c r="X3" s="91"/>
      <c r="Y3" s="91"/>
    </row>
    <row r="4" spans="1:2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row>
    <row r="5" spans="1:25" ht="18" customHeight="1" x14ac:dyDescent="0.25">
      <c r="A5" s="129" t="str">
        <f>+'X4-0X-XXX (5)'!A5:H5</f>
        <v>X4-0X-XXX "XXX XXXXX XXXXXXXXXXXXXXXXXXXXXXXXXXXXX"</v>
      </c>
      <c r="B5" s="130"/>
      <c r="C5" s="130"/>
      <c r="D5" s="130"/>
      <c r="E5" s="130"/>
      <c r="F5" s="130"/>
      <c r="G5" s="130"/>
      <c r="H5" s="130"/>
      <c r="I5" s="130"/>
      <c r="J5" s="130"/>
      <c r="K5" s="130"/>
      <c r="L5" s="130"/>
      <c r="M5" s="130"/>
      <c r="N5" s="130"/>
      <c r="O5" s="130"/>
      <c r="P5" s="130"/>
      <c r="Q5" s="130"/>
      <c r="R5" s="130"/>
      <c r="S5" s="130"/>
      <c r="T5" s="130"/>
      <c r="U5" s="130"/>
      <c r="V5" s="130"/>
      <c r="W5" s="130"/>
      <c r="X5" s="130"/>
      <c r="Y5" s="131"/>
    </row>
    <row r="6" spans="1:25" s="3" customFormat="1" ht="25.5" customHeight="1" x14ac:dyDescent="0.25">
      <c r="A6" s="122" t="s">
        <v>34</v>
      </c>
      <c r="B6" s="123" t="s">
        <v>32</v>
      </c>
      <c r="C6" s="123" t="s">
        <v>51</v>
      </c>
      <c r="D6" s="125" t="s">
        <v>21</v>
      </c>
      <c r="E6" s="126"/>
      <c r="F6" s="127"/>
      <c r="G6" s="128" t="s">
        <v>33</v>
      </c>
      <c r="H6" s="128"/>
      <c r="I6" s="128"/>
      <c r="J6" s="100" t="s">
        <v>23</v>
      </c>
      <c r="K6" s="128" t="s">
        <v>33</v>
      </c>
      <c r="L6" s="128"/>
      <c r="M6" s="128"/>
      <c r="N6" s="100" t="s">
        <v>24</v>
      </c>
      <c r="O6" s="128" t="s">
        <v>33</v>
      </c>
      <c r="P6" s="128"/>
      <c r="Q6" s="128"/>
      <c r="R6" s="100" t="s">
        <v>25</v>
      </c>
      <c r="S6" s="128" t="s">
        <v>33</v>
      </c>
      <c r="T6" s="128"/>
      <c r="U6" s="128"/>
      <c r="V6" s="100" t="s">
        <v>26</v>
      </c>
      <c r="W6" s="95" t="s">
        <v>47</v>
      </c>
      <c r="X6" s="132" t="s">
        <v>27</v>
      </c>
      <c r="Y6" s="132"/>
    </row>
    <row r="7" spans="1:25" s="3" customFormat="1" ht="24" customHeight="1" x14ac:dyDescent="0.25">
      <c r="A7" s="122"/>
      <c r="B7" s="124"/>
      <c r="C7" s="124"/>
      <c r="D7" s="25" t="s">
        <v>11</v>
      </c>
      <c r="E7" s="25" t="s">
        <v>22</v>
      </c>
      <c r="F7" s="65" t="s">
        <v>77</v>
      </c>
      <c r="G7" s="25" t="s">
        <v>35</v>
      </c>
      <c r="H7" s="25" t="s">
        <v>36</v>
      </c>
      <c r="I7" s="25" t="s">
        <v>37</v>
      </c>
      <c r="J7" s="101"/>
      <c r="K7" s="25" t="s">
        <v>38</v>
      </c>
      <c r="L7" s="25" t="s">
        <v>39</v>
      </c>
      <c r="M7" s="25" t="s">
        <v>40</v>
      </c>
      <c r="N7" s="101"/>
      <c r="O7" s="25" t="s">
        <v>41</v>
      </c>
      <c r="P7" s="25" t="s">
        <v>42</v>
      </c>
      <c r="Q7" s="25" t="s">
        <v>43</v>
      </c>
      <c r="R7" s="101"/>
      <c r="S7" s="25" t="s">
        <v>44</v>
      </c>
      <c r="T7" s="25" t="s">
        <v>45</v>
      </c>
      <c r="U7" s="25" t="s">
        <v>46</v>
      </c>
      <c r="V7" s="101"/>
      <c r="W7" s="96"/>
      <c r="X7" s="26" t="s">
        <v>29</v>
      </c>
      <c r="Y7" s="26" t="s">
        <v>28</v>
      </c>
    </row>
    <row r="8" spans="1:25" s="12" customFormat="1" ht="26.25" customHeight="1" x14ac:dyDescent="0.25">
      <c r="A8" s="63" t="s">
        <v>52</v>
      </c>
      <c r="B8" s="9">
        <f>+'X4-0X-XXX (5)'!I19</f>
        <v>0</v>
      </c>
      <c r="C8" s="9">
        <f>+'X4-0X-XXX (5)'!J19</f>
        <v>0</v>
      </c>
      <c r="D8" s="9">
        <f>+'X4-0X-XXX (5)'!L19</f>
        <v>0</v>
      </c>
      <c r="E8" s="9">
        <f>+'X4-0X-XXX (5)'!M19</f>
        <v>0</v>
      </c>
      <c r="F8" s="9">
        <f>+'X4-0X-XXX (5)'!N19</f>
        <v>0</v>
      </c>
      <c r="G8" s="9">
        <f>+'X4-0X-XXX (5)'!Q19</f>
        <v>0</v>
      </c>
      <c r="H8" s="9">
        <f>+'X4-0X-XXX (5)'!R19</f>
        <v>0</v>
      </c>
      <c r="I8" s="9">
        <f>+'X4-0X-XXX (5)'!S19</f>
        <v>0</v>
      </c>
      <c r="J8" s="9">
        <f>+'X4-0X-XXX (5)'!T19</f>
        <v>0</v>
      </c>
      <c r="K8" s="9">
        <f>+'X4-0X-XXX (5)'!U19</f>
        <v>0</v>
      </c>
      <c r="L8" s="9">
        <f>+'X4-0X-XXX (5)'!V19</f>
        <v>0</v>
      </c>
      <c r="M8" s="9">
        <f>+'X4-0X-XXX (5)'!W19</f>
        <v>0</v>
      </c>
      <c r="N8" s="9">
        <f>+'X4-0X-XXX (5)'!X19</f>
        <v>0</v>
      </c>
      <c r="O8" s="9">
        <f>+'X4-0X-XXX (5)'!Y19</f>
        <v>0</v>
      </c>
      <c r="P8" s="9">
        <f>+'X4-0X-XXX (5)'!Z19</f>
        <v>0</v>
      </c>
      <c r="Q8" s="9">
        <f>+'X4-0X-XXX (5)'!AA19</f>
        <v>0</v>
      </c>
      <c r="R8" s="9">
        <f>+'X4-0X-XXX (5)'!AB19</f>
        <v>0</v>
      </c>
      <c r="S8" s="9">
        <f>+'X4-0X-XXX (5)'!AC19</f>
        <v>0</v>
      </c>
      <c r="T8" s="9">
        <f>+'X4-0X-XXX (5)'!AD19</f>
        <v>0</v>
      </c>
      <c r="U8" s="9">
        <f>+'X4-0X-XXX (5)'!AE19</f>
        <v>0</v>
      </c>
      <c r="V8" s="9">
        <f>+'X4-0X-XXX (5)'!AF19</f>
        <v>0</v>
      </c>
      <c r="W8" s="9">
        <f>+'X4-0X-XXX (5)'!AG19</f>
        <v>0</v>
      </c>
      <c r="X8" s="11">
        <f>+'X4-0X-XXX (5)'!AH19</f>
        <v>0</v>
      </c>
      <c r="Y8" s="11">
        <f>+'X4-0X-XXX (5)'!AI19</f>
        <v>0</v>
      </c>
    </row>
    <row r="9" spans="1:25" s="12" customFormat="1" ht="26.25" customHeight="1" x14ac:dyDescent="0.25">
      <c r="A9" s="10" t="s">
        <v>12</v>
      </c>
      <c r="B9" s="9">
        <f>+'X4-0X-XXX (5)'!I31</f>
        <v>0</v>
      </c>
      <c r="C9" s="9">
        <f>+'X4-0X-XXX (5)'!J31</f>
        <v>0</v>
      </c>
      <c r="D9" s="9">
        <f>+'X4-0X-XXX (5)'!L31</f>
        <v>0</v>
      </c>
      <c r="E9" s="9">
        <f>+'X4-0X-XXX (5)'!M31</f>
        <v>0</v>
      </c>
      <c r="F9" s="9">
        <f>+'X4-0X-XXX (5)'!N31</f>
        <v>0</v>
      </c>
      <c r="G9" s="9">
        <f>+'X4-0X-XXX (5)'!Q31</f>
        <v>0</v>
      </c>
      <c r="H9" s="9">
        <f>+'X4-0X-XXX (5)'!R31</f>
        <v>0</v>
      </c>
      <c r="I9" s="9">
        <f>+'X4-0X-XXX (5)'!S31</f>
        <v>0</v>
      </c>
      <c r="J9" s="9">
        <f>+'X4-0X-XXX (5)'!T31</f>
        <v>0</v>
      </c>
      <c r="K9" s="9">
        <f>+'X4-0X-XXX (5)'!U31</f>
        <v>0</v>
      </c>
      <c r="L9" s="9">
        <f>+'X4-0X-XXX (5)'!V31</f>
        <v>0</v>
      </c>
      <c r="M9" s="9">
        <f>+'X4-0X-XXX (5)'!W31</f>
        <v>0</v>
      </c>
      <c r="N9" s="9">
        <f>+'X4-0X-XXX (5)'!X31</f>
        <v>0</v>
      </c>
      <c r="O9" s="9">
        <f>+'X4-0X-XXX (5)'!Y31</f>
        <v>0</v>
      </c>
      <c r="P9" s="9">
        <f>+'X4-0X-XXX (5)'!Z31</f>
        <v>0</v>
      </c>
      <c r="Q9" s="9">
        <f>+'X4-0X-XXX (5)'!AA31</f>
        <v>0</v>
      </c>
      <c r="R9" s="9">
        <f>+'X4-0X-XXX (5)'!AB31</f>
        <v>0</v>
      </c>
      <c r="S9" s="9">
        <f>+'X4-0X-XXX (5)'!AC31</f>
        <v>0</v>
      </c>
      <c r="T9" s="9">
        <f>+'X4-0X-XXX (5)'!AD31</f>
        <v>0</v>
      </c>
      <c r="U9" s="9">
        <f>+'X4-0X-XXX (5)'!AE31</f>
        <v>0</v>
      </c>
      <c r="V9" s="9">
        <f>+'X4-0X-XXX (5)'!AF31</f>
        <v>0</v>
      </c>
      <c r="W9" s="9">
        <f>+'X4-0X-XXX (5)'!AG31</f>
        <v>0</v>
      </c>
      <c r="X9" s="11">
        <f>+'X4-0X-XXX (5)'!AH31</f>
        <v>0</v>
      </c>
      <c r="Y9" s="11">
        <f>+'X4-0X-XXX (5)'!AI31</f>
        <v>0</v>
      </c>
    </row>
    <row r="10" spans="1:25" s="12" customFormat="1" ht="26.25" customHeight="1" x14ac:dyDescent="0.25">
      <c r="A10" s="10" t="s">
        <v>13</v>
      </c>
      <c r="B10" s="9">
        <f>+'X4-0X-XXX (5)'!I43</f>
        <v>0</v>
      </c>
      <c r="C10" s="9">
        <f>+'X4-0X-XXX (5)'!J43</f>
        <v>0</v>
      </c>
      <c r="D10" s="9">
        <f>+'X4-0X-XXX (5)'!L43</f>
        <v>0</v>
      </c>
      <c r="E10" s="9">
        <f>+'X4-0X-XXX (5)'!M43</f>
        <v>0</v>
      </c>
      <c r="F10" s="9">
        <f>+'X4-0X-XXX (5)'!N43</f>
        <v>0</v>
      </c>
      <c r="G10" s="9">
        <f>+'X4-0X-XXX (5)'!Q43</f>
        <v>0</v>
      </c>
      <c r="H10" s="9">
        <f>+'X4-0X-XXX (5)'!R43</f>
        <v>0</v>
      </c>
      <c r="I10" s="9">
        <f>+'X4-0X-XXX (5)'!S43</f>
        <v>0</v>
      </c>
      <c r="J10" s="9">
        <f>+'X4-0X-XXX (5)'!T43</f>
        <v>0</v>
      </c>
      <c r="K10" s="9">
        <f>+'X4-0X-XXX (5)'!U43</f>
        <v>0</v>
      </c>
      <c r="L10" s="9">
        <f>+'X4-0X-XXX (5)'!V43</f>
        <v>0</v>
      </c>
      <c r="M10" s="9">
        <f>+'X4-0X-XXX (5)'!W43</f>
        <v>0</v>
      </c>
      <c r="N10" s="9">
        <f>+'X4-0X-XXX (5)'!X43</f>
        <v>0</v>
      </c>
      <c r="O10" s="9">
        <f>+'X4-0X-XXX (5)'!Y43</f>
        <v>0</v>
      </c>
      <c r="P10" s="9">
        <f>+'X4-0X-XXX (5)'!Z43</f>
        <v>0</v>
      </c>
      <c r="Q10" s="9">
        <f>+'X4-0X-XXX (5)'!AA43</f>
        <v>0</v>
      </c>
      <c r="R10" s="9">
        <f>+'X4-0X-XXX (5)'!AB43</f>
        <v>0</v>
      </c>
      <c r="S10" s="9">
        <f>+'X4-0X-XXX (5)'!AC43</f>
        <v>0</v>
      </c>
      <c r="T10" s="9">
        <f>+'X4-0X-XXX (5)'!AD43</f>
        <v>0</v>
      </c>
      <c r="U10" s="9">
        <f>+'X4-0X-XXX (5)'!AE43</f>
        <v>0</v>
      </c>
      <c r="V10" s="9">
        <f>+'X4-0X-XXX (5)'!AF43</f>
        <v>0</v>
      </c>
      <c r="W10" s="9">
        <f>+'X4-0X-XXX (5)'!AG43</f>
        <v>0</v>
      </c>
      <c r="X10" s="11">
        <f>+'X4-0X-XXX (5)'!AH43</f>
        <v>0</v>
      </c>
      <c r="Y10" s="11">
        <f>+'X4-0X-XXX (5)'!AI43</f>
        <v>0</v>
      </c>
    </row>
    <row r="11" spans="1:25" s="12" customFormat="1" ht="26.25" customHeight="1" x14ac:dyDescent="0.25">
      <c r="A11" s="10" t="s">
        <v>14</v>
      </c>
      <c r="B11" s="9">
        <f>+'X4-0X-XXX (5)'!I55</f>
        <v>0</v>
      </c>
      <c r="C11" s="9">
        <f>+'X4-0X-XXX (5)'!J55</f>
        <v>0</v>
      </c>
      <c r="D11" s="9">
        <f>+'X4-0X-XXX (5)'!L55</f>
        <v>0</v>
      </c>
      <c r="E11" s="9">
        <f>+'X4-0X-XXX (5)'!M55</f>
        <v>0</v>
      </c>
      <c r="F11" s="9">
        <f>+'X4-0X-XXX (5)'!N55</f>
        <v>0</v>
      </c>
      <c r="G11" s="9">
        <f>+'X4-0X-XXX (5)'!Q55</f>
        <v>0</v>
      </c>
      <c r="H11" s="9">
        <f>+'X4-0X-XXX (5)'!R55</f>
        <v>0</v>
      </c>
      <c r="I11" s="9">
        <f>+'X4-0X-XXX (5)'!S55</f>
        <v>0</v>
      </c>
      <c r="J11" s="9">
        <f>+'X4-0X-XXX (5)'!T55</f>
        <v>0</v>
      </c>
      <c r="K11" s="9">
        <f>+'X4-0X-XXX (5)'!U55</f>
        <v>0</v>
      </c>
      <c r="L11" s="9">
        <f>+'X4-0X-XXX (5)'!V55</f>
        <v>0</v>
      </c>
      <c r="M11" s="9">
        <f>+'X4-0X-XXX (5)'!W55</f>
        <v>0</v>
      </c>
      <c r="N11" s="9">
        <f>+'X4-0X-XXX (5)'!X55</f>
        <v>0</v>
      </c>
      <c r="O11" s="9">
        <f>+'X4-0X-XXX (5)'!Y55</f>
        <v>0</v>
      </c>
      <c r="P11" s="9">
        <f>+'X4-0X-XXX (5)'!Z55</f>
        <v>0</v>
      </c>
      <c r="Q11" s="9">
        <f>+'X4-0X-XXX (5)'!AA55</f>
        <v>0</v>
      </c>
      <c r="R11" s="9">
        <f>+'X4-0X-XXX (5)'!AB55</f>
        <v>0</v>
      </c>
      <c r="S11" s="9">
        <f>+'X4-0X-XXX (5)'!AC55</f>
        <v>0</v>
      </c>
      <c r="T11" s="9">
        <f>+'X4-0X-XXX (5)'!AD55</f>
        <v>0</v>
      </c>
      <c r="U11" s="9">
        <f>+'X4-0X-XXX (5)'!AE55</f>
        <v>0</v>
      </c>
      <c r="V11" s="9">
        <f>+'X4-0X-XXX (5)'!AF55</f>
        <v>0</v>
      </c>
      <c r="W11" s="9">
        <f>+'X4-0X-XXX (5)'!AG55</f>
        <v>0</v>
      </c>
      <c r="X11" s="11">
        <f>+'X4-0X-XXX (5)'!AH55</f>
        <v>0</v>
      </c>
      <c r="Y11" s="11">
        <f>+'X4-0X-XXX (5)'!AI55</f>
        <v>0</v>
      </c>
    </row>
    <row r="12" spans="1:25" s="12" customFormat="1" ht="26.25" customHeight="1" x14ac:dyDescent="0.25">
      <c r="A12" s="63" t="s">
        <v>61</v>
      </c>
      <c r="B12" s="9">
        <f>+'X4-0X-XXX (5)'!I67</f>
        <v>0</v>
      </c>
      <c r="C12" s="9">
        <f>+'X4-0X-XXX (5)'!J67</f>
        <v>0</v>
      </c>
      <c r="D12" s="9">
        <f>+'X4-0X-XXX (5)'!L67</f>
        <v>0</v>
      </c>
      <c r="E12" s="9">
        <f>+'X4-0X-XXX (5)'!M67</f>
        <v>0</v>
      </c>
      <c r="F12" s="9">
        <f>+'X4-0X-XXX (5)'!N67</f>
        <v>0</v>
      </c>
      <c r="G12" s="9">
        <f>+'X4-0X-XXX (5)'!Q67</f>
        <v>0</v>
      </c>
      <c r="H12" s="9">
        <f>+'X4-0X-XXX (5)'!R67</f>
        <v>0</v>
      </c>
      <c r="I12" s="9">
        <f>+'X4-0X-XXX (5)'!S67</f>
        <v>0</v>
      </c>
      <c r="J12" s="9">
        <f>+'X4-0X-XXX (5)'!T67</f>
        <v>0</v>
      </c>
      <c r="K12" s="9">
        <f>+'X4-0X-XXX (5)'!U67</f>
        <v>0</v>
      </c>
      <c r="L12" s="9">
        <f>+'X4-0X-XXX (5)'!V67</f>
        <v>0</v>
      </c>
      <c r="M12" s="9">
        <f>+'X4-0X-XXX (5)'!W67</f>
        <v>0</v>
      </c>
      <c r="N12" s="9">
        <f>+'X4-0X-XXX (5)'!X67</f>
        <v>0</v>
      </c>
      <c r="O12" s="9">
        <f>+'X4-0X-XXX (5)'!Y67</f>
        <v>0</v>
      </c>
      <c r="P12" s="9">
        <f>+'X4-0X-XXX (5)'!Z67</f>
        <v>0</v>
      </c>
      <c r="Q12" s="9">
        <f>+'X4-0X-XXX (5)'!AA67</f>
        <v>0</v>
      </c>
      <c r="R12" s="9">
        <f>+'X4-0X-XXX (5)'!AB67</f>
        <v>0</v>
      </c>
      <c r="S12" s="9">
        <f>+'X4-0X-XXX (5)'!AC67</f>
        <v>0</v>
      </c>
      <c r="T12" s="9">
        <f>+'X4-0X-XXX (5)'!AD67</f>
        <v>0</v>
      </c>
      <c r="U12" s="9">
        <f>+'X4-0X-XXX (5)'!AE67</f>
        <v>0</v>
      </c>
      <c r="V12" s="9">
        <f>+'X4-0X-XXX (5)'!AF67</f>
        <v>0</v>
      </c>
      <c r="W12" s="9">
        <f>+'X4-0X-XXX (5)'!AG67</f>
        <v>0</v>
      </c>
      <c r="X12" s="11">
        <f>+'X4-0X-XXX (5)'!AH67</f>
        <v>0</v>
      </c>
      <c r="Y12" s="11">
        <f>+'X4-0X-XXX (5)'!AI67</f>
        <v>0</v>
      </c>
    </row>
    <row r="13" spans="1:25" s="12" customFormat="1" ht="26.25" customHeight="1" x14ac:dyDescent="0.25">
      <c r="A13" s="10" t="s">
        <v>15</v>
      </c>
      <c r="B13" s="9">
        <f>+'X4-0X-XXX (5)'!I79</f>
        <v>0</v>
      </c>
      <c r="C13" s="9">
        <f>+'X4-0X-XXX (5)'!J79</f>
        <v>0</v>
      </c>
      <c r="D13" s="9">
        <f>+'X4-0X-XXX (5)'!L79</f>
        <v>0</v>
      </c>
      <c r="E13" s="9">
        <f>+'X4-0X-XXX (5)'!M79</f>
        <v>0</v>
      </c>
      <c r="F13" s="9">
        <f>+'X4-0X-XXX (5)'!N79</f>
        <v>0</v>
      </c>
      <c r="G13" s="9">
        <f>+'X4-0X-XXX (5)'!Q79</f>
        <v>0</v>
      </c>
      <c r="H13" s="9">
        <f>+'X4-0X-XXX (5)'!R79</f>
        <v>0</v>
      </c>
      <c r="I13" s="9">
        <f>+'X4-0X-XXX (5)'!S79</f>
        <v>0</v>
      </c>
      <c r="J13" s="9">
        <f>+'X4-0X-XXX (5)'!T79</f>
        <v>0</v>
      </c>
      <c r="K13" s="9">
        <f>+'X4-0X-XXX (5)'!U79</f>
        <v>0</v>
      </c>
      <c r="L13" s="9">
        <f>+'X4-0X-XXX (5)'!V79</f>
        <v>0</v>
      </c>
      <c r="M13" s="9">
        <f>+'X4-0X-XXX (5)'!W79</f>
        <v>0</v>
      </c>
      <c r="N13" s="9">
        <f>+'X4-0X-XXX (5)'!X79</f>
        <v>0</v>
      </c>
      <c r="O13" s="9">
        <f>+'X4-0X-XXX (5)'!Y79</f>
        <v>0</v>
      </c>
      <c r="P13" s="9">
        <f>+'X4-0X-XXX (5)'!Z79</f>
        <v>0</v>
      </c>
      <c r="Q13" s="9">
        <f>+'X4-0X-XXX (5)'!AA79</f>
        <v>0</v>
      </c>
      <c r="R13" s="9">
        <f>+'X4-0X-XXX (5)'!AB79</f>
        <v>0</v>
      </c>
      <c r="S13" s="9">
        <f>+'X4-0X-XXX (5)'!AC79</f>
        <v>0</v>
      </c>
      <c r="T13" s="9">
        <f>+'X4-0X-XXX (5)'!AD79</f>
        <v>0</v>
      </c>
      <c r="U13" s="9">
        <f>+'X4-0X-XXX (5)'!AE79</f>
        <v>0</v>
      </c>
      <c r="V13" s="9">
        <f>+'X4-0X-XXX (5)'!AF79</f>
        <v>0</v>
      </c>
      <c r="W13" s="9">
        <f>+'X4-0X-XXX (5)'!AG79</f>
        <v>0</v>
      </c>
      <c r="X13" s="11">
        <f>+'X4-0X-XXX (5)'!AH79</f>
        <v>0</v>
      </c>
      <c r="Y13" s="11">
        <f>+'X4-0X-XXX (5)'!AI79</f>
        <v>0</v>
      </c>
    </row>
    <row r="14" spans="1:25" s="12" customFormat="1" ht="26.25" customHeight="1" x14ac:dyDescent="0.25">
      <c r="A14" s="10" t="s">
        <v>16</v>
      </c>
      <c r="B14" s="9">
        <f>+'X4-0X-XXX (5)'!I91</f>
        <v>0</v>
      </c>
      <c r="C14" s="9">
        <f>+'X4-0X-XXX (5)'!J91</f>
        <v>0</v>
      </c>
      <c r="D14" s="9">
        <f>+'X4-0X-XXX (5)'!L91</f>
        <v>0</v>
      </c>
      <c r="E14" s="9">
        <f>+'X4-0X-XXX (5)'!M91</f>
        <v>0</v>
      </c>
      <c r="F14" s="9">
        <f>+'X4-0X-XXX (5)'!N91</f>
        <v>0</v>
      </c>
      <c r="G14" s="9">
        <f>+'X4-0X-XXX (5)'!Q91</f>
        <v>0</v>
      </c>
      <c r="H14" s="9">
        <f>+'X4-0X-XXX (5)'!R91</f>
        <v>0</v>
      </c>
      <c r="I14" s="9">
        <f>+'X4-0X-XXX (5)'!S91</f>
        <v>0</v>
      </c>
      <c r="J14" s="9">
        <f>+'X4-0X-XXX (5)'!T91</f>
        <v>0</v>
      </c>
      <c r="K14" s="9">
        <f>+'X4-0X-XXX (5)'!U91</f>
        <v>0</v>
      </c>
      <c r="L14" s="9">
        <f>+'X4-0X-XXX (5)'!V91</f>
        <v>0</v>
      </c>
      <c r="M14" s="9">
        <f>+'X4-0X-XXX (5)'!W91</f>
        <v>0</v>
      </c>
      <c r="N14" s="9">
        <f>+'X4-0X-XXX (5)'!X91</f>
        <v>0</v>
      </c>
      <c r="O14" s="9">
        <f>+'X4-0X-XXX (5)'!Y91</f>
        <v>0</v>
      </c>
      <c r="P14" s="9">
        <f>+'X4-0X-XXX (5)'!Z91</f>
        <v>0</v>
      </c>
      <c r="Q14" s="9">
        <f>+'X4-0X-XXX (5)'!AA91</f>
        <v>0</v>
      </c>
      <c r="R14" s="9">
        <f>+'X4-0X-XXX (5)'!AB91</f>
        <v>0</v>
      </c>
      <c r="S14" s="9">
        <f>+'X4-0X-XXX (5)'!AC91</f>
        <v>0</v>
      </c>
      <c r="T14" s="9">
        <f>+'X4-0X-XXX (5)'!AD91</f>
        <v>0</v>
      </c>
      <c r="U14" s="9">
        <f>+'X4-0X-XXX (5)'!AE91</f>
        <v>0</v>
      </c>
      <c r="V14" s="9">
        <f>+'X4-0X-XXX (5)'!AF91</f>
        <v>0</v>
      </c>
      <c r="W14" s="9">
        <f>+'X4-0X-XXX (5)'!AG91</f>
        <v>0</v>
      </c>
      <c r="X14" s="11">
        <f>+'X4-0X-XXX (5)'!AH91</f>
        <v>0</v>
      </c>
      <c r="Y14" s="11">
        <f>+'X4-0X-XXX (5)'!AI91</f>
        <v>0</v>
      </c>
    </row>
    <row r="15" spans="1:25" s="12" customFormat="1" ht="26.25" customHeight="1" x14ac:dyDescent="0.25">
      <c r="A15" s="63" t="s">
        <v>65</v>
      </c>
      <c r="B15" s="9">
        <f>+'X4-0X-XXX (5)'!I103</f>
        <v>0</v>
      </c>
      <c r="C15" s="9">
        <f>+'X4-0X-XXX (5)'!J103</f>
        <v>0</v>
      </c>
      <c r="D15" s="9">
        <f>+'X4-0X-XXX (5)'!L103</f>
        <v>0</v>
      </c>
      <c r="E15" s="9">
        <f>+'X4-0X-XXX (5)'!M103</f>
        <v>0</v>
      </c>
      <c r="F15" s="9">
        <f>+'X4-0X-XXX (5)'!N103</f>
        <v>0</v>
      </c>
      <c r="G15" s="9">
        <f>+'X4-0X-XXX (5)'!Q103</f>
        <v>0</v>
      </c>
      <c r="H15" s="9">
        <f>+'X4-0X-XXX (5)'!R103</f>
        <v>0</v>
      </c>
      <c r="I15" s="9">
        <f>+'X4-0X-XXX (5)'!S103</f>
        <v>0</v>
      </c>
      <c r="J15" s="9">
        <f>+'X4-0X-XXX (5)'!T103</f>
        <v>0</v>
      </c>
      <c r="K15" s="9">
        <f>+'X4-0X-XXX (5)'!U103</f>
        <v>0</v>
      </c>
      <c r="L15" s="9">
        <f>+'X4-0X-XXX (5)'!V103</f>
        <v>0</v>
      </c>
      <c r="M15" s="9">
        <f>+'X4-0X-XXX (5)'!W103</f>
        <v>0</v>
      </c>
      <c r="N15" s="9">
        <f>+'X4-0X-XXX (5)'!X103</f>
        <v>0</v>
      </c>
      <c r="O15" s="9">
        <f>+'X4-0X-XXX (5)'!Y103</f>
        <v>0</v>
      </c>
      <c r="P15" s="9">
        <f>+'X4-0X-XXX (5)'!Z103</f>
        <v>0</v>
      </c>
      <c r="Q15" s="9">
        <f>+'X4-0X-XXX (5)'!AA103</f>
        <v>0</v>
      </c>
      <c r="R15" s="9">
        <f>+'X4-0X-XXX (5)'!AB103</f>
        <v>0</v>
      </c>
      <c r="S15" s="9">
        <f>+'X4-0X-XXX (5)'!AC103</f>
        <v>0</v>
      </c>
      <c r="T15" s="9">
        <f>+'X4-0X-XXX (5)'!AD103</f>
        <v>0</v>
      </c>
      <c r="U15" s="9">
        <f>+'X4-0X-XXX (5)'!AE103</f>
        <v>0</v>
      </c>
      <c r="V15" s="9">
        <f>+'X4-0X-XXX (5)'!AF103</f>
        <v>0</v>
      </c>
      <c r="W15" s="9">
        <f>+'X4-0X-XXX (5)'!AG103</f>
        <v>0</v>
      </c>
      <c r="X15" s="11">
        <f>+'X4-0X-XXX (5)'!AH103</f>
        <v>0</v>
      </c>
      <c r="Y15" s="11">
        <f>+'X4-0X-XXX (5)'!AI103</f>
        <v>0</v>
      </c>
    </row>
    <row r="16" spans="1:25" s="12" customFormat="1" ht="26.25" customHeight="1" x14ac:dyDescent="0.25">
      <c r="A16" s="63" t="s">
        <v>67</v>
      </c>
      <c r="B16" s="9">
        <f>+'X4-0X-XXX (5)'!I115</f>
        <v>0</v>
      </c>
      <c r="C16" s="9">
        <f>+'X4-0X-XXX (5)'!J115</f>
        <v>0</v>
      </c>
      <c r="D16" s="9">
        <f>+'X4-0X-XXX (5)'!L115</f>
        <v>0</v>
      </c>
      <c r="E16" s="9">
        <f>+'X4-0X-XXX (5)'!M115</f>
        <v>0</v>
      </c>
      <c r="F16" s="9">
        <f>+'X4-0X-XXX (5)'!N115</f>
        <v>0</v>
      </c>
      <c r="G16" s="9">
        <f>+'X4-0X-XXX (5)'!Q115</f>
        <v>0</v>
      </c>
      <c r="H16" s="9">
        <f>+'X4-0X-XXX (5)'!R115</f>
        <v>0</v>
      </c>
      <c r="I16" s="9">
        <f>+'X4-0X-XXX (5)'!S115</f>
        <v>0</v>
      </c>
      <c r="J16" s="9">
        <f>+'X4-0X-XXX (5)'!T115</f>
        <v>0</v>
      </c>
      <c r="K16" s="9">
        <f>+'X4-0X-XXX (5)'!U115</f>
        <v>0</v>
      </c>
      <c r="L16" s="9">
        <f>+'X4-0X-XXX (5)'!V115</f>
        <v>0</v>
      </c>
      <c r="M16" s="9">
        <f>+'X4-0X-XXX (5)'!W115</f>
        <v>0</v>
      </c>
      <c r="N16" s="9">
        <f>+'X4-0X-XXX (5)'!X115</f>
        <v>0</v>
      </c>
      <c r="O16" s="9">
        <f>+'X4-0X-XXX (5)'!Y115</f>
        <v>0</v>
      </c>
      <c r="P16" s="9">
        <f>+'X4-0X-XXX (5)'!Z115</f>
        <v>0</v>
      </c>
      <c r="Q16" s="9">
        <f>+'X4-0X-XXX (5)'!AA115</f>
        <v>0</v>
      </c>
      <c r="R16" s="9">
        <f>+'X4-0X-XXX (5)'!AB115</f>
        <v>0</v>
      </c>
      <c r="S16" s="9">
        <f>+'X4-0X-XXX (5)'!AC115</f>
        <v>0</v>
      </c>
      <c r="T16" s="9">
        <f>+'X4-0X-XXX (5)'!AD115</f>
        <v>0</v>
      </c>
      <c r="U16" s="9">
        <f>+'X4-0X-XXX (5)'!AE115</f>
        <v>0</v>
      </c>
      <c r="V16" s="9">
        <f>+'X4-0X-XXX (5)'!AF115</f>
        <v>0</v>
      </c>
      <c r="W16" s="9">
        <f>+'X4-0X-XXX (5)'!AG115</f>
        <v>0</v>
      </c>
      <c r="X16" s="11">
        <f>+'X4-0X-XXX (5)'!AH115</f>
        <v>0</v>
      </c>
      <c r="Y16" s="11">
        <f>+'X4-0X-XXX (5)'!AI115</f>
        <v>0</v>
      </c>
    </row>
    <row r="17" spans="1:25" s="12" customFormat="1" ht="26.25" customHeight="1" x14ac:dyDescent="0.25">
      <c r="A17" s="10" t="s">
        <v>17</v>
      </c>
      <c r="B17" s="9">
        <f>+'X4-0X-XXX (5)'!I127</f>
        <v>0</v>
      </c>
      <c r="C17" s="9">
        <f>+'X4-0X-XXX (5)'!J127</f>
        <v>0</v>
      </c>
      <c r="D17" s="9">
        <f>+'X4-0X-XXX (5)'!L127</f>
        <v>0</v>
      </c>
      <c r="E17" s="9">
        <f>+'X4-0X-XXX (5)'!M127</f>
        <v>0</v>
      </c>
      <c r="F17" s="9">
        <f>+'X4-0X-XXX (5)'!N127</f>
        <v>0</v>
      </c>
      <c r="G17" s="9">
        <f>+'X4-0X-XXX (5)'!Q127</f>
        <v>0</v>
      </c>
      <c r="H17" s="9">
        <f>+'X4-0X-XXX (5)'!R127</f>
        <v>0</v>
      </c>
      <c r="I17" s="9">
        <f>+'X4-0X-XXX (5)'!S127</f>
        <v>0</v>
      </c>
      <c r="J17" s="9">
        <f>+'X4-0X-XXX (5)'!T127</f>
        <v>0</v>
      </c>
      <c r="K17" s="9">
        <f>+'X4-0X-XXX (5)'!U127</f>
        <v>0</v>
      </c>
      <c r="L17" s="9">
        <f>+'X4-0X-XXX (5)'!V127</f>
        <v>0</v>
      </c>
      <c r="M17" s="9">
        <f>+'X4-0X-XXX (5)'!W127</f>
        <v>0</v>
      </c>
      <c r="N17" s="9">
        <f>+'X4-0X-XXX (5)'!X127</f>
        <v>0</v>
      </c>
      <c r="O17" s="9">
        <f>+'X4-0X-XXX (5)'!Y127</f>
        <v>0</v>
      </c>
      <c r="P17" s="9">
        <f>+'X4-0X-XXX (5)'!Z127</f>
        <v>0</v>
      </c>
      <c r="Q17" s="9">
        <f>+'X4-0X-XXX (5)'!AA127</f>
        <v>0</v>
      </c>
      <c r="R17" s="9">
        <f>+'X4-0X-XXX (5)'!AB127</f>
        <v>0</v>
      </c>
      <c r="S17" s="9">
        <f>+'X4-0X-XXX (5)'!AC127</f>
        <v>0</v>
      </c>
      <c r="T17" s="9">
        <f>+'X4-0X-XXX (5)'!AD127</f>
        <v>0</v>
      </c>
      <c r="U17" s="9">
        <f>+'X4-0X-XXX (5)'!AE127</f>
        <v>0</v>
      </c>
      <c r="V17" s="9">
        <f>+'X4-0X-XXX (5)'!AF127</f>
        <v>0</v>
      </c>
      <c r="W17" s="9">
        <f>+'X4-0X-XXX (5)'!AG127</f>
        <v>0</v>
      </c>
      <c r="X17" s="11">
        <f>+'X4-0X-XXX (5)'!AH127</f>
        <v>0</v>
      </c>
      <c r="Y17" s="11">
        <f>+'X4-0X-XXX (5)'!AI127</f>
        <v>0</v>
      </c>
    </row>
    <row r="18" spans="1:25" s="12" customFormat="1" ht="26.25" customHeight="1" x14ac:dyDescent="0.25">
      <c r="A18" s="63" t="s">
        <v>70</v>
      </c>
      <c r="B18" s="9">
        <f>+'X4-0X-XXX (5)'!I139</f>
        <v>0</v>
      </c>
      <c r="C18" s="9">
        <f>+'X4-0X-XXX (5)'!J139</f>
        <v>0</v>
      </c>
      <c r="D18" s="9">
        <f>+'X4-0X-XXX (5)'!L139</f>
        <v>0</v>
      </c>
      <c r="E18" s="9">
        <f>+'X4-0X-XXX (5)'!M139</f>
        <v>0</v>
      </c>
      <c r="F18" s="9">
        <f>+'X4-0X-XXX (5)'!N139</f>
        <v>0</v>
      </c>
      <c r="G18" s="9">
        <f>+'X4-0X-XXX (5)'!Q139</f>
        <v>0</v>
      </c>
      <c r="H18" s="9">
        <f>+'X4-0X-XXX (5)'!R139</f>
        <v>0</v>
      </c>
      <c r="I18" s="9">
        <f>+'X4-0X-XXX (5)'!S139</f>
        <v>0</v>
      </c>
      <c r="J18" s="9">
        <f>+'X4-0X-XXX (5)'!T139</f>
        <v>0</v>
      </c>
      <c r="K18" s="9">
        <f>+'X4-0X-XXX (5)'!U139</f>
        <v>0</v>
      </c>
      <c r="L18" s="9">
        <f>+'X4-0X-XXX (5)'!V139</f>
        <v>0</v>
      </c>
      <c r="M18" s="9">
        <f>+'X4-0X-XXX (5)'!W139</f>
        <v>0</v>
      </c>
      <c r="N18" s="9">
        <f>+'X4-0X-XXX (5)'!X139</f>
        <v>0</v>
      </c>
      <c r="O18" s="9">
        <f>+'X4-0X-XXX (5)'!Y139</f>
        <v>0</v>
      </c>
      <c r="P18" s="9">
        <f>+'X4-0X-XXX (5)'!Z139</f>
        <v>0</v>
      </c>
      <c r="Q18" s="9">
        <f>+'X4-0X-XXX (5)'!AA139</f>
        <v>0</v>
      </c>
      <c r="R18" s="9">
        <f>+'X4-0X-XXX (5)'!AB139</f>
        <v>0</v>
      </c>
      <c r="S18" s="9">
        <f>+'X4-0X-XXX (5)'!AC139</f>
        <v>0</v>
      </c>
      <c r="T18" s="9">
        <f>+'X4-0X-XXX (5)'!AD139</f>
        <v>0</v>
      </c>
      <c r="U18" s="9">
        <f>+'X4-0X-XXX (5)'!AE139</f>
        <v>0</v>
      </c>
      <c r="V18" s="9">
        <f>+'X4-0X-XXX (5)'!AF139</f>
        <v>0</v>
      </c>
      <c r="W18" s="9">
        <f>+'X4-0X-XXX (5)'!AG139</f>
        <v>0</v>
      </c>
      <c r="X18" s="11">
        <f>+'X4-0X-XXX (5)'!AH139</f>
        <v>0</v>
      </c>
      <c r="Y18" s="11">
        <f>+'X4-0X-XXX (5)'!AI139</f>
        <v>0</v>
      </c>
    </row>
    <row r="19" spans="1:25" s="12" customFormat="1" ht="26.25" customHeight="1" x14ac:dyDescent="0.25">
      <c r="A19" s="10" t="s">
        <v>18</v>
      </c>
      <c r="B19" s="9">
        <f>+'X4-0X-XXX (5)'!I151</f>
        <v>0</v>
      </c>
      <c r="C19" s="9">
        <f>+'X4-0X-XXX (5)'!J151</f>
        <v>0</v>
      </c>
      <c r="D19" s="9">
        <f>+'X4-0X-XXX (5)'!L151</f>
        <v>0</v>
      </c>
      <c r="E19" s="9">
        <f>+'X4-0X-XXX (5)'!M151</f>
        <v>0</v>
      </c>
      <c r="F19" s="9">
        <f>+'X4-0X-XXX (5)'!N151</f>
        <v>0</v>
      </c>
      <c r="G19" s="9">
        <f>+'X4-0X-XXX (5)'!Q151</f>
        <v>0</v>
      </c>
      <c r="H19" s="9">
        <f>+'X4-0X-XXX (5)'!R151</f>
        <v>0</v>
      </c>
      <c r="I19" s="9">
        <f>+'X4-0X-XXX (5)'!S151</f>
        <v>0</v>
      </c>
      <c r="J19" s="9">
        <f>+'X4-0X-XXX (5)'!T151</f>
        <v>0</v>
      </c>
      <c r="K19" s="9">
        <f>+'X4-0X-XXX (5)'!U151</f>
        <v>0</v>
      </c>
      <c r="L19" s="9">
        <f>+'X4-0X-XXX (5)'!V151</f>
        <v>0</v>
      </c>
      <c r="M19" s="9">
        <f>+'X4-0X-XXX (5)'!W151</f>
        <v>0</v>
      </c>
      <c r="N19" s="9">
        <f>+'X4-0X-XXX (5)'!X151</f>
        <v>0</v>
      </c>
      <c r="O19" s="9">
        <f>+'X4-0X-XXX (5)'!Y151</f>
        <v>0</v>
      </c>
      <c r="P19" s="9">
        <f>+'X4-0X-XXX (5)'!Z151</f>
        <v>0</v>
      </c>
      <c r="Q19" s="9">
        <f>+'X4-0X-XXX (5)'!AA151</f>
        <v>0</v>
      </c>
      <c r="R19" s="9">
        <f>+'X4-0X-XXX (5)'!AB151</f>
        <v>0</v>
      </c>
      <c r="S19" s="9">
        <f>+'X4-0X-XXX (5)'!AC151</f>
        <v>0</v>
      </c>
      <c r="T19" s="9">
        <f>+'X4-0X-XXX (5)'!AD151</f>
        <v>0</v>
      </c>
      <c r="U19" s="9">
        <f>+'X4-0X-XXX (5)'!AE151</f>
        <v>0</v>
      </c>
      <c r="V19" s="9">
        <f>+'X4-0X-XXX (5)'!AF151</f>
        <v>0</v>
      </c>
      <c r="W19" s="9">
        <f>+'X4-0X-XXX (5)'!AG151</f>
        <v>0</v>
      </c>
      <c r="X19" s="11">
        <f>+'X4-0X-XXX (5)'!AH151</f>
        <v>0</v>
      </c>
      <c r="Y19" s="11">
        <f>+'X4-0X-XXX (5)'!AI151</f>
        <v>0</v>
      </c>
    </row>
    <row r="20" spans="1:25" s="12" customFormat="1" ht="26.25" customHeight="1" x14ac:dyDescent="0.25">
      <c r="A20" s="15" t="s">
        <v>73</v>
      </c>
      <c r="B20" s="9">
        <f>+'X4-0X-XXX (5)'!I163</f>
        <v>0</v>
      </c>
      <c r="C20" s="9">
        <f>+'X4-0X-XXX (5)'!J163</f>
        <v>0</v>
      </c>
      <c r="D20" s="9">
        <f>+'X4-0X-XXX (5)'!L163</f>
        <v>0</v>
      </c>
      <c r="E20" s="9">
        <f>+'X4-0X-XXX (5)'!M163</f>
        <v>0</v>
      </c>
      <c r="F20" s="9">
        <f>+'X4-0X-XXX (5)'!N163</f>
        <v>0</v>
      </c>
      <c r="G20" s="9">
        <f>+'X4-0X-XXX (5)'!Q163</f>
        <v>0</v>
      </c>
      <c r="H20" s="9">
        <f>+'X4-0X-XXX (5)'!R163</f>
        <v>0</v>
      </c>
      <c r="I20" s="9">
        <f>+'X4-0X-XXX (5)'!S163</f>
        <v>0</v>
      </c>
      <c r="J20" s="9">
        <f>+'X4-0X-XXX (5)'!T163</f>
        <v>0</v>
      </c>
      <c r="K20" s="9">
        <f>+'X4-0X-XXX (5)'!U163</f>
        <v>0</v>
      </c>
      <c r="L20" s="9">
        <f>+'X4-0X-XXX (5)'!V163</f>
        <v>0</v>
      </c>
      <c r="M20" s="9">
        <f>+'X4-0X-XXX (5)'!W163</f>
        <v>0</v>
      </c>
      <c r="N20" s="9">
        <f>+'X4-0X-XXX (5)'!X163</f>
        <v>0</v>
      </c>
      <c r="O20" s="9">
        <f>+'X4-0X-XXX (5)'!Y163</f>
        <v>0</v>
      </c>
      <c r="P20" s="9">
        <f>+'X4-0X-XXX (5)'!Z163</f>
        <v>0</v>
      </c>
      <c r="Q20" s="9">
        <f>+'X4-0X-XXX (5)'!AA163</f>
        <v>0</v>
      </c>
      <c r="R20" s="9">
        <f>+'X4-0X-XXX (5)'!AB163</f>
        <v>0</v>
      </c>
      <c r="S20" s="9">
        <f>+'X4-0X-XXX (5)'!AC163</f>
        <v>0</v>
      </c>
      <c r="T20" s="9">
        <f>+'X4-0X-XXX (5)'!AD163</f>
        <v>0</v>
      </c>
      <c r="U20" s="9">
        <f>+'X4-0X-XXX (5)'!AE163</f>
        <v>0</v>
      </c>
      <c r="V20" s="9">
        <f>+'X4-0X-XXX (5)'!AF163</f>
        <v>0</v>
      </c>
      <c r="W20" s="9">
        <f>+'X4-0X-XXX (5)'!AG163</f>
        <v>0</v>
      </c>
      <c r="X20" s="11">
        <f>+'X4-0X-XXX (5)'!AH163</f>
        <v>0</v>
      </c>
      <c r="Y20" s="11">
        <f>+'X4-0X-XXX (5)'!AI163</f>
        <v>0</v>
      </c>
    </row>
    <row r="21" spans="1:25" s="12" customFormat="1" ht="26.25" customHeight="1" x14ac:dyDescent="0.25">
      <c r="A21" s="13" t="s">
        <v>20</v>
      </c>
      <c r="B21" s="9">
        <f>+'X4-0X-XXX (5)'!I175</f>
        <v>0</v>
      </c>
      <c r="C21" s="9">
        <f>+'X4-0X-XXX (5)'!J175</f>
        <v>0</v>
      </c>
      <c r="D21" s="9">
        <f>+'X4-0X-XXX (5)'!L175</f>
        <v>0</v>
      </c>
      <c r="E21" s="9">
        <f>+'X4-0X-XXX (5)'!M175</f>
        <v>0</v>
      </c>
      <c r="F21" s="9">
        <f>+'X4-0X-XXX (5)'!N175</f>
        <v>0</v>
      </c>
      <c r="G21" s="9">
        <f>+'X4-0X-XXX (5)'!Q175</f>
        <v>0</v>
      </c>
      <c r="H21" s="9">
        <f>+'X4-0X-XXX (5)'!R175</f>
        <v>0</v>
      </c>
      <c r="I21" s="9">
        <f>+'X4-0X-XXX (5)'!S175</f>
        <v>0</v>
      </c>
      <c r="J21" s="9">
        <f>+'X4-0X-XXX (5)'!T175</f>
        <v>0</v>
      </c>
      <c r="K21" s="9">
        <f>+'X4-0X-XXX (5)'!U175</f>
        <v>0</v>
      </c>
      <c r="L21" s="9">
        <f>+'X4-0X-XXX (5)'!V175</f>
        <v>0</v>
      </c>
      <c r="M21" s="9">
        <f>+'X4-0X-XXX (5)'!W175</f>
        <v>0</v>
      </c>
      <c r="N21" s="9">
        <f>+'X4-0X-XXX (5)'!X175</f>
        <v>0</v>
      </c>
      <c r="O21" s="9">
        <f>+'X4-0X-XXX (5)'!Y175</f>
        <v>0</v>
      </c>
      <c r="P21" s="9">
        <f>+'X4-0X-XXX (5)'!Z175</f>
        <v>0</v>
      </c>
      <c r="Q21" s="9">
        <f>+'X4-0X-XXX (5)'!AA175</f>
        <v>0</v>
      </c>
      <c r="R21" s="9">
        <f>+'X4-0X-XXX (5)'!AB175</f>
        <v>0</v>
      </c>
      <c r="S21" s="9">
        <f>+'X4-0X-XXX (5)'!AC175</f>
        <v>0</v>
      </c>
      <c r="T21" s="9">
        <f>+'X4-0X-XXX (5)'!AD175</f>
        <v>0</v>
      </c>
      <c r="U21" s="9">
        <f>+'X4-0X-XXX (5)'!AE175</f>
        <v>0</v>
      </c>
      <c r="V21" s="9">
        <f>+'X4-0X-XXX (5)'!AF175</f>
        <v>0</v>
      </c>
      <c r="W21" s="9">
        <f>+'X4-0X-XXX (5)'!AG175</f>
        <v>0</v>
      </c>
      <c r="X21" s="11">
        <f>+'X4-0X-XXX (5)'!AH175</f>
        <v>0</v>
      </c>
      <c r="Y21" s="11">
        <f>+'X4-0X-XXX (5)'!AI175</f>
        <v>0</v>
      </c>
    </row>
    <row r="22" spans="1:25" s="12" customFormat="1" ht="26.25" customHeight="1" x14ac:dyDescent="0.25">
      <c r="A22" s="13" t="s">
        <v>19</v>
      </c>
      <c r="B22" s="9">
        <f>+'X4-0X-XXX (5)'!I187</f>
        <v>0</v>
      </c>
      <c r="C22" s="9">
        <f>+'X4-0X-XXX (5)'!J187</f>
        <v>0</v>
      </c>
      <c r="D22" s="9">
        <f>+'X4-0X-XXX (5)'!L187</f>
        <v>0</v>
      </c>
      <c r="E22" s="9">
        <f>+'X4-0X-XXX (5)'!M187</f>
        <v>0</v>
      </c>
      <c r="F22" s="9">
        <f>+'X4-0X-XXX (5)'!N187</f>
        <v>0</v>
      </c>
      <c r="G22" s="9">
        <f>+'X4-0X-XXX (5)'!Q187</f>
        <v>0</v>
      </c>
      <c r="H22" s="9">
        <f>+'X4-0X-XXX (5)'!R187</f>
        <v>0</v>
      </c>
      <c r="I22" s="9">
        <f>+'X4-0X-XXX (5)'!S187</f>
        <v>0</v>
      </c>
      <c r="J22" s="9">
        <f>+'X4-0X-XXX (5)'!T187</f>
        <v>0</v>
      </c>
      <c r="K22" s="9">
        <f>+'X4-0X-XXX (5)'!U187</f>
        <v>0</v>
      </c>
      <c r="L22" s="9">
        <f>+'X4-0X-XXX (5)'!V187</f>
        <v>0</v>
      </c>
      <c r="M22" s="9">
        <f>+'X4-0X-XXX (5)'!W187</f>
        <v>0</v>
      </c>
      <c r="N22" s="9">
        <f>+'X4-0X-XXX (5)'!X187</f>
        <v>0</v>
      </c>
      <c r="O22" s="9">
        <f>+'X4-0X-XXX (5)'!Y187</f>
        <v>0</v>
      </c>
      <c r="P22" s="9">
        <f>+'X4-0X-XXX (5)'!Z187</f>
        <v>0</v>
      </c>
      <c r="Q22" s="9">
        <f>+'X4-0X-XXX (5)'!AA187</f>
        <v>0</v>
      </c>
      <c r="R22" s="9">
        <f>+'X4-0X-XXX (5)'!AB187</f>
        <v>0</v>
      </c>
      <c r="S22" s="9">
        <f>+'X4-0X-XXX (5)'!AC187</f>
        <v>0</v>
      </c>
      <c r="T22" s="9">
        <f>+'X4-0X-XXX (5)'!AD187</f>
        <v>0</v>
      </c>
      <c r="U22" s="9">
        <f>+'X4-0X-XXX (5)'!AE187</f>
        <v>0</v>
      </c>
      <c r="V22" s="9">
        <f>+'X4-0X-XXX (5)'!AF187</f>
        <v>0</v>
      </c>
      <c r="W22" s="9">
        <f>+'X4-0X-XXX (5)'!AG187</f>
        <v>0</v>
      </c>
      <c r="X22" s="11">
        <f>+'X4-0X-XXX (5)'!AH187</f>
        <v>0</v>
      </c>
      <c r="Y22" s="11">
        <f>+'X4-0X-XXX (5)'!AI187</f>
        <v>0</v>
      </c>
    </row>
    <row r="23" spans="1:25" s="12" customFormat="1" ht="26.25" customHeight="1" x14ac:dyDescent="0.25">
      <c r="A23" s="14" t="s">
        <v>49</v>
      </c>
      <c r="B23" s="9">
        <f>+'X4-0X-XXX (5)'!I199</f>
        <v>0</v>
      </c>
      <c r="C23" s="9">
        <f>+'X4-0X-XXX (5)'!J199</f>
        <v>0</v>
      </c>
      <c r="D23" s="9">
        <f>+'X4-0X-XXX (5)'!L199</f>
        <v>0</v>
      </c>
      <c r="E23" s="9">
        <f>+'X4-0X-XXX (5)'!M199</f>
        <v>0</v>
      </c>
      <c r="F23" s="9">
        <f>+'X4-0X-XXX (5)'!N199</f>
        <v>0</v>
      </c>
      <c r="G23" s="9">
        <f>+'X4-0X-XXX (5)'!Q199</f>
        <v>0</v>
      </c>
      <c r="H23" s="9">
        <f>+'X4-0X-XXX (5)'!R199</f>
        <v>0</v>
      </c>
      <c r="I23" s="9">
        <f>+'X4-0X-XXX (5)'!S199</f>
        <v>0</v>
      </c>
      <c r="J23" s="9">
        <f>+'X4-0X-XXX (5)'!T199</f>
        <v>0</v>
      </c>
      <c r="K23" s="9">
        <f>+'X4-0X-XXX (5)'!U199</f>
        <v>0</v>
      </c>
      <c r="L23" s="9">
        <f>+'X4-0X-XXX (5)'!V199</f>
        <v>0</v>
      </c>
      <c r="M23" s="9">
        <f>+'X4-0X-XXX (5)'!W199</f>
        <v>0</v>
      </c>
      <c r="N23" s="9">
        <f>+'X4-0X-XXX (5)'!X199</f>
        <v>0</v>
      </c>
      <c r="O23" s="9">
        <f>+'X4-0X-XXX (5)'!Y199</f>
        <v>0</v>
      </c>
      <c r="P23" s="9">
        <f>+'X4-0X-XXX (5)'!Z199</f>
        <v>0</v>
      </c>
      <c r="Q23" s="9">
        <f>+'X4-0X-XXX (5)'!AA199</f>
        <v>0</v>
      </c>
      <c r="R23" s="9">
        <f>+'X4-0X-XXX (5)'!AB199</f>
        <v>0</v>
      </c>
      <c r="S23" s="9">
        <f>+'X4-0X-XXX (5)'!AC199</f>
        <v>0</v>
      </c>
      <c r="T23" s="9">
        <f>+'X4-0X-XXX (5)'!AD199</f>
        <v>0</v>
      </c>
      <c r="U23" s="9">
        <f>+'X4-0X-XXX (5)'!AE199</f>
        <v>0</v>
      </c>
      <c r="V23" s="9">
        <f>+'X4-0X-XXX (5)'!AF199</f>
        <v>0</v>
      </c>
      <c r="W23" s="9">
        <f>+'X4-0X-XXX (5)'!AG199</f>
        <v>0</v>
      </c>
      <c r="X23" s="11">
        <f>+'X4-0X-XXX (5)'!AH199</f>
        <v>0</v>
      </c>
      <c r="Y23" s="11">
        <f>+'X4-0X-XXX (5)'!AI199</f>
        <v>0</v>
      </c>
    </row>
    <row r="24" spans="1:25" ht="33" customHeight="1" x14ac:dyDescent="0.25">
      <c r="A24" s="27" t="str">
        <f>"TOTAL ASIG."&amp;" "&amp;$A$5</f>
        <v>TOTAL ASIG. X4-0X-XXX "XXX XXXXX XXXXXXXXXXXXXXXXXXXXXXXXXXXXX"</v>
      </c>
      <c r="B24" s="23">
        <f t="shared" ref="B24:W24" si="0">SUM(B8:B23)</f>
        <v>0</v>
      </c>
      <c r="C24" s="23">
        <f t="shared" si="0"/>
        <v>0</v>
      </c>
      <c r="D24" s="23">
        <f t="shared" si="0"/>
        <v>0</v>
      </c>
      <c r="E24" s="23">
        <f>SUM(E8:E23)</f>
        <v>0</v>
      </c>
      <c r="F24" s="23">
        <f t="shared" si="0"/>
        <v>0</v>
      </c>
      <c r="G24" s="22">
        <f t="shared" si="0"/>
        <v>0</v>
      </c>
      <c r="H24" s="22">
        <f t="shared" si="0"/>
        <v>0</v>
      </c>
      <c r="I24" s="22">
        <f t="shared" si="0"/>
        <v>0</v>
      </c>
      <c r="J24" s="23">
        <f t="shared" si="0"/>
        <v>0</v>
      </c>
      <c r="K24" s="22">
        <f t="shared" si="0"/>
        <v>0</v>
      </c>
      <c r="L24" s="22">
        <f t="shared" si="0"/>
        <v>0</v>
      </c>
      <c r="M24" s="22">
        <f t="shared" si="0"/>
        <v>0</v>
      </c>
      <c r="N24" s="23">
        <f t="shared" si="0"/>
        <v>0</v>
      </c>
      <c r="O24" s="22">
        <f t="shared" si="0"/>
        <v>0</v>
      </c>
      <c r="P24" s="22">
        <f t="shared" si="0"/>
        <v>0</v>
      </c>
      <c r="Q24" s="22">
        <f t="shared" si="0"/>
        <v>0</v>
      </c>
      <c r="R24" s="23">
        <f t="shared" si="0"/>
        <v>0</v>
      </c>
      <c r="S24" s="22">
        <f t="shared" si="0"/>
        <v>0</v>
      </c>
      <c r="T24" s="22">
        <f t="shared" si="0"/>
        <v>0</v>
      </c>
      <c r="U24" s="22">
        <f t="shared" si="0"/>
        <v>0</v>
      </c>
      <c r="V24" s="23">
        <f t="shared" si="0"/>
        <v>0</v>
      </c>
      <c r="W24" s="22">
        <f t="shared" si="0"/>
        <v>0</v>
      </c>
      <c r="X24" s="24">
        <f>IF(ISERROR(W24/B24),0,W24/B24)</f>
        <v>0</v>
      </c>
      <c r="Y24" s="24">
        <f>IF(ISERROR(W24/$W$24),0,W24/$W$24)</f>
        <v>0</v>
      </c>
    </row>
    <row r="25" spans="1:25" x14ac:dyDescent="0.25">
      <c r="B25" s="4"/>
      <c r="G25" s="4"/>
      <c r="H25" s="4"/>
      <c r="I25" s="4"/>
      <c r="K25" s="4"/>
      <c r="L25" s="4"/>
      <c r="M25" s="4"/>
      <c r="O25" s="4"/>
      <c r="P25" s="4"/>
      <c r="Q25" s="4"/>
      <c r="S25" s="4"/>
      <c r="T25" s="4"/>
      <c r="U25" s="4"/>
    </row>
    <row r="26" spans="1:25" x14ac:dyDescent="0.25">
      <c r="B26" s="4"/>
      <c r="G26" s="4"/>
      <c r="H26" s="4"/>
      <c r="I26" s="4"/>
      <c r="K26" s="4"/>
      <c r="L26" s="4"/>
      <c r="M26" s="4"/>
      <c r="O26" s="4"/>
      <c r="P26" s="4"/>
      <c r="Q26" s="4"/>
      <c r="S26" s="4"/>
      <c r="T26" s="4"/>
      <c r="U26" s="4"/>
    </row>
    <row r="27" spans="1:25" x14ac:dyDescent="0.25">
      <c r="B27" s="4"/>
      <c r="G27" s="4"/>
      <c r="H27" s="4"/>
      <c r="I27" s="4"/>
      <c r="K27" s="4"/>
      <c r="L27" s="4"/>
      <c r="M27" s="4"/>
      <c r="O27" s="4"/>
      <c r="P27" s="4"/>
      <c r="Q27" s="4"/>
      <c r="S27" s="4"/>
      <c r="T27" s="4"/>
      <c r="U27" s="4"/>
    </row>
    <row r="28" spans="1:25" x14ac:dyDescent="0.25">
      <c r="B28" s="4"/>
      <c r="G28" s="4"/>
      <c r="H28" s="4"/>
      <c r="I28" s="4"/>
      <c r="K28" s="4"/>
      <c r="L28" s="4"/>
      <c r="M28" s="4"/>
      <c r="O28" s="4"/>
      <c r="P28" s="4"/>
      <c r="Q28" s="4"/>
      <c r="S28" s="4"/>
      <c r="T28" s="4"/>
      <c r="U28" s="4"/>
    </row>
    <row r="29" spans="1:25" x14ac:dyDescent="0.25">
      <c r="B29" s="4"/>
      <c r="G29" s="4"/>
      <c r="H29" s="4"/>
      <c r="I29" s="4"/>
      <c r="K29" s="4"/>
      <c r="L29" s="4"/>
      <c r="M29" s="4"/>
      <c r="O29" s="4"/>
      <c r="P29" s="4"/>
      <c r="Q29" s="4"/>
      <c r="S29" s="4"/>
      <c r="T29" s="4"/>
      <c r="U29" s="4"/>
    </row>
    <row r="30" spans="1:25" x14ac:dyDescent="0.25">
      <c r="B30" s="4"/>
      <c r="G30" s="4"/>
      <c r="H30" s="4"/>
      <c r="I30" s="4"/>
      <c r="K30" s="4"/>
      <c r="L30" s="4"/>
      <c r="M30" s="4"/>
      <c r="O30" s="4"/>
      <c r="P30" s="4"/>
      <c r="Q30" s="4"/>
      <c r="S30" s="4"/>
      <c r="T30" s="4"/>
      <c r="U30" s="4"/>
    </row>
    <row r="31" spans="1:25" x14ac:dyDescent="0.25">
      <c r="B31" s="4"/>
      <c r="G31" s="4"/>
      <c r="H31" s="4"/>
      <c r="I31" s="4"/>
      <c r="K31" s="4"/>
      <c r="L31" s="4"/>
      <c r="M31" s="4"/>
      <c r="O31" s="4"/>
      <c r="P31" s="4"/>
      <c r="Q31" s="4"/>
      <c r="S31" s="4"/>
      <c r="T31" s="4"/>
      <c r="U31" s="4"/>
    </row>
    <row r="32" spans="1:25" x14ac:dyDescent="0.25">
      <c r="B32" s="4"/>
      <c r="G32" s="4"/>
      <c r="H32" s="4"/>
      <c r="I32" s="4"/>
      <c r="K32" s="4"/>
      <c r="L32" s="4"/>
      <c r="M32" s="4"/>
      <c r="O32" s="4"/>
      <c r="P32" s="4"/>
      <c r="Q32" s="4"/>
      <c r="S32" s="4"/>
      <c r="T32" s="4"/>
      <c r="U32" s="4"/>
    </row>
    <row r="33" spans="2:21" x14ac:dyDescent="0.25">
      <c r="B33" s="4"/>
      <c r="G33" s="4"/>
      <c r="H33" s="4"/>
      <c r="I33" s="4"/>
      <c r="K33" s="4"/>
      <c r="L33" s="4"/>
      <c r="M33" s="4"/>
      <c r="O33" s="4"/>
      <c r="P33" s="4"/>
      <c r="Q33" s="4"/>
      <c r="S33" s="4"/>
      <c r="T33" s="4"/>
      <c r="U33" s="4"/>
    </row>
    <row r="34" spans="2:21" x14ac:dyDescent="0.25">
      <c r="B34" s="4"/>
      <c r="G34" s="4"/>
      <c r="H34" s="4"/>
      <c r="I34" s="4"/>
      <c r="K34" s="4"/>
      <c r="L34" s="4"/>
      <c r="M34" s="4"/>
      <c r="O34" s="4"/>
      <c r="P34" s="4"/>
      <c r="Q34" s="4"/>
      <c r="S34" s="4"/>
      <c r="T34" s="4"/>
      <c r="U34" s="4"/>
    </row>
    <row r="35" spans="2:21" x14ac:dyDescent="0.25">
      <c r="B35" s="4"/>
      <c r="G35" s="4"/>
      <c r="H35" s="4"/>
      <c r="I35" s="4"/>
      <c r="K35" s="4"/>
      <c r="L35" s="4"/>
      <c r="M35" s="4"/>
      <c r="O35" s="4"/>
      <c r="P35" s="4"/>
      <c r="Q35" s="4"/>
      <c r="S35" s="4"/>
      <c r="T35" s="4"/>
      <c r="U35" s="4"/>
    </row>
    <row r="36" spans="2:21" x14ac:dyDescent="0.25">
      <c r="B36" s="4"/>
      <c r="G36" s="4"/>
      <c r="H36" s="4"/>
      <c r="I36" s="4"/>
      <c r="K36" s="4"/>
      <c r="L36" s="4"/>
      <c r="M36" s="4"/>
      <c r="O36" s="4"/>
      <c r="P36" s="4"/>
      <c r="Q36" s="4"/>
      <c r="S36" s="4"/>
      <c r="T36" s="4"/>
      <c r="U36" s="4"/>
    </row>
    <row r="37" spans="2:21" x14ac:dyDescent="0.25">
      <c r="B37" s="4"/>
      <c r="G37" s="4"/>
      <c r="H37" s="4"/>
      <c r="I37" s="4"/>
      <c r="K37" s="4"/>
      <c r="L37" s="4"/>
      <c r="M37" s="4"/>
      <c r="O37" s="4"/>
      <c r="P37" s="4"/>
      <c r="Q37" s="4"/>
      <c r="S37" s="4"/>
      <c r="T37" s="4"/>
      <c r="U37" s="4"/>
    </row>
    <row r="38" spans="2:21" x14ac:dyDescent="0.25">
      <c r="B38" s="4"/>
      <c r="G38" s="4"/>
      <c r="H38" s="4"/>
      <c r="I38" s="4"/>
      <c r="K38" s="4"/>
      <c r="L38" s="4"/>
      <c r="M38" s="4"/>
      <c r="O38" s="4"/>
      <c r="P38" s="4"/>
      <c r="Q38" s="4"/>
      <c r="S38" s="4"/>
      <c r="T38" s="4"/>
      <c r="U38" s="4"/>
    </row>
    <row r="39" spans="2:21" x14ac:dyDescent="0.25">
      <c r="B39" s="4"/>
      <c r="G39" s="4"/>
      <c r="H39" s="4"/>
      <c r="I39" s="4"/>
      <c r="K39" s="4"/>
      <c r="L39" s="4"/>
      <c r="M39" s="4"/>
      <c r="O39" s="4"/>
      <c r="P39" s="4"/>
      <c r="Q39" s="4"/>
      <c r="S39" s="4"/>
      <c r="T39" s="4"/>
      <c r="U39" s="4"/>
    </row>
    <row r="40" spans="2:21" x14ac:dyDescent="0.25">
      <c r="B40" s="4"/>
      <c r="G40" s="4"/>
      <c r="H40" s="4"/>
      <c r="I40" s="4"/>
      <c r="K40" s="4"/>
      <c r="L40" s="4"/>
      <c r="M40" s="4"/>
      <c r="O40" s="4"/>
      <c r="P40" s="4"/>
      <c r="Q40" s="4"/>
      <c r="S40" s="4"/>
      <c r="T40" s="4"/>
      <c r="U40" s="4"/>
    </row>
    <row r="41" spans="2:21" x14ac:dyDescent="0.25">
      <c r="B41" s="4"/>
      <c r="G41" s="4"/>
      <c r="H41" s="4"/>
      <c r="I41" s="4"/>
      <c r="K41" s="4"/>
      <c r="L41" s="4"/>
      <c r="M41" s="4"/>
      <c r="O41" s="4"/>
      <c r="P41" s="4"/>
      <c r="Q41" s="4"/>
      <c r="S41" s="4"/>
      <c r="T41" s="4"/>
      <c r="U41" s="4"/>
    </row>
  </sheetData>
  <mergeCells count="19">
    <mergeCell ref="A6:A7"/>
    <mergeCell ref="B6:B7"/>
    <mergeCell ref="C6:C7"/>
    <mergeCell ref="D6:F6"/>
    <mergeCell ref="G6:I6"/>
    <mergeCell ref="A1:Y1"/>
    <mergeCell ref="A2:Y2"/>
    <mergeCell ref="A3:Y3"/>
    <mergeCell ref="A4:Y4"/>
    <mergeCell ref="A5:Y5"/>
    <mergeCell ref="V6:V7"/>
    <mergeCell ref="W6:W7"/>
    <mergeCell ref="X6:Y6"/>
    <mergeCell ref="J6:J7"/>
    <mergeCell ref="K6:M6"/>
    <mergeCell ref="N6:N7"/>
    <mergeCell ref="O6:Q6"/>
    <mergeCell ref="R6:R7"/>
    <mergeCell ref="S6:U6"/>
  </mergeCells>
  <printOptions horizontalCentered="1"/>
  <pageMargins left="0.35433070866141736" right="0.15748031496062992" top="0.59055118110236227" bottom="0.39370078740157483" header="0" footer="0"/>
  <pageSetup paperSize="184" scale="42" fitToHeight="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AI217"/>
  <sheetViews>
    <sheetView zoomScale="80" zoomScaleNormal="80" workbookViewId="0">
      <pane xSplit="3" ySplit="7" topLeftCell="D8" activePane="bottomRight" state="frozen"/>
      <selection activeCell="A3" sqref="A3:AI3"/>
      <selection pane="topRight" activeCell="A3" sqref="A3:AI3"/>
      <selection pane="bottomLeft" activeCell="A3" sqref="A3:AI3"/>
      <selection pane="bottomRight" activeCell="A9" sqref="A9"/>
    </sheetView>
  </sheetViews>
  <sheetFormatPr baseColWidth="10" defaultColWidth="11.44140625" defaultRowHeight="10.199999999999999" outlineLevelRow="1" outlineLevelCol="1" x14ac:dyDescent="0.25"/>
  <cols>
    <col min="1" max="1" width="3.44140625" style="3" customWidth="1"/>
    <col min="2" max="2" width="11.44140625" style="3" customWidth="1"/>
    <col min="3" max="3" width="9.33203125" style="3" bestFit="1" customWidth="1"/>
    <col min="4" max="4" width="17.33203125" style="2" customWidth="1"/>
    <col min="5" max="5" width="25.6640625" style="2" customWidth="1"/>
    <col min="6" max="6" width="11.44140625" style="3" customWidth="1"/>
    <col min="7" max="7" width="10.33203125" style="3" customWidth="1"/>
    <col min="8" max="8" width="11.44140625" style="3" customWidth="1"/>
    <col min="9" max="9" width="13.44140625" style="6" customWidth="1"/>
    <col min="10" max="10" width="13.44140625" style="4" customWidth="1"/>
    <col min="11" max="11" width="43.33203125" style="2" customWidth="1"/>
    <col min="12" max="13" width="10.44140625" style="3" customWidth="1"/>
    <col min="14" max="14" width="12.33203125" style="3" customWidth="1"/>
    <col min="15" max="15" width="11.44140625" style="3" bestFit="1" customWidth="1"/>
    <col min="16" max="16" width="11.44140625" style="5" customWidth="1"/>
    <col min="17" max="17" width="7.6640625" style="6" customWidth="1" outlineLevel="1"/>
    <col min="18" max="18" width="9" style="6" customWidth="1" outlineLevel="1"/>
    <col min="19" max="19" width="9.44140625" style="6" customWidth="1" outlineLevel="1"/>
    <col min="20" max="20" width="11.33203125" style="6" customWidth="1"/>
    <col min="21" max="21" width="12" style="6" customWidth="1" outlineLevel="1"/>
    <col min="22" max="22" width="13.33203125" style="6" customWidth="1" outlineLevel="1"/>
    <col min="23" max="23" width="12.6640625" style="6" customWidth="1" outlineLevel="1"/>
    <col min="24" max="24" width="11.44140625" style="6" customWidth="1"/>
    <col min="25" max="25" width="12.44140625" style="6" customWidth="1" outlineLevel="1"/>
    <col min="26" max="26" width="13" style="6" customWidth="1" outlineLevel="1"/>
    <col min="27" max="27" width="12.33203125" style="6" customWidth="1" outlineLevel="1"/>
    <col min="28" max="28" width="12.6640625" style="6" customWidth="1"/>
    <col min="29" max="30" width="12" style="6" bestFit="1" customWidth="1" outlineLevel="1"/>
    <col min="31" max="31" width="12.33203125" style="6" bestFit="1" customWidth="1" outlineLevel="1"/>
    <col min="32" max="32" width="13" style="6" customWidth="1"/>
    <col min="33" max="33" width="14.33203125" style="6" customWidth="1"/>
    <col min="34" max="34" width="10.33203125" style="7" bestFit="1" customWidth="1"/>
    <col min="35" max="35" width="11.33203125" style="7" customWidth="1"/>
    <col min="36" max="16384" width="11.44140625" style="2"/>
  </cols>
  <sheetData>
    <row r="1" spans="1:35" s="1" customFormat="1" ht="16.5" customHeight="1" x14ac:dyDescent="0.25">
      <c r="A1" s="90" t="s">
        <v>80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s="1" customFormat="1" ht="16.5" customHeight="1" x14ac:dyDescent="0.25">
      <c r="A2" s="91" t="s">
        <v>79</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s="1" customFormat="1" ht="16.5" customHeight="1" x14ac:dyDescent="0.25">
      <c r="A3" s="90" t="s">
        <v>53</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s="1" customFormat="1" ht="16.5" customHeight="1" x14ac:dyDescent="0.25">
      <c r="A4" s="91" t="s">
        <v>48</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7.25" customHeight="1" x14ac:dyDescent="0.25">
      <c r="A5" s="99" t="s">
        <v>56</v>
      </c>
      <c r="B5" s="99"/>
      <c r="C5" s="99"/>
      <c r="D5" s="99"/>
      <c r="E5" s="99"/>
      <c r="F5" s="99"/>
      <c r="G5" s="99"/>
      <c r="H5" s="99"/>
      <c r="I5" s="99"/>
      <c r="J5" s="99"/>
      <c r="K5" s="99"/>
      <c r="L5" s="99"/>
      <c r="M5" s="99"/>
      <c r="N5" s="99"/>
      <c r="O5" s="99"/>
      <c r="P5" s="99"/>
      <c r="Q5" s="99"/>
      <c r="R5" s="99"/>
      <c r="S5" s="99"/>
      <c r="T5" s="99"/>
    </row>
    <row r="6" spans="1:35" s="3" customFormat="1" ht="25.5" customHeight="1" x14ac:dyDescent="0.25">
      <c r="A6" s="92" t="s">
        <v>0</v>
      </c>
      <c r="B6" s="17" t="s">
        <v>34</v>
      </c>
      <c r="C6" s="93" t="s">
        <v>2</v>
      </c>
      <c r="D6" s="92" t="s">
        <v>30</v>
      </c>
      <c r="E6" s="93" t="s">
        <v>3</v>
      </c>
      <c r="F6" s="92" t="s">
        <v>31</v>
      </c>
      <c r="G6" s="92" t="s">
        <v>4</v>
      </c>
      <c r="H6" s="92"/>
      <c r="I6" s="100" t="s">
        <v>32</v>
      </c>
      <c r="J6" s="100" t="s">
        <v>10</v>
      </c>
      <c r="K6" s="92" t="s">
        <v>8</v>
      </c>
      <c r="L6" s="107" t="s">
        <v>21</v>
      </c>
      <c r="M6" s="108"/>
      <c r="N6" s="109"/>
      <c r="O6" s="92" t="s">
        <v>9</v>
      </c>
      <c r="P6" s="93" t="s">
        <v>5</v>
      </c>
      <c r="Q6" s="106" t="s">
        <v>33</v>
      </c>
      <c r="R6" s="106"/>
      <c r="S6" s="106"/>
      <c r="T6" s="95" t="s">
        <v>23</v>
      </c>
      <c r="U6" s="106" t="s">
        <v>33</v>
      </c>
      <c r="V6" s="106"/>
      <c r="W6" s="106"/>
      <c r="X6" s="95" t="s">
        <v>24</v>
      </c>
      <c r="Y6" s="106" t="s">
        <v>33</v>
      </c>
      <c r="Z6" s="106"/>
      <c r="AA6" s="106"/>
      <c r="AB6" s="95" t="s">
        <v>25</v>
      </c>
      <c r="AC6" s="106" t="s">
        <v>33</v>
      </c>
      <c r="AD6" s="106"/>
      <c r="AE6" s="106"/>
      <c r="AF6" s="95" t="s">
        <v>26</v>
      </c>
      <c r="AG6" s="95" t="s">
        <v>47</v>
      </c>
      <c r="AH6" s="97" t="s">
        <v>54</v>
      </c>
      <c r="AI6" s="98"/>
    </row>
    <row r="7" spans="1:35" s="3" customFormat="1" ht="20.399999999999999" x14ac:dyDescent="0.25">
      <c r="A7" s="92"/>
      <c r="B7" s="18" t="s">
        <v>1</v>
      </c>
      <c r="C7" s="94"/>
      <c r="D7" s="92"/>
      <c r="E7" s="94"/>
      <c r="F7" s="92"/>
      <c r="G7" s="19" t="s">
        <v>6</v>
      </c>
      <c r="H7" s="19" t="s">
        <v>7</v>
      </c>
      <c r="I7" s="101"/>
      <c r="J7" s="101"/>
      <c r="K7" s="92"/>
      <c r="L7" s="20" t="s">
        <v>11</v>
      </c>
      <c r="M7" s="20" t="s">
        <v>22</v>
      </c>
      <c r="N7" s="64" t="s">
        <v>77</v>
      </c>
      <c r="O7" s="92"/>
      <c r="P7" s="94"/>
      <c r="Q7" s="20" t="s">
        <v>35</v>
      </c>
      <c r="R7" s="20" t="s">
        <v>36</v>
      </c>
      <c r="S7" s="20" t="s">
        <v>37</v>
      </c>
      <c r="T7" s="96"/>
      <c r="U7" s="20" t="s">
        <v>38</v>
      </c>
      <c r="V7" s="20" t="s">
        <v>39</v>
      </c>
      <c r="W7" s="20" t="s">
        <v>40</v>
      </c>
      <c r="X7" s="96"/>
      <c r="Y7" s="20" t="s">
        <v>41</v>
      </c>
      <c r="Z7" s="20" t="s">
        <v>42</v>
      </c>
      <c r="AA7" s="20" t="s">
        <v>43</v>
      </c>
      <c r="AB7" s="96"/>
      <c r="AC7" s="20" t="s">
        <v>44</v>
      </c>
      <c r="AD7" s="20" t="s">
        <v>45</v>
      </c>
      <c r="AE7" s="20" t="s">
        <v>46</v>
      </c>
      <c r="AF7" s="96"/>
      <c r="AG7" s="96"/>
      <c r="AH7" s="21" t="s">
        <v>29</v>
      </c>
      <c r="AI7" s="28" t="s">
        <v>55</v>
      </c>
    </row>
    <row r="8" spans="1:35" ht="12.75" customHeight="1" x14ac:dyDescent="0.25">
      <c r="A8" s="8"/>
      <c r="B8" s="103" t="s">
        <v>52</v>
      </c>
      <c r="C8" s="104"/>
      <c r="D8" s="105"/>
      <c r="E8" s="29"/>
      <c r="F8" s="30"/>
      <c r="G8" s="31"/>
      <c r="H8" s="31"/>
      <c r="I8" s="32"/>
      <c r="J8" s="33"/>
      <c r="K8" s="34"/>
      <c r="L8" s="35"/>
      <c r="M8" s="35"/>
      <c r="N8" s="35"/>
      <c r="O8" s="30"/>
      <c r="P8" s="36"/>
      <c r="Q8" s="33"/>
      <c r="R8" s="33"/>
      <c r="S8" s="33"/>
      <c r="T8" s="33"/>
      <c r="U8" s="33"/>
      <c r="V8" s="33"/>
      <c r="W8" s="33"/>
      <c r="X8" s="33"/>
      <c r="Y8" s="33"/>
      <c r="Z8" s="33"/>
      <c r="AA8" s="33"/>
      <c r="AB8" s="33"/>
      <c r="AC8" s="33"/>
      <c r="AD8" s="33"/>
      <c r="AE8" s="33"/>
      <c r="AF8" s="33"/>
      <c r="AG8" s="33"/>
      <c r="AH8" s="37"/>
      <c r="AI8" s="37"/>
    </row>
    <row r="9" spans="1:35" ht="12.75" customHeight="1" outlineLevel="1" x14ac:dyDescent="0.2">
      <c r="A9" s="16">
        <v>1</v>
      </c>
      <c r="B9" s="39"/>
      <c r="C9" s="38"/>
      <c r="D9" s="39"/>
      <c r="E9" s="39"/>
      <c r="F9" s="39"/>
      <c r="G9" s="38"/>
      <c r="H9" s="38"/>
      <c r="I9" s="40"/>
      <c r="J9" s="41"/>
      <c r="K9" s="39"/>
      <c r="L9" s="46"/>
      <c r="M9" s="46"/>
      <c r="N9" s="46"/>
      <c r="O9" s="39"/>
      <c r="P9" s="39"/>
      <c r="Q9" s="46"/>
      <c r="R9" s="46"/>
      <c r="S9" s="46"/>
      <c r="T9" s="57">
        <f>SUM(Q9:S9)</f>
        <v>0</v>
      </c>
      <c r="U9" s="46"/>
      <c r="V9" s="46"/>
      <c r="W9" s="46"/>
      <c r="X9" s="57">
        <f>SUM(U9:W9)</f>
        <v>0</v>
      </c>
      <c r="Y9" s="46"/>
      <c r="Z9" s="46"/>
      <c r="AA9" s="46"/>
      <c r="AB9" s="57">
        <f>SUM(Y9:AA9)</f>
        <v>0</v>
      </c>
      <c r="AC9" s="46"/>
      <c r="AD9" s="46"/>
      <c r="AE9" s="46"/>
      <c r="AF9" s="57">
        <f>SUM(AC9:AE9)</f>
        <v>0</v>
      </c>
      <c r="AG9" s="57">
        <f t="shared" ref="AG9:AG18" si="0">SUM(T9,X9,AB9,AF9)</f>
        <v>0</v>
      </c>
      <c r="AH9" s="58">
        <f>IF(ISERROR(AG9/I9),0,AG9/I9)</f>
        <v>0</v>
      </c>
      <c r="AI9" s="59" t="str">
        <f t="shared" ref="AI9:AI18" si="1">IF(ISERROR(AG9/$AG$200),"-",AG9/$AG$200)</f>
        <v>-</v>
      </c>
    </row>
    <row r="10" spans="1:35" ht="12.75" customHeight="1" outlineLevel="1" x14ac:dyDescent="0.2">
      <c r="A10" s="16">
        <v>2</v>
      </c>
      <c r="B10" s="43"/>
      <c r="C10" s="42"/>
      <c r="D10" s="43"/>
      <c r="E10" s="39"/>
      <c r="F10" s="39"/>
      <c r="G10" s="38"/>
      <c r="H10" s="38"/>
      <c r="I10" s="40"/>
      <c r="J10" s="44"/>
      <c r="K10" s="43"/>
      <c r="L10" s="46"/>
      <c r="M10" s="46"/>
      <c r="N10" s="46"/>
      <c r="O10" s="43"/>
      <c r="P10" s="43"/>
      <c r="Q10" s="46"/>
      <c r="R10" s="46"/>
      <c r="S10" s="46"/>
      <c r="T10" s="57">
        <f t="shared" ref="T10:T18" si="2">SUM(Q10:S10)</f>
        <v>0</v>
      </c>
      <c r="U10" s="46"/>
      <c r="V10" s="46"/>
      <c r="W10" s="46"/>
      <c r="X10" s="57">
        <f t="shared" ref="X10:X18" si="3">SUM(U10:W10)</f>
        <v>0</v>
      </c>
      <c r="Y10" s="46"/>
      <c r="Z10" s="46"/>
      <c r="AA10" s="46"/>
      <c r="AB10" s="57">
        <f t="shared" ref="AB10:AB18" si="4">SUM(Y10:AA10)</f>
        <v>0</v>
      </c>
      <c r="AC10" s="46"/>
      <c r="AD10" s="46"/>
      <c r="AE10" s="46"/>
      <c r="AF10" s="57">
        <f t="shared" ref="AF10:AF18" si="5">SUM(AC10:AE10)</f>
        <v>0</v>
      </c>
      <c r="AG10" s="57">
        <f t="shared" si="0"/>
        <v>0</v>
      </c>
      <c r="AH10" s="58">
        <f t="shared" ref="AH10:AH18" si="6">IF(ISERROR(AG10/I10),0,AG10/I10)</f>
        <v>0</v>
      </c>
      <c r="AI10" s="59" t="str">
        <f t="shared" si="1"/>
        <v>-</v>
      </c>
    </row>
    <row r="11" spans="1:35" ht="12.75" customHeight="1" outlineLevel="1" x14ac:dyDescent="0.2">
      <c r="A11" s="16">
        <v>3</v>
      </c>
      <c r="B11" s="43"/>
      <c r="C11" s="42"/>
      <c r="D11" s="43"/>
      <c r="E11" s="43"/>
      <c r="F11" s="43"/>
      <c r="G11" s="42"/>
      <c r="H11" s="42"/>
      <c r="I11" s="40"/>
      <c r="J11" s="44"/>
      <c r="K11" s="43"/>
      <c r="L11" s="46"/>
      <c r="M11" s="46"/>
      <c r="N11" s="46"/>
      <c r="O11" s="43"/>
      <c r="P11" s="43"/>
      <c r="Q11" s="46"/>
      <c r="R11" s="46"/>
      <c r="S11" s="46"/>
      <c r="T11" s="57">
        <f t="shared" si="2"/>
        <v>0</v>
      </c>
      <c r="U11" s="46"/>
      <c r="V11" s="46"/>
      <c r="W11" s="46"/>
      <c r="X11" s="57">
        <f t="shared" si="3"/>
        <v>0</v>
      </c>
      <c r="Y11" s="46"/>
      <c r="Z11" s="46"/>
      <c r="AA11" s="46"/>
      <c r="AB11" s="57">
        <f t="shared" si="4"/>
        <v>0</v>
      </c>
      <c r="AC11" s="46"/>
      <c r="AD11" s="46"/>
      <c r="AE11" s="46"/>
      <c r="AF11" s="57">
        <f t="shared" si="5"/>
        <v>0</v>
      </c>
      <c r="AG11" s="57">
        <f t="shared" si="0"/>
        <v>0</v>
      </c>
      <c r="AH11" s="58">
        <f t="shared" si="6"/>
        <v>0</v>
      </c>
      <c r="AI11" s="59" t="str">
        <f t="shared" si="1"/>
        <v>-</v>
      </c>
    </row>
    <row r="12" spans="1:35" ht="12.75" customHeight="1" outlineLevel="1" x14ac:dyDescent="0.2">
      <c r="A12" s="16">
        <v>4</v>
      </c>
      <c r="B12" s="43"/>
      <c r="C12" s="42"/>
      <c r="D12" s="43"/>
      <c r="E12" s="43"/>
      <c r="F12" s="43"/>
      <c r="G12" s="42"/>
      <c r="H12" s="42"/>
      <c r="I12" s="40"/>
      <c r="J12" s="44"/>
      <c r="K12" s="43"/>
      <c r="L12" s="46"/>
      <c r="M12" s="46"/>
      <c r="N12" s="46"/>
      <c r="O12" s="43"/>
      <c r="P12" s="43"/>
      <c r="Q12" s="46"/>
      <c r="R12" s="46"/>
      <c r="S12" s="46"/>
      <c r="T12" s="57">
        <f t="shared" si="2"/>
        <v>0</v>
      </c>
      <c r="U12" s="46"/>
      <c r="V12" s="46"/>
      <c r="W12" s="46"/>
      <c r="X12" s="57">
        <f t="shared" si="3"/>
        <v>0</v>
      </c>
      <c r="Y12" s="46"/>
      <c r="Z12" s="46"/>
      <c r="AA12" s="46"/>
      <c r="AB12" s="57">
        <f t="shared" si="4"/>
        <v>0</v>
      </c>
      <c r="AC12" s="46"/>
      <c r="AD12" s="46"/>
      <c r="AE12" s="46"/>
      <c r="AF12" s="57">
        <f t="shared" si="5"/>
        <v>0</v>
      </c>
      <c r="AG12" s="57">
        <f t="shared" si="0"/>
        <v>0</v>
      </c>
      <c r="AH12" s="58">
        <f t="shared" si="6"/>
        <v>0</v>
      </c>
      <c r="AI12" s="59" t="str">
        <f t="shared" si="1"/>
        <v>-</v>
      </c>
    </row>
    <row r="13" spans="1:35" ht="12.75" customHeight="1" outlineLevel="1" x14ac:dyDescent="0.2">
      <c r="A13" s="16">
        <v>5</v>
      </c>
      <c r="B13" s="43"/>
      <c r="C13" s="42"/>
      <c r="D13" s="43"/>
      <c r="E13" s="43"/>
      <c r="F13" s="43"/>
      <c r="G13" s="42"/>
      <c r="H13" s="42"/>
      <c r="I13" s="40"/>
      <c r="J13" s="44"/>
      <c r="K13" s="43"/>
      <c r="L13" s="46"/>
      <c r="M13" s="46"/>
      <c r="N13" s="46"/>
      <c r="O13" s="43"/>
      <c r="P13" s="43"/>
      <c r="Q13" s="46"/>
      <c r="R13" s="46"/>
      <c r="S13" s="46"/>
      <c r="T13" s="57">
        <f t="shared" si="2"/>
        <v>0</v>
      </c>
      <c r="U13" s="46"/>
      <c r="V13" s="46"/>
      <c r="W13" s="46"/>
      <c r="X13" s="57">
        <f t="shared" si="3"/>
        <v>0</v>
      </c>
      <c r="Y13" s="46"/>
      <c r="Z13" s="46"/>
      <c r="AA13" s="46"/>
      <c r="AB13" s="57">
        <f t="shared" si="4"/>
        <v>0</v>
      </c>
      <c r="AC13" s="46"/>
      <c r="AD13" s="46"/>
      <c r="AE13" s="46"/>
      <c r="AF13" s="57">
        <f t="shared" si="5"/>
        <v>0</v>
      </c>
      <c r="AG13" s="57">
        <f t="shared" si="0"/>
        <v>0</v>
      </c>
      <c r="AH13" s="58">
        <f t="shared" si="6"/>
        <v>0</v>
      </c>
      <c r="AI13" s="59" t="str">
        <f t="shared" si="1"/>
        <v>-</v>
      </c>
    </row>
    <row r="14" spans="1:35" ht="12.75" customHeight="1" outlineLevel="1" x14ac:dyDescent="0.2">
      <c r="A14" s="16">
        <v>6</v>
      </c>
      <c r="B14" s="43"/>
      <c r="C14" s="42"/>
      <c r="D14" s="43"/>
      <c r="E14" s="43"/>
      <c r="F14" s="43"/>
      <c r="G14" s="42"/>
      <c r="H14" s="42"/>
      <c r="I14" s="40"/>
      <c r="J14" s="44"/>
      <c r="K14" s="43"/>
      <c r="L14" s="46"/>
      <c r="M14" s="46"/>
      <c r="N14" s="46"/>
      <c r="O14" s="43"/>
      <c r="P14" s="43"/>
      <c r="Q14" s="46"/>
      <c r="R14" s="46"/>
      <c r="S14" s="46"/>
      <c r="T14" s="57">
        <f t="shared" si="2"/>
        <v>0</v>
      </c>
      <c r="U14" s="46"/>
      <c r="V14" s="46"/>
      <c r="W14" s="46"/>
      <c r="X14" s="57">
        <f t="shared" si="3"/>
        <v>0</v>
      </c>
      <c r="Y14" s="46"/>
      <c r="Z14" s="46"/>
      <c r="AA14" s="46"/>
      <c r="AB14" s="57">
        <f t="shared" si="4"/>
        <v>0</v>
      </c>
      <c r="AC14" s="46"/>
      <c r="AD14" s="46"/>
      <c r="AE14" s="46"/>
      <c r="AF14" s="57">
        <f t="shared" si="5"/>
        <v>0</v>
      </c>
      <c r="AG14" s="57">
        <f t="shared" si="0"/>
        <v>0</v>
      </c>
      <c r="AH14" s="58">
        <f t="shared" si="6"/>
        <v>0</v>
      </c>
      <c r="AI14" s="59" t="str">
        <f t="shared" si="1"/>
        <v>-</v>
      </c>
    </row>
    <row r="15" spans="1:35" ht="12.75" customHeight="1" outlineLevel="1" x14ac:dyDescent="0.2">
      <c r="A15" s="16">
        <v>7</v>
      </c>
      <c r="B15" s="43"/>
      <c r="C15" s="42"/>
      <c r="D15" s="43"/>
      <c r="E15" s="43"/>
      <c r="F15" s="43"/>
      <c r="G15" s="42"/>
      <c r="H15" s="42"/>
      <c r="I15" s="40"/>
      <c r="J15" s="44"/>
      <c r="K15" s="43"/>
      <c r="L15" s="46"/>
      <c r="M15" s="46"/>
      <c r="N15" s="46"/>
      <c r="O15" s="43"/>
      <c r="P15" s="43"/>
      <c r="Q15" s="46"/>
      <c r="R15" s="46"/>
      <c r="S15" s="46"/>
      <c r="T15" s="57">
        <f t="shared" si="2"/>
        <v>0</v>
      </c>
      <c r="U15" s="46"/>
      <c r="V15" s="46"/>
      <c r="W15" s="46"/>
      <c r="X15" s="57">
        <f t="shared" si="3"/>
        <v>0</v>
      </c>
      <c r="Y15" s="46"/>
      <c r="Z15" s="46"/>
      <c r="AA15" s="46"/>
      <c r="AB15" s="57">
        <f t="shared" si="4"/>
        <v>0</v>
      </c>
      <c r="AC15" s="46"/>
      <c r="AD15" s="46"/>
      <c r="AE15" s="46"/>
      <c r="AF15" s="57">
        <f t="shared" si="5"/>
        <v>0</v>
      </c>
      <c r="AG15" s="57">
        <f t="shared" si="0"/>
        <v>0</v>
      </c>
      <c r="AH15" s="58">
        <f t="shared" si="6"/>
        <v>0</v>
      </c>
      <c r="AI15" s="59" t="str">
        <f t="shared" si="1"/>
        <v>-</v>
      </c>
    </row>
    <row r="16" spans="1:35" ht="12.75" customHeight="1" outlineLevel="1" x14ac:dyDescent="0.2">
      <c r="A16" s="16">
        <v>8</v>
      </c>
      <c r="B16" s="43"/>
      <c r="C16" s="42"/>
      <c r="D16" s="43"/>
      <c r="E16" s="43"/>
      <c r="F16" s="43"/>
      <c r="G16" s="42"/>
      <c r="H16" s="42"/>
      <c r="I16" s="40"/>
      <c r="J16" s="44"/>
      <c r="K16" s="43"/>
      <c r="L16" s="46"/>
      <c r="M16" s="46"/>
      <c r="N16" s="46"/>
      <c r="O16" s="43"/>
      <c r="P16" s="43"/>
      <c r="Q16" s="46"/>
      <c r="R16" s="46"/>
      <c r="S16" s="46"/>
      <c r="T16" s="57">
        <f t="shared" si="2"/>
        <v>0</v>
      </c>
      <c r="U16" s="46"/>
      <c r="V16" s="46"/>
      <c r="W16" s="46"/>
      <c r="X16" s="57">
        <f t="shared" si="3"/>
        <v>0</v>
      </c>
      <c r="Y16" s="46"/>
      <c r="Z16" s="46"/>
      <c r="AA16" s="46"/>
      <c r="AB16" s="57">
        <f t="shared" si="4"/>
        <v>0</v>
      </c>
      <c r="AC16" s="46"/>
      <c r="AD16" s="46"/>
      <c r="AE16" s="46"/>
      <c r="AF16" s="57">
        <f t="shared" si="5"/>
        <v>0</v>
      </c>
      <c r="AG16" s="57">
        <f t="shared" si="0"/>
        <v>0</v>
      </c>
      <c r="AH16" s="58">
        <f t="shared" si="6"/>
        <v>0</v>
      </c>
      <c r="AI16" s="59" t="str">
        <f t="shared" si="1"/>
        <v>-</v>
      </c>
    </row>
    <row r="17" spans="1:35" ht="12.75" customHeight="1" outlineLevel="1" x14ac:dyDescent="0.2">
      <c r="A17" s="16">
        <v>9</v>
      </c>
      <c r="B17" s="43"/>
      <c r="C17" s="42"/>
      <c r="D17" s="43"/>
      <c r="E17" s="43"/>
      <c r="F17" s="43"/>
      <c r="G17" s="42"/>
      <c r="H17" s="42"/>
      <c r="I17" s="40"/>
      <c r="J17" s="44"/>
      <c r="K17" s="43"/>
      <c r="L17" s="46"/>
      <c r="M17" s="46"/>
      <c r="N17" s="46"/>
      <c r="O17" s="43"/>
      <c r="P17" s="43"/>
      <c r="Q17" s="46"/>
      <c r="R17" s="46"/>
      <c r="S17" s="46"/>
      <c r="T17" s="57">
        <f t="shared" si="2"/>
        <v>0</v>
      </c>
      <c r="U17" s="46"/>
      <c r="V17" s="46"/>
      <c r="W17" s="46"/>
      <c r="X17" s="57">
        <f t="shared" si="3"/>
        <v>0</v>
      </c>
      <c r="Y17" s="46"/>
      <c r="Z17" s="46"/>
      <c r="AA17" s="46"/>
      <c r="AB17" s="57">
        <f t="shared" si="4"/>
        <v>0</v>
      </c>
      <c r="AC17" s="46"/>
      <c r="AD17" s="46"/>
      <c r="AE17" s="46"/>
      <c r="AF17" s="57">
        <f t="shared" si="5"/>
        <v>0</v>
      </c>
      <c r="AG17" s="57">
        <f t="shared" si="0"/>
        <v>0</v>
      </c>
      <c r="AH17" s="58">
        <f t="shared" si="6"/>
        <v>0</v>
      </c>
      <c r="AI17" s="59" t="str">
        <f t="shared" si="1"/>
        <v>-</v>
      </c>
    </row>
    <row r="18" spans="1:35" ht="12.75" customHeight="1" outlineLevel="1" x14ac:dyDescent="0.2">
      <c r="A18" s="16">
        <v>10</v>
      </c>
      <c r="B18" s="43"/>
      <c r="C18" s="42"/>
      <c r="D18" s="43"/>
      <c r="E18" s="43"/>
      <c r="F18" s="43"/>
      <c r="G18" s="42"/>
      <c r="H18" s="42"/>
      <c r="I18" s="40"/>
      <c r="J18" s="45"/>
      <c r="K18" s="43"/>
      <c r="L18" s="46"/>
      <c r="M18" s="46"/>
      <c r="N18" s="46"/>
      <c r="O18" s="43"/>
      <c r="P18" s="43"/>
      <c r="Q18" s="46"/>
      <c r="R18" s="46"/>
      <c r="S18" s="46"/>
      <c r="T18" s="57">
        <f t="shared" si="2"/>
        <v>0</v>
      </c>
      <c r="U18" s="46"/>
      <c r="V18" s="46"/>
      <c r="W18" s="46"/>
      <c r="X18" s="57">
        <f t="shared" si="3"/>
        <v>0</v>
      </c>
      <c r="Y18" s="46"/>
      <c r="Z18" s="46"/>
      <c r="AA18" s="46"/>
      <c r="AB18" s="57">
        <f t="shared" si="4"/>
        <v>0</v>
      </c>
      <c r="AC18" s="46"/>
      <c r="AD18" s="46"/>
      <c r="AE18" s="46"/>
      <c r="AF18" s="57">
        <f t="shared" si="5"/>
        <v>0</v>
      </c>
      <c r="AG18" s="57">
        <f t="shared" si="0"/>
        <v>0</v>
      </c>
      <c r="AH18" s="58">
        <f t="shared" si="6"/>
        <v>0</v>
      </c>
      <c r="AI18" s="59" t="str">
        <f t="shared" si="1"/>
        <v>-</v>
      </c>
    </row>
    <row r="19" spans="1:35" ht="12.75" customHeight="1" x14ac:dyDescent="0.25">
      <c r="A19" s="113" t="s">
        <v>58</v>
      </c>
      <c r="B19" s="114"/>
      <c r="C19" s="114"/>
      <c r="D19" s="114"/>
      <c r="E19" s="114"/>
      <c r="F19" s="114"/>
      <c r="G19" s="114"/>
      <c r="H19" s="115"/>
      <c r="I19" s="60">
        <f>SUM(I9:I18)</f>
        <v>0</v>
      </c>
      <c r="J19" s="60">
        <f>SUM(J9:J18)</f>
        <v>0</v>
      </c>
      <c r="K19" s="52"/>
      <c r="L19" s="60">
        <f>SUM(L9:L18)</f>
        <v>0</v>
      </c>
      <c r="M19" s="60">
        <f>SUM(M9:M18)</f>
        <v>0</v>
      </c>
      <c r="N19" s="60">
        <f>SUM(N9:N18)</f>
        <v>0</v>
      </c>
      <c r="O19" s="47"/>
      <c r="P19" s="48"/>
      <c r="Q19" s="60">
        <f t="shared" ref="Q19:AG19" si="7">SUM(Q9:Q18)</f>
        <v>0</v>
      </c>
      <c r="R19" s="60">
        <f t="shared" si="7"/>
        <v>0</v>
      </c>
      <c r="S19" s="60">
        <f t="shared" si="7"/>
        <v>0</v>
      </c>
      <c r="T19" s="23">
        <f t="shared" si="7"/>
        <v>0</v>
      </c>
      <c r="U19" s="60">
        <f t="shared" si="7"/>
        <v>0</v>
      </c>
      <c r="V19" s="60">
        <f t="shared" si="7"/>
        <v>0</v>
      </c>
      <c r="W19" s="60">
        <f t="shared" si="7"/>
        <v>0</v>
      </c>
      <c r="X19" s="23">
        <f t="shared" si="7"/>
        <v>0</v>
      </c>
      <c r="Y19" s="60">
        <f t="shared" si="7"/>
        <v>0</v>
      </c>
      <c r="Z19" s="60">
        <f t="shared" si="7"/>
        <v>0</v>
      </c>
      <c r="AA19" s="60">
        <f t="shared" si="7"/>
        <v>0</v>
      </c>
      <c r="AB19" s="23">
        <f t="shared" si="7"/>
        <v>0</v>
      </c>
      <c r="AC19" s="60">
        <f t="shared" si="7"/>
        <v>0</v>
      </c>
      <c r="AD19" s="60">
        <f t="shared" si="7"/>
        <v>0</v>
      </c>
      <c r="AE19" s="60">
        <f t="shared" si="7"/>
        <v>0</v>
      </c>
      <c r="AF19" s="23">
        <f t="shared" si="7"/>
        <v>0</v>
      </c>
      <c r="AG19" s="22">
        <f t="shared" si="7"/>
        <v>0</v>
      </c>
      <c r="AH19" s="61">
        <f>IF(ISERROR(AG19/I19),0,AG19/I19)</f>
        <v>0</v>
      </c>
      <c r="AI19" s="61">
        <f>IF(ISERROR(AG19/$AG$200),0,AG19/$AG$200)</f>
        <v>0</v>
      </c>
    </row>
    <row r="20" spans="1:35" ht="12.75" customHeight="1" x14ac:dyDescent="0.25">
      <c r="A20" s="49"/>
      <c r="B20" s="116" t="s">
        <v>12</v>
      </c>
      <c r="C20" s="117"/>
      <c r="D20" s="118"/>
      <c r="E20" s="29"/>
      <c r="F20" s="30"/>
      <c r="G20" s="31"/>
      <c r="H20" s="31"/>
      <c r="I20" s="32"/>
      <c r="J20" s="33"/>
      <c r="K20" s="34"/>
      <c r="L20" s="35"/>
      <c r="M20" s="35"/>
      <c r="N20" s="35"/>
      <c r="O20" s="30"/>
      <c r="P20" s="36"/>
      <c r="Q20" s="33"/>
      <c r="R20" s="33"/>
      <c r="S20" s="33"/>
      <c r="T20" s="33"/>
      <c r="U20" s="33"/>
      <c r="V20" s="33"/>
      <c r="W20" s="33"/>
      <c r="X20" s="33"/>
      <c r="Y20" s="33"/>
      <c r="Z20" s="33"/>
      <c r="AA20" s="33"/>
      <c r="AB20" s="33"/>
      <c r="AC20" s="33"/>
      <c r="AD20" s="33"/>
      <c r="AE20" s="33"/>
      <c r="AF20" s="33"/>
      <c r="AG20" s="33"/>
      <c r="AH20" s="37"/>
      <c r="AI20" s="37"/>
    </row>
    <row r="21" spans="1:35" ht="12.75" customHeight="1" outlineLevel="1" x14ac:dyDescent="0.2">
      <c r="A21" s="16">
        <v>1</v>
      </c>
      <c r="B21" s="39"/>
      <c r="C21" s="38"/>
      <c r="D21" s="39"/>
      <c r="E21" s="39"/>
      <c r="F21" s="39"/>
      <c r="G21" s="38"/>
      <c r="H21" s="38"/>
      <c r="I21" s="40"/>
      <c r="J21" s="41"/>
      <c r="K21" s="39"/>
      <c r="L21" s="46"/>
      <c r="M21" s="46"/>
      <c r="N21" s="46"/>
      <c r="O21" s="39"/>
      <c r="P21" s="39"/>
      <c r="Q21" s="46"/>
      <c r="R21" s="46"/>
      <c r="S21" s="46"/>
      <c r="T21" s="57">
        <f>SUM(Q21:S21)</f>
        <v>0</v>
      </c>
      <c r="U21" s="46"/>
      <c r="V21" s="46"/>
      <c r="W21" s="46"/>
      <c r="X21" s="57">
        <f>SUM(U21:W21)</f>
        <v>0</v>
      </c>
      <c r="Y21" s="46"/>
      <c r="Z21" s="46"/>
      <c r="AA21" s="46"/>
      <c r="AB21" s="57">
        <f>SUM(Y21:AA21)</f>
        <v>0</v>
      </c>
      <c r="AC21" s="46"/>
      <c r="AD21" s="46"/>
      <c r="AE21" s="46"/>
      <c r="AF21" s="57">
        <f>SUM(AC21:AE21)</f>
        <v>0</v>
      </c>
      <c r="AG21" s="57">
        <f t="shared" ref="AG21:AG30" si="8">SUM(T21,X21,AB21,AF21)</f>
        <v>0</v>
      </c>
      <c r="AH21" s="58">
        <f>IF(ISERROR(AG21/I21),0,AG21/I21)</f>
        <v>0</v>
      </c>
      <c r="AI21" s="59" t="str">
        <f t="shared" ref="AI21:AI30" si="9">IF(ISERROR(AG21/$AG$200),"-",AG21/$AG$200)</f>
        <v>-</v>
      </c>
    </row>
    <row r="22" spans="1:35" ht="12.75" customHeight="1" outlineLevel="1" x14ac:dyDescent="0.2">
      <c r="A22" s="16">
        <v>2</v>
      </c>
      <c r="B22" s="43"/>
      <c r="C22" s="42"/>
      <c r="D22" s="43"/>
      <c r="E22" s="43"/>
      <c r="F22" s="43"/>
      <c r="G22" s="42"/>
      <c r="H22" s="42"/>
      <c r="I22" s="40"/>
      <c r="J22" s="44"/>
      <c r="K22" s="43"/>
      <c r="L22" s="46"/>
      <c r="M22" s="46"/>
      <c r="N22" s="46"/>
      <c r="O22" s="43"/>
      <c r="P22" s="43"/>
      <c r="Q22" s="46"/>
      <c r="R22" s="46"/>
      <c r="S22" s="46"/>
      <c r="T22" s="57">
        <f t="shared" ref="T22:T30" si="10">SUM(Q22:S22)</f>
        <v>0</v>
      </c>
      <c r="U22" s="46"/>
      <c r="V22" s="46"/>
      <c r="W22" s="46"/>
      <c r="X22" s="57">
        <f t="shared" ref="X22:X30" si="11">SUM(U22:W22)</f>
        <v>0</v>
      </c>
      <c r="Y22" s="46"/>
      <c r="Z22" s="46"/>
      <c r="AA22" s="46"/>
      <c r="AB22" s="57">
        <f t="shared" ref="AB22:AB30" si="12">SUM(Y22:AA22)</f>
        <v>0</v>
      </c>
      <c r="AC22" s="46"/>
      <c r="AD22" s="46"/>
      <c r="AE22" s="46"/>
      <c r="AF22" s="57">
        <f t="shared" ref="AF22:AF30" si="13">SUM(AC22:AE22)</f>
        <v>0</v>
      </c>
      <c r="AG22" s="57">
        <f t="shared" si="8"/>
        <v>0</v>
      </c>
      <c r="AH22" s="58">
        <f t="shared" ref="AH22:AH30" si="14">IF(ISERROR(AG22/I22),0,AG22/I22)</f>
        <v>0</v>
      </c>
      <c r="AI22" s="59" t="str">
        <f t="shared" si="9"/>
        <v>-</v>
      </c>
    </row>
    <row r="23" spans="1:35" ht="12.75" customHeight="1" outlineLevel="1" x14ac:dyDescent="0.2">
      <c r="A23" s="16">
        <v>3</v>
      </c>
      <c r="B23" s="43"/>
      <c r="C23" s="42"/>
      <c r="D23" s="43"/>
      <c r="E23" s="43"/>
      <c r="F23" s="43"/>
      <c r="G23" s="42"/>
      <c r="H23" s="42"/>
      <c r="I23" s="40"/>
      <c r="J23" s="44"/>
      <c r="K23" s="43"/>
      <c r="L23" s="46"/>
      <c r="M23" s="46"/>
      <c r="N23" s="46"/>
      <c r="O23" s="43"/>
      <c r="P23" s="43"/>
      <c r="Q23" s="46"/>
      <c r="R23" s="46"/>
      <c r="S23" s="46"/>
      <c r="T23" s="57">
        <f t="shared" si="10"/>
        <v>0</v>
      </c>
      <c r="U23" s="46"/>
      <c r="V23" s="46"/>
      <c r="W23" s="46"/>
      <c r="X23" s="57">
        <f t="shared" si="11"/>
        <v>0</v>
      </c>
      <c r="Y23" s="46"/>
      <c r="Z23" s="46"/>
      <c r="AA23" s="46"/>
      <c r="AB23" s="57">
        <f t="shared" si="12"/>
        <v>0</v>
      </c>
      <c r="AC23" s="46"/>
      <c r="AD23" s="46"/>
      <c r="AE23" s="46"/>
      <c r="AF23" s="57">
        <f t="shared" si="13"/>
        <v>0</v>
      </c>
      <c r="AG23" s="57">
        <f t="shared" si="8"/>
        <v>0</v>
      </c>
      <c r="AH23" s="58">
        <f t="shared" si="14"/>
        <v>0</v>
      </c>
      <c r="AI23" s="59" t="str">
        <f t="shared" si="9"/>
        <v>-</v>
      </c>
    </row>
    <row r="24" spans="1:35" ht="12.75" customHeight="1" outlineLevel="1" x14ac:dyDescent="0.2">
      <c r="A24" s="16">
        <v>4</v>
      </c>
      <c r="B24" s="43"/>
      <c r="C24" s="42"/>
      <c r="D24" s="43"/>
      <c r="E24" s="43"/>
      <c r="F24" s="43"/>
      <c r="G24" s="42"/>
      <c r="H24" s="42"/>
      <c r="I24" s="40"/>
      <c r="J24" s="44"/>
      <c r="K24" s="43"/>
      <c r="L24" s="46"/>
      <c r="M24" s="46"/>
      <c r="N24" s="46"/>
      <c r="O24" s="43"/>
      <c r="P24" s="43"/>
      <c r="Q24" s="46"/>
      <c r="R24" s="46"/>
      <c r="S24" s="46"/>
      <c r="T24" s="57">
        <f t="shared" si="10"/>
        <v>0</v>
      </c>
      <c r="U24" s="46"/>
      <c r="V24" s="46"/>
      <c r="W24" s="46"/>
      <c r="X24" s="57">
        <f t="shared" si="11"/>
        <v>0</v>
      </c>
      <c r="Y24" s="46"/>
      <c r="Z24" s="46"/>
      <c r="AA24" s="46"/>
      <c r="AB24" s="57">
        <f t="shared" si="12"/>
        <v>0</v>
      </c>
      <c r="AC24" s="46"/>
      <c r="AD24" s="46"/>
      <c r="AE24" s="46"/>
      <c r="AF24" s="57">
        <f t="shared" si="13"/>
        <v>0</v>
      </c>
      <c r="AG24" s="57">
        <f t="shared" si="8"/>
        <v>0</v>
      </c>
      <c r="AH24" s="58">
        <f t="shared" si="14"/>
        <v>0</v>
      </c>
      <c r="AI24" s="59" t="str">
        <f t="shared" si="9"/>
        <v>-</v>
      </c>
    </row>
    <row r="25" spans="1:35" ht="12.75" customHeight="1" outlineLevel="1" x14ac:dyDescent="0.2">
      <c r="A25" s="16">
        <v>5</v>
      </c>
      <c r="B25" s="43"/>
      <c r="C25" s="42"/>
      <c r="D25" s="43"/>
      <c r="E25" s="43"/>
      <c r="F25" s="43"/>
      <c r="G25" s="42"/>
      <c r="H25" s="42"/>
      <c r="I25" s="40"/>
      <c r="J25" s="44"/>
      <c r="K25" s="43"/>
      <c r="L25" s="46"/>
      <c r="M25" s="46"/>
      <c r="N25" s="46"/>
      <c r="O25" s="43"/>
      <c r="P25" s="43"/>
      <c r="Q25" s="46"/>
      <c r="R25" s="46"/>
      <c r="S25" s="46"/>
      <c r="T25" s="57">
        <f t="shared" si="10"/>
        <v>0</v>
      </c>
      <c r="U25" s="46"/>
      <c r="V25" s="46"/>
      <c r="W25" s="46"/>
      <c r="X25" s="57">
        <f t="shared" si="11"/>
        <v>0</v>
      </c>
      <c r="Y25" s="46"/>
      <c r="Z25" s="46"/>
      <c r="AA25" s="46"/>
      <c r="AB25" s="57">
        <f t="shared" si="12"/>
        <v>0</v>
      </c>
      <c r="AC25" s="46"/>
      <c r="AD25" s="46"/>
      <c r="AE25" s="46"/>
      <c r="AF25" s="57">
        <f t="shared" si="13"/>
        <v>0</v>
      </c>
      <c r="AG25" s="57">
        <f t="shared" si="8"/>
        <v>0</v>
      </c>
      <c r="AH25" s="58">
        <f t="shared" si="14"/>
        <v>0</v>
      </c>
      <c r="AI25" s="59" t="str">
        <f t="shared" si="9"/>
        <v>-</v>
      </c>
    </row>
    <row r="26" spans="1:35" ht="12.75" customHeight="1" outlineLevel="1" x14ac:dyDescent="0.2">
      <c r="A26" s="16">
        <v>6</v>
      </c>
      <c r="B26" s="43"/>
      <c r="C26" s="42"/>
      <c r="D26" s="43"/>
      <c r="E26" s="43"/>
      <c r="F26" s="43"/>
      <c r="G26" s="42"/>
      <c r="H26" s="42"/>
      <c r="I26" s="40"/>
      <c r="J26" s="44"/>
      <c r="K26" s="43"/>
      <c r="L26" s="46"/>
      <c r="M26" s="46"/>
      <c r="N26" s="46"/>
      <c r="O26" s="43"/>
      <c r="P26" s="43"/>
      <c r="Q26" s="46"/>
      <c r="R26" s="46"/>
      <c r="S26" s="46"/>
      <c r="T26" s="57">
        <f t="shared" si="10"/>
        <v>0</v>
      </c>
      <c r="U26" s="46"/>
      <c r="V26" s="46"/>
      <c r="W26" s="46"/>
      <c r="X26" s="57">
        <f t="shared" si="11"/>
        <v>0</v>
      </c>
      <c r="Y26" s="46"/>
      <c r="Z26" s="46"/>
      <c r="AA26" s="46"/>
      <c r="AB26" s="57">
        <f t="shared" si="12"/>
        <v>0</v>
      </c>
      <c r="AC26" s="46"/>
      <c r="AD26" s="46"/>
      <c r="AE26" s="46"/>
      <c r="AF26" s="57">
        <f t="shared" si="13"/>
        <v>0</v>
      </c>
      <c r="AG26" s="57">
        <f t="shared" si="8"/>
        <v>0</v>
      </c>
      <c r="AH26" s="58">
        <f t="shared" si="14"/>
        <v>0</v>
      </c>
      <c r="AI26" s="59" t="str">
        <f t="shared" si="9"/>
        <v>-</v>
      </c>
    </row>
    <row r="27" spans="1:35" ht="12.75" customHeight="1" outlineLevel="1" x14ac:dyDescent="0.2">
      <c r="A27" s="16">
        <v>7</v>
      </c>
      <c r="B27" s="43"/>
      <c r="C27" s="42"/>
      <c r="D27" s="43"/>
      <c r="E27" s="43"/>
      <c r="F27" s="43"/>
      <c r="G27" s="42"/>
      <c r="H27" s="42"/>
      <c r="I27" s="40"/>
      <c r="J27" s="44"/>
      <c r="K27" s="43"/>
      <c r="L27" s="46"/>
      <c r="M27" s="46"/>
      <c r="N27" s="46"/>
      <c r="O27" s="43"/>
      <c r="P27" s="43"/>
      <c r="Q27" s="46"/>
      <c r="R27" s="46"/>
      <c r="S27" s="46"/>
      <c r="T27" s="57">
        <f t="shared" si="10"/>
        <v>0</v>
      </c>
      <c r="U27" s="46"/>
      <c r="V27" s="46"/>
      <c r="W27" s="46"/>
      <c r="X27" s="57">
        <f t="shared" si="11"/>
        <v>0</v>
      </c>
      <c r="Y27" s="46"/>
      <c r="Z27" s="46"/>
      <c r="AA27" s="46"/>
      <c r="AB27" s="57">
        <f t="shared" si="12"/>
        <v>0</v>
      </c>
      <c r="AC27" s="46"/>
      <c r="AD27" s="46"/>
      <c r="AE27" s="46"/>
      <c r="AF27" s="57">
        <f t="shared" si="13"/>
        <v>0</v>
      </c>
      <c r="AG27" s="57">
        <f t="shared" si="8"/>
        <v>0</v>
      </c>
      <c r="AH27" s="58">
        <f t="shared" si="14"/>
        <v>0</v>
      </c>
      <c r="AI27" s="59" t="str">
        <f t="shared" si="9"/>
        <v>-</v>
      </c>
    </row>
    <row r="28" spans="1:35" ht="12.75" customHeight="1" outlineLevel="1" x14ac:dyDescent="0.2">
      <c r="A28" s="16">
        <v>8</v>
      </c>
      <c r="B28" s="43"/>
      <c r="C28" s="42"/>
      <c r="D28" s="43"/>
      <c r="E28" s="43"/>
      <c r="F28" s="43"/>
      <c r="G28" s="42"/>
      <c r="H28" s="42"/>
      <c r="I28" s="40"/>
      <c r="J28" s="44"/>
      <c r="K28" s="43"/>
      <c r="L28" s="46"/>
      <c r="M28" s="46"/>
      <c r="N28" s="46"/>
      <c r="O28" s="43"/>
      <c r="P28" s="43"/>
      <c r="Q28" s="46"/>
      <c r="R28" s="46"/>
      <c r="S28" s="46"/>
      <c r="T28" s="57">
        <f t="shared" si="10"/>
        <v>0</v>
      </c>
      <c r="U28" s="46"/>
      <c r="V28" s="46"/>
      <c r="W28" s="46"/>
      <c r="X28" s="57">
        <f t="shared" si="11"/>
        <v>0</v>
      </c>
      <c r="Y28" s="46"/>
      <c r="Z28" s="46"/>
      <c r="AA28" s="46"/>
      <c r="AB28" s="57">
        <f t="shared" si="12"/>
        <v>0</v>
      </c>
      <c r="AC28" s="46"/>
      <c r="AD28" s="46"/>
      <c r="AE28" s="46"/>
      <c r="AF28" s="57">
        <f t="shared" si="13"/>
        <v>0</v>
      </c>
      <c r="AG28" s="57">
        <f t="shared" si="8"/>
        <v>0</v>
      </c>
      <c r="AH28" s="58">
        <f t="shared" si="14"/>
        <v>0</v>
      </c>
      <c r="AI28" s="59" t="str">
        <f t="shared" si="9"/>
        <v>-</v>
      </c>
    </row>
    <row r="29" spans="1:35" ht="12.75" customHeight="1" outlineLevel="1" x14ac:dyDescent="0.2">
      <c r="A29" s="16">
        <v>9</v>
      </c>
      <c r="B29" s="43"/>
      <c r="C29" s="42"/>
      <c r="D29" s="43"/>
      <c r="E29" s="43"/>
      <c r="F29" s="43"/>
      <c r="G29" s="42"/>
      <c r="H29" s="42"/>
      <c r="I29" s="40"/>
      <c r="J29" s="44"/>
      <c r="K29" s="43"/>
      <c r="L29" s="46"/>
      <c r="M29" s="46"/>
      <c r="N29" s="46"/>
      <c r="O29" s="43"/>
      <c r="P29" s="43"/>
      <c r="Q29" s="46"/>
      <c r="R29" s="46"/>
      <c r="S29" s="46"/>
      <c r="T29" s="57">
        <f t="shared" si="10"/>
        <v>0</v>
      </c>
      <c r="U29" s="46"/>
      <c r="V29" s="46"/>
      <c r="W29" s="46"/>
      <c r="X29" s="57">
        <f t="shared" si="11"/>
        <v>0</v>
      </c>
      <c r="Y29" s="46"/>
      <c r="Z29" s="46"/>
      <c r="AA29" s="46"/>
      <c r="AB29" s="57">
        <f t="shared" si="12"/>
        <v>0</v>
      </c>
      <c r="AC29" s="46"/>
      <c r="AD29" s="46"/>
      <c r="AE29" s="46"/>
      <c r="AF29" s="57">
        <f t="shared" si="13"/>
        <v>0</v>
      </c>
      <c r="AG29" s="57">
        <f t="shared" si="8"/>
        <v>0</v>
      </c>
      <c r="AH29" s="58">
        <f t="shared" si="14"/>
        <v>0</v>
      </c>
      <c r="AI29" s="59" t="str">
        <f t="shared" si="9"/>
        <v>-</v>
      </c>
    </row>
    <row r="30" spans="1:35" ht="12.75" customHeight="1" outlineLevel="1" x14ac:dyDescent="0.2">
      <c r="A30" s="16">
        <v>10</v>
      </c>
      <c r="B30" s="43"/>
      <c r="C30" s="42"/>
      <c r="D30" s="43"/>
      <c r="E30" s="43"/>
      <c r="F30" s="43"/>
      <c r="G30" s="42"/>
      <c r="H30" s="42"/>
      <c r="I30" s="40"/>
      <c r="J30" s="45"/>
      <c r="K30" s="43"/>
      <c r="L30" s="46"/>
      <c r="M30" s="46"/>
      <c r="N30" s="46"/>
      <c r="O30" s="43"/>
      <c r="P30" s="43"/>
      <c r="Q30" s="46"/>
      <c r="R30" s="46"/>
      <c r="S30" s="46"/>
      <c r="T30" s="57">
        <f t="shared" si="10"/>
        <v>0</v>
      </c>
      <c r="U30" s="46"/>
      <c r="V30" s="46"/>
      <c r="W30" s="46"/>
      <c r="X30" s="57">
        <f t="shared" si="11"/>
        <v>0</v>
      </c>
      <c r="Y30" s="46"/>
      <c r="Z30" s="46"/>
      <c r="AA30" s="46"/>
      <c r="AB30" s="57">
        <f t="shared" si="12"/>
        <v>0</v>
      </c>
      <c r="AC30" s="46"/>
      <c r="AD30" s="46"/>
      <c r="AE30" s="46"/>
      <c r="AF30" s="57">
        <f t="shared" si="13"/>
        <v>0</v>
      </c>
      <c r="AG30" s="57">
        <f t="shared" si="8"/>
        <v>0</v>
      </c>
      <c r="AH30" s="58">
        <f t="shared" si="14"/>
        <v>0</v>
      </c>
      <c r="AI30" s="59" t="str">
        <f t="shared" si="9"/>
        <v>-</v>
      </c>
    </row>
    <row r="31" spans="1:35" ht="12.75" customHeight="1" x14ac:dyDescent="0.25">
      <c r="A31" s="113" t="s">
        <v>57</v>
      </c>
      <c r="B31" s="114"/>
      <c r="C31" s="114"/>
      <c r="D31" s="114"/>
      <c r="E31" s="114"/>
      <c r="F31" s="114"/>
      <c r="G31" s="114"/>
      <c r="H31" s="115"/>
      <c r="I31" s="60">
        <f>SUM(I21:I30)</f>
        <v>0</v>
      </c>
      <c r="J31" s="60">
        <f>SUM(J21:J30)</f>
        <v>0</v>
      </c>
      <c r="K31" s="52"/>
      <c r="L31" s="60">
        <f>SUM(L21:L30)</f>
        <v>0</v>
      </c>
      <c r="M31" s="60">
        <f>SUM(M21:M30)</f>
        <v>0</v>
      </c>
      <c r="N31" s="60">
        <f>SUM(N21:N30)</f>
        <v>0</v>
      </c>
      <c r="O31" s="47"/>
      <c r="P31" s="48"/>
      <c r="Q31" s="60">
        <f t="shared" ref="Q31:AG31" si="15">SUM(Q21:Q30)</f>
        <v>0</v>
      </c>
      <c r="R31" s="60">
        <f t="shared" si="15"/>
        <v>0</v>
      </c>
      <c r="S31" s="60">
        <f t="shared" si="15"/>
        <v>0</v>
      </c>
      <c r="T31" s="23">
        <f t="shared" si="15"/>
        <v>0</v>
      </c>
      <c r="U31" s="60">
        <f t="shared" si="15"/>
        <v>0</v>
      </c>
      <c r="V31" s="60">
        <f t="shared" si="15"/>
        <v>0</v>
      </c>
      <c r="W31" s="60">
        <f t="shared" si="15"/>
        <v>0</v>
      </c>
      <c r="X31" s="23">
        <f t="shared" si="15"/>
        <v>0</v>
      </c>
      <c r="Y31" s="60">
        <f t="shared" si="15"/>
        <v>0</v>
      </c>
      <c r="Z31" s="60">
        <f t="shared" si="15"/>
        <v>0</v>
      </c>
      <c r="AA31" s="60">
        <f t="shared" si="15"/>
        <v>0</v>
      </c>
      <c r="AB31" s="23">
        <f t="shared" si="15"/>
        <v>0</v>
      </c>
      <c r="AC31" s="60">
        <f t="shared" si="15"/>
        <v>0</v>
      </c>
      <c r="AD31" s="60">
        <f t="shared" si="15"/>
        <v>0</v>
      </c>
      <c r="AE31" s="60">
        <f t="shared" si="15"/>
        <v>0</v>
      </c>
      <c r="AF31" s="23">
        <f t="shared" si="15"/>
        <v>0</v>
      </c>
      <c r="AG31" s="22">
        <f t="shared" si="15"/>
        <v>0</v>
      </c>
      <c r="AH31" s="61">
        <f>IF(ISERROR(AG31/I31),0,AG31/I31)</f>
        <v>0</v>
      </c>
      <c r="AI31" s="61">
        <f>IF(ISERROR(AG31/$AG$200),0,AG31/$AG$200)</f>
        <v>0</v>
      </c>
    </row>
    <row r="32" spans="1:35" ht="12.75" customHeight="1" x14ac:dyDescent="0.25">
      <c r="A32" s="49"/>
      <c r="B32" s="116" t="s">
        <v>13</v>
      </c>
      <c r="C32" s="117"/>
      <c r="D32" s="118"/>
      <c r="E32" s="29"/>
      <c r="F32" s="30"/>
      <c r="G32" s="31"/>
      <c r="H32" s="31"/>
      <c r="I32" s="32"/>
      <c r="J32" s="33"/>
      <c r="K32" s="34"/>
      <c r="L32" s="35"/>
      <c r="M32" s="35"/>
      <c r="N32" s="35"/>
      <c r="O32" s="30"/>
      <c r="P32" s="36"/>
      <c r="Q32" s="33"/>
      <c r="R32" s="33"/>
      <c r="S32" s="33"/>
      <c r="T32" s="33"/>
      <c r="U32" s="33"/>
      <c r="V32" s="33"/>
      <c r="W32" s="33"/>
      <c r="X32" s="33"/>
      <c r="Y32" s="33"/>
      <c r="Z32" s="33"/>
      <c r="AA32" s="33"/>
      <c r="AB32" s="33"/>
      <c r="AC32" s="33"/>
      <c r="AD32" s="33"/>
      <c r="AE32" s="33"/>
      <c r="AF32" s="33"/>
      <c r="AG32" s="33"/>
      <c r="AH32" s="37"/>
      <c r="AI32" s="37"/>
    </row>
    <row r="33" spans="1:35" ht="12.75" customHeight="1" outlineLevel="1" x14ac:dyDescent="0.2">
      <c r="A33" s="16">
        <v>1</v>
      </c>
      <c r="B33" s="39"/>
      <c r="C33" s="38"/>
      <c r="D33" s="39"/>
      <c r="E33" s="39"/>
      <c r="F33" s="39"/>
      <c r="G33" s="38"/>
      <c r="H33" s="38"/>
      <c r="I33" s="40"/>
      <c r="J33" s="41"/>
      <c r="K33" s="39"/>
      <c r="L33" s="46"/>
      <c r="M33" s="46"/>
      <c r="N33" s="46"/>
      <c r="O33" s="39"/>
      <c r="P33" s="39"/>
      <c r="Q33" s="46"/>
      <c r="R33" s="46"/>
      <c r="S33" s="46"/>
      <c r="T33" s="57">
        <f>SUM(Q33:S33)</f>
        <v>0</v>
      </c>
      <c r="U33" s="46"/>
      <c r="V33" s="46"/>
      <c r="W33" s="46"/>
      <c r="X33" s="57">
        <f>SUM(U33:W33)</f>
        <v>0</v>
      </c>
      <c r="Y33" s="46"/>
      <c r="Z33" s="46"/>
      <c r="AA33" s="46"/>
      <c r="AB33" s="57">
        <f>SUM(Y33:AA33)</f>
        <v>0</v>
      </c>
      <c r="AC33" s="46"/>
      <c r="AD33" s="46"/>
      <c r="AE33" s="46"/>
      <c r="AF33" s="57">
        <f>SUM(AC33:AE33)</f>
        <v>0</v>
      </c>
      <c r="AG33" s="57">
        <f t="shared" ref="AG33:AG42" si="16">SUM(T33,X33,AB33,AF33)</f>
        <v>0</v>
      </c>
      <c r="AH33" s="58">
        <f>IF(ISERROR(AG33/I33),0,AG33/I33)</f>
        <v>0</v>
      </c>
      <c r="AI33" s="59" t="str">
        <f t="shared" ref="AI33:AI42" si="17">IF(ISERROR(AG33/$AG$200),"-",AG33/$AG$200)</f>
        <v>-</v>
      </c>
    </row>
    <row r="34" spans="1:35" ht="12.75" customHeight="1" outlineLevel="1" x14ac:dyDescent="0.2">
      <c r="A34" s="16">
        <v>2</v>
      </c>
      <c r="B34" s="43"/>
      <c r="C34" s="42"/>
      <c r="D34" s="43"/>
      <c r="E34" s="43"/>
      <c r="F34" s="43"/>
      <c r="G34" s="42"/>
      <c r="H34" s="42"/>
      <c r="I34" s="40"/>
      <c r="J34" s="44"/>
      <c r="K34" s="43"/>
      <c r="L34" s="46"/>
      <c r="M34" s="46"/>
      <c r="N34" s="46"/>
      <c r="O34" s="43"/>
      <c r="P34" s="43"/>
      <c r="Q34" s="46"/>
      <c r="R34" s="46"/>
      <c r="S34" s="46"/>
      <c r="T34" s="57">
        <f t="shared" ref="T34:T42" si="18">SUM(Q34:S34)</f>
        <v>0</v>
      </c>
      <c r="U34" s="46"/>
      <c r="V34" s="46"/>
      <c r="W34" s="46"/>
      <c r="X34" s="57">
        <f t="shared" ref="X34:X42" si="19">SUM(U34:W34)</f>
        <v>0</v>
      </c>
      <c r="Y34" s="46"/>
      <c r="Z34" s="46"/>
      <c r="AA34" s="46"/>
      <c r="AB34" s="57">
        <f t="shared" ref="AB34:AB42" si="20">SUM(Y34:AA34)</f>
        <v>0</v>
      </c>
      <c r="AC34" s="46"/>
      <c r="AD34" s="46"/>
      <c r="AE34" s="46"/>
      <c r="AF34" s="57">
        <f t="shared" ref="AF34:AF42" si="21">SUM(AC34:AE34)</f>
        <v>0</v>
      </c>
      <c r="AG34" s="57">
        <f t="shared" si="16"/>
        <v>0</v>
      </c>
      <c r="AH34" s="58">
        <f t="shared" ref="AH34:AH42" si="22">IF(ISERROR(AG34/I34),0,AG34/I34)</f>
        <v>0</v>
      </c>
      <c r="AI34" s="59" t="str">
        <f t="shared" si="17"/>
        <v>-</v>
      </c>
    </row>
    <row r="35" spans="1:35" ht="12.75" customHeight="1" outlineLevel="1" x14ac:dyDescent="0.2">
      <c r="A35" s="16">
        <v>3</v>
      </c>
      <c r="B35" s="43"/>
      <c r="C35" s="42"/>
      <c r="D35" s="43"/>
      <c r="E35" s="43"/>
      <c r="F35" s="43"/>
      <c r="G35" s="42"/>
      <c r="H35" s="42"/>
      <c r="I35" s="40"/>
      <c r="J35" s="44"/>
      <c r="K35" s="43"/>
      <c r="L35" s="46"/>
      <c r="M35" s="46"/>
      <c r="N35" s="46"/>
      <c r="O35" s="43"/>
      <c r="P35" s="43"/>
      <c r="Q35" s="46"/>
      <c r="R35" s="46"/>
      <c r="S35" s="46"/>
      <c r="T35" s="57">
        <f t="shared" si="18"/>
        <v>0</v>
      </c>
      <c r="U35" s="46"/>
      <c r="V35" s="46"/>
      <c r="W35" s="46"/>
      <c r="X35" s="57">
        <f t="shared" si="19"/>
        <v>0</v>
      </c>
      <c r="Y35" s="46"/>
      <c r="Z35" s="46"/>
      <c r="AA35" s="46"/>
      <c r="AB35" s="57">
        <f t="shared" si="20"/>
        <v>0</v>
      </c>
      <c r="AC35" s="46"/>
      <c r="AD35" s="46"/>
      <c r="AE35" s="46"/>
      <c r="AF35" s="57">
        <f t="shared" si="21"/>
        <v>0</v>
      </c>
      <c r="AG35" s="57">
        <f t="shared" si="16"/>
        <v>0</v>
      </c>
      <c r="AH35" s="58">
        <f t="shared" si="22"/>
        <v>0</v>
      </c>
      <c r="AI35" s="59" t="str">
        <f t="shared" si="17"/>
        <v>-</v>
      </c>
    </row>
    <row r="36" spans="1:35" ht="12.75" customHeight="1" outlineLevel="1" x14ac:dyDescent="0.2">
      <c r="A36" s="16">
        <v>4</v>
      </c>
      <c r="B36" s="43"/>
      <c r="C36" s="42"/>
      <c r="D36" s="43"/>
      <c r="E36" s="43"/>
      <c r="F36" s="43"/>
      <c r="G36" s="42"/>
      <c r="H36" s="42"/>
      <c r="I36" s="40"/>
      <c r="J36" s="44"/>
      <c r="K36" s="43"/>
      <c r="L36" s="46"/>
      <c r="M36" s="46"/>
      <c r="N36" s="46"/>
      <c r="O36" s="43"/>
      <c r="P36" s="43"/>
      <c r="Q36" s="46"/>
      <c r="R36" s="46"/>
      <c r="S36" s="46"/>
      <c r="T36" s="57">
        <f t="shared" si="18"/>
        <v>0</v>
      </c>
      <c r="U36" s="46"/>
      <c r="V36" s="46"/>
      <c r="W36" s="46"/>
      <c r="X36" s="57">
        <f t="shared" si="19"/>
        <v>0</v>
      </c>
      <c r="Y36" s="46"/>
      <c r="Z36" s="46"/>
      <c r="AA36" s="46"/>
      <c r="AB36" s="57">
        <f t="shared" si="20"/>
        <v>0</v>
      </c>
      <c r="AC36" s="46"/>
      <c r="AD36" s="46"/>
      <c r="AE36" s="46"/>
      <c r="AF36" s="57">
        <f t="shared" si="21"/>
        <v>0</v>
      </c>
      <c r="AG36" s="57">
        <f t="shared" si="16"/>
        <v>0</v>
      </c>
      <c r="AH36" s="58">
        <f t="shared" si="22"/>
        <v>0</v>
      </c>
      <c r="AI36" s="59" t="str">
        <f t="shared" si="17"/>
        <v>-</v>
      </c>
    </row>
    <row r="37" spans="1:35" ht="12.75" customHeight="1" outlineLevel="1" x14ac:dyDescent="0.2">
      <c r="A37" s="16">
        <v>5</v>
      </c>
      <c r="B37" s="43"/>
      <c r="C37" s="42"/>
      <c r="D37" s="43"/>
      <c r="E37" s="43"/>
      <c r="F37" s="43"/>
      <c r="G37" s="42"/>
      <c r="H37" s="42"/>
      <c r="I37" s="40"/>
      <c r="J37" s="44"/>
      <c r="K37" s="43"/>
      <c r="L37" s="46"/>
      <c r="M37" s="46"/>
      <c r="N37" s="46"/>
      <c r="O37" s="43"/>
      <c r="P37" s="43"/>
      <c r="Q37" s="46"/>
      <c r="R37" s="46"/>
      <c r="S37" s="46"/>
      <c r="T37" s="57">
        <f t="shared" si="18"/>
        <v>0</v>
      </c>
      <c r="U37" s="46"/>
      <c r="V37" s="46"/>
      <c r="W37" s="46"/>
      <c r="X37" s="57">
        <f t="shared" si="19"/>
        <v>0</v>
      </c>
      <c r="Y37" s="46"/>
      <c r="Z37" s="46"/>
      <c r="AA37" s="46"/>
      <c r="AB37" s="57">
        <f t="shared" si="20"/>
        <v>0</v>
      </c>
      <c r="AC37" s="46"/>
      <c r="AD37" s="46"/>
      <c r="AE37" s="46"/>
      <c r="AF37" s="57">
        <f t="shared" si="21"/>
        <v>0</v>
      </c>
      <c r="AG37" s="57">
        <f t="shared" si="16"/>
        <v>0</v>
      </c>
      <c r="AH37" s="58">
        <f t="shared" si="22"/>
        <v>0</v>
      </c>
      <c r="AI37" s="59" t="str">
        <f t="shared" si="17"/>
        <v>-</v>
      </c>
    </row>
    <row r="38" spans="1:35" ht="12.75" customHeight="1" outlineLevel="1" x14ac:dyDescent="0.2">
      <c r="A38" s="16">
        <v>6</v>
      </c>
      <c r="B38" s="43"/>
      <c r="C38" s="42"/>
      <c r="D38" s="43"/>
      <c r="E38" s="43"/>
      <c r="F38" s="43"/>
      <c r="G38" s="42"/>
      <c r="H38" s="42"/>
      <c r="I38" s="40"/>
      <c r="J38" s="44"/>
      <c r="K38" s="43"/>
      <c r="L38" s="46"/>
      <c r="M38" s="46"/>
      <c r="N38" s="46"/>
      <c r="O38" s="43"/>
      <c r="P38" s="43"/>
      <c r="Q38" s="46"/>
      <c r="R38" s="46"/>
      <c r="S38" s="46"/>
      <c r="T38" s="57">
        <f t="shared" si="18"/>
        <v>0</v>
      </c>
      <c r="U38" s="46"/>
      <c r="V38" s="46"/>
      <c r="W38" s="46"/>
      <c r="X38" s="57">
        <f t="shared" si="19"/>
        <v>0</v>
      </c>
      <c r="Y38" s="46"/>
      <c r="Z38" s="46"/>
      <c r="AA38" s="46"/>
      <c r="AB38" s="57">
        <f t="shared" si="20"/>
        <v>0</v>
      </c>
      <c r="AC38" s="46"/>
      <c r="AD38" s="46"/>
      <c r="AE38" s="46"/>
      <c r="AF38" s="57">
        <f t="shared" si="21"/>
        <v>0</v>
      </c>
      <c r="AG38" s="57">
        <f t="shared" si="16"/>
        <v>0</v>
      </c>
      <c r="AH38" s="58">
        <f t="shared" si="22"/>
        <v>0</v>
      </c>
      <c r="AI38" s="59" t="str">
        <f t="shared" si="17"/>
        <v>-</v>
      </c>
    </row>
    <row r="39" spans="1:35" ht="12.75" customHeight="1" outlineLevel="1" x14ac:dyDescent="0.2">
      <c r="A39" s="16">
        <v>7</v>
      </c>
      <c r="B39" s="43"/>
      <c r="C39" s="42"/>
      <c r="D39" s="43"/>
      <c r="E39" s="43"/>
      <c r="F39" s="43"/>
      <c r="G39" s="42"/>
      <c r="H39" s="42"/>
      <c r="I39" s="40"/>
      <c r="J39" s="44"/>
      <c r="K39" s="43"/>
      <c r="L39" s="46"/>
      <c r="M39" s="46"/>
      <c r="N39" s="46"/>
      <c r="O39" s="43"/>
      <c r="P39" s="43"/>
      <c r="Q39" s="46"/>
      <c r="R39" s="46"/>
      <c r="S39" s="46"/>
      <c r="T39" s="57">
        <f t="shared" si="18"/>
        <v>0</v>
      </c>
      <c r="U39" s="46"/>
      <c r="V39" s="46"/>
      <c r="W39" s="46"/>
      <c r="X39" s="57">
        <f t="shared" si="19"/>
        <v>0</v>
      </c>
      <c r="Y39" s="46"/>
      <c r="Z39" s="46"/>
      <c r="AA39" s="46"/>
      <c r="AB39" s="57">
        <f t="shared" si="20"/>
        <v>0</v>
      </c>
      <c r="AC39" s="46"/>
      <c r="AD39" s="46"/>
      <c r="AE39" s="46"/>
      <c r="AF39" s="57">
        <f t="shared" si="21"/>
        <v>0</v>
      </c>
      <c r="AG39" s="57">
        <f t="shared" si="16"/>
        <v>0</v>
      </c>
      <c r="AH39" s="58">
        <f t="shared" si="22"/>
        <v>0</v>
      </c>
      <c r="AI39" s="59" t="str">
        <f t="shared" si="17"/>
        <v>-</v>
      </c>
    </row>
    <row r="40" spans="1:35" ht="12.75" customHeight="1" outlineLevel="1" x14ac:dyDescent="0.2">
      <c r="A40" s="16">
        <v>8</v>
      </c>
      <c r="B40" s="43"/>
      <c r="C40" s="42"/>
      <c r="D40" s="43"/>
      <c r="E40" s="43"/>
      <c r="F40" s="43"/>
      <c r="G40" s="42"/>
      <c r="H40" s="42"/>
      <c r="I40" s="40"/>
      <c r="J40" s="44"/>
      <c r="K40" s="43"/>
      <c r="L40" s="46"/>
      <c r="M40" s="46"/>
      <c r="N40" s="46"/>
      <c r="O40" s="43"/>
      <c r="P40" s="43"/>
      <c r="Q40" s="46"/>
      <c r="R40" s="46"/>
      <c r="S40" s="46"/>
      <c r="T40" s="57">
        <f t="shared" si="18"/>
        <v>0</v>
      </c>
      <c r="U40" s="46"/>
      <c r="V40" s="46"/>
      <c r="W40" s="46"/>
      <c r="X40" s="57">
        <f t="shared" si="19"/>
        <v>0</v>
      </c>
      <c r="Y40" s="46"/>
      <c r="Z40" s="46"/>
      <c r="AA40" s="46"/>
      <c r="AB40" s="57">
        <f t="shared" si="20"/>
        <v>0</v>
      </c>
      <c r="AC40" s="46"/>
      <c r="AD40" s="46"/>
      <c r="AE40" s="46"/>
      <c r="AF40" s="57">
        <f t="shared" si="21"/>
        <v>0</v>
      </c>
      <c r="AG40" s="57">
        <f t="shared" si="16"/>
        <v>0</v>
      </c>
      <c r="AH40" s="58">
        <f t="shared" si="22"/>
        <v>0</v>
      </c>
      <c r="AI40" s="59" t="str">
        <f t="shared" si="17"/>
        <v>-</v>
      </c>
    </row>
    <row r="41" spans="1:35" ht="12.75" customHeight="1" outlineLevel="1" x14ac:dyDescent="0.2">
      <c r="A41" s="16">
        <v>9</v>
      </c>
      <c r="B41" s="43"/>
      <c r="C41" s="42"/>
      <c r="D41" s="43"/>
      <c r="E41" s="43"/>
      <c r="F41" s="43"/>
      <c r="G41" s="42"/>
      <c r="H41" s="42"/>
      <c r="I41" s="40"/>
      <c r="J41" s="44"/>
      <c r="K41" s="43"/>
      <c r="L41" s="46"/>
      <c r="M41" s="46"/>
      <c r="N41" s="46"/>
      <c r="O41" s="43"/>
      <c r="P41" s="43"/>
      <c r="Q41" s="46"/>
      <c r="R41" s="46"/>
      <c r="S41" s="46"/>
      <c r="T41" s="57">
        <f t="shared" si="18"/>
        <v>0</v>
      </c>
      <c r="U41" s="46"/>
      <c r="V41" s="46"/>
      <c r="W41" s="46"/>
      <c r="X41" s="57">
        <f t="shared" si="19"/>
        <v>0</v>
      </c>
      <c r="Y41" s="46"/>
      <c r="Z41" s="46"/>
      <c r="AA41" s="46"/>
      <c r="AB41" s="57">
        <f t="shared" si="20"/>
        <v>0</v>
      </c>
      <c r="AC41" s="46"/>
      <c r="AD41" s="46"/>
      <c r="AE41" s="46"/>
      <c r="AF41" s="57">
        <f t="shared" si="21"/>
        <v>0</v>
      </c>
      <c r="AG41" s="57">
        <f t="shared" si="16"/>
        <v>0</v>
      </c>
      <c r="AH41" s="58">
        <f t="shared" si="22"/>
        <v>0</v>
      </c>
      <c r="AI41" s="59" t="str">
        <f t="shared" si="17"/>
        <v>-</v>
      </c>
    </row>
    <row r="42" spans="1:35" ht="12.75" customHeight="1" outlineLevel="1" x14ac:dyDescent="0.2">
      <c r="A42" s="16">
        <v>10</v>
      </c>
      <c r="B42" s="43"/>
      <c r="C42" s="42"/>
      <c r="D42" s="43"/>
      <c r="E42" s="43"/>
      <c r="F42" s="43"/>
      <c r="G42" s="42"/>
      <c r="H42" s="42"/>
      <c r="I42" s="40"/>
      <c r="J42" s="45"/>
      <c r="K42" s="43"/>
      <c r="L42" s="46"/>
      <c r="M42" s="46"/>
      <c r="N42" s="46"/>
      <c r="O42" s="43"/>
      <c r="P42" s="43"/>
      <c r="Q42" s="46"/>
      <c r="R42" s="46"/>
      <c r="S42" s="46"/>
      <c r="T42" s="57">
        <f t="shared" si="18"/>
        <v>0</v>
      </c>
      <c r="U42" s="46"/>
      <c r="V42" s="46"/>
      <c r="W42" s="46"/>
      <c r="X42" s="57">
        <f t="shared" si="19"/>
        <v>0</v>
      </c>
      <c r="Y42" s="46"/>
      <c r="Z42" s="46"/>
      <c r="AA42" s="46"/>
      <c r="AB42" s="57">
        <f t="shared" si="20"/>
        <v>0</v>
      </c>
      <c r="AC42" s="46"/>
      <c r="AD42" s="46"/>
      <c r="AE42" s="46"/>
      <c r="AF42" s="57">
        <f t="shared" si="21"/>
        <v>0</v>
      </c>
      <c r="AG42" s="57">
        <f t="shared" si="16"/>
        <v>0</v>
      </c>
      <c r="AH42" s="58">
        <f t="shared" si="22"/>
        <v>0</v>
      </c>
      <c r="AI42" s="59" t="str">
        <f t="shared" si="17"/>
        <v>-</v>
      </c>
    </row>
    <row r="43" spans="1:35" ht="12.75" customHeight="1" x14ac:dyDescent="0.25">
      <c r="A43" s="113" t="s">
        <v>59</v>
      </c>
      <c r="B43" s="114"/>
      <c r="C43" s="114"/>
      <c r="D43" s="114"/>
      <c r="E43" s="114"/>
      <c r="F43" s="114"/>
      <c r="G43" s="114"/>
      <c r="H43" s="115"/>
      <c r="I43" s="60">
        <f>SUM(I33:I42)</f>
        <v>0</v>
      </c>
      <c r="J43" s="60">
        <f>SUM(J33:J42)</f>
        <v>0</v>
      </c>
      <c r="K43" s="52"/>
      <c r="L43" s="60">
        <f>SUM(L33:L42)</f>
        <v>0</v>
      </c>
      <c r="M43" s="60">
        <f>SUM(M33:M42)</f>
        <v>0</v>
      </c>
      <c r="N43" s="60">
        <f>SUM(N33:N42)</f>
        <v>0</v>
      </c>
      <c r="O43" s="47"/>
      <c r="P43" s="48"/>
      <c r="Q43" s="60">
        <f t="shared" ref="Q43:AG43" si="23">SUM(Q33:Q42)</f>
        <v>0</v>
      </c>
      <c r="R43" s="60">
        <f t="shared" si="23"/>
        <v>0</v>
      </c>
      <c r="S43" s="60">
        <f t="shared" si="23"/>
        <v>0</v>
      </c>
      <c r="T43" s="23">
        <f t="shared" si="23"/>
        <v>0</v>
      </c>
      <c r="U43" s="60">
        <f t="shared" si="23"/>
        <v>0</v>
      </c>
      <c r="V43" s="60">
        <f t="shared" si="23"/>
        <v>0</v>
      </c>
      <c r="W43" s="60">
        <f t="shared" si="23"/>
        <v>0</v>
      </c>
      <c r="X43" s="23">
        <f t="shared" si="23"/>
        <v>0</v>
      </c>
      <c r="Y43" s="60">
        <f t="shared" si="23"/>
        <v>0</v>
      </c>
      <c r="Z43" s="60">
        <f t="shared" si="23"/>
        <v>0</v>
      </c>
      <c r="AA43" s="60">
        <f t="shared" si="23"/>
        <v>0</v>
      </c>
      <c r="AB43" s="23">
        <f t="shared" si="23"/>
        <v>0</v>
      </c>
      <c r="AC43" s="60">
        <f t="shared" si="23"/>
        <v>0</v>
      </c>
      <c r="AD43" s="60">
        <f t="shared" si="23"/>
        <v>0</v>
      </c>
      <c r="AE43" s="60">
        <f t="shared" si="23"/>
        <v>0</v>
      </c>
      <c r="AF43" s="23">
        <f t="shared" si="23"/>
        <v>0</v>
      </c>
      <c r="AG43" s="22">
        <f t="shared" si="23"/>
        <v>0</v>
      </c>
      <c r="AH43" s="61">
        <f>IF(ISERROR(AG43/I43),0,AG43/I43)</f>
        <v>0</v>
      </c>
      <c r="AI43" s="61">
        <f>IF(ISERROR(AG43/$AG$200),0,AG43/$AG$200)</f>
        <v>0</v>
      </c>
    </row>
    <row r="44" spans="1:35" ht="12.75" customHeight="1" x14ac:dyDescent="0.25">
      <c r="A44" s="49"/>
      <c r="B44" s="116" t="s">
        <v>14</v>
      </c>
      <c r="C44" s="117"/>
      <c r="D44" s="118"/>
      <c r="E44" s="29"/>
      <c r="F44" s="30"/>
      <c r="G44" s="31"/>
      <c r="H44" s="31"/>
      <c r="I44" s="32"/>
      <c r="J44" s="33"/>
      <c r="K44" s="34"/>
      <c r="L44" s="35"/>
      <c r="M44" s="35"/>
      <c r="N44" s="35"/>
      <c r="O44" s="30"/>
      <c r="P44" s="36"/>
      <c r="Q44" s="33"/>
      <c r="R44" s="33"/>
      <c r="S44" s="33"/>
      <c r="T44" s="33"/>
      <c r="U44" s="33"/>
      <c r="V44" s="33"/>
      <c r="W44" s="33"/>
      <c r="X44" s="33"/>
      <c r="Y44" s="33"/>
      <c r="Z44" s="33"/>
      <c r="AA44" s="33"/>
      <c r="AB44" s="33"/>
      <c r="AC44" s="33"/>
      <c r="AD44" s="33"/>
      <c r="AE44" s="33"/>
      <c r="AF44" s="33"/>
      <c r="AG44" s="33"/>
      <c r="AH44" s="37"/>
      <c r="AI44" s="37"/>
    </row>
    <row r="45" spans="1:35" ht="12.75" customHeight="1" outlineLevel="1" x14ac:dyDescent="0.2">
      <c r="A45" s="16">
        <v>1</v>
      </c>
      <c r="B45" s="39"/>
      <c r="C45" s="38"/>
      <c r="D45" s="39"/>
      <c r="E45" s="39"/>
      <c r="F45" s="39"/>
      <c r="G45" s="38"/>
      <c r="H45" s="38"/>
      <c r="I45" s="40"/>
      <c r="J45" s="41"/>
      <c r="K45" s="39"/>
      <c r="L45" s="46"/>
      <c r="M45" s="46"/>
      <c r="N45" s="46"/>
      <c r="O45" s="39"/>
      <c r="P45" s="39"/>
      <c r="Q45" s="46"/>
      <c r="R45" s="46"/>
      <c r="S45" s="46"/>
      <c r="T45" s="57">
        <f>SUM(Q45:S45)</f>
        <v>0</v>
      </c>
      <c r="U45" s="46"/>
      <c r="V45" s="46"/>
      <c r="W45" s="46"/>
      <c r="X45" s="57">
        <f>SUM(U45:W45)</f>
        <v>0</v>
      </c>
      <c r="Y45" s="46"/>
      <c r="Z45" s="46"/>
      <c r="AA45" s="46"/>
      <c r="AB45" s="57">
        <f>SUM(Y45:AA45)</f>
        <v>0</v>
      </c>
      <c r="AC45" s="46"/>
      <c r="AD45" s="46"/>
      <c r="AE45" s="46"/>
      <c r="AF45" s="57">
        <f>SUM(AC45:AE45)</f>
        <v>0</v>
      </c>
      <c r="AG45" s="57">
        <f t="shared" ref="AG45:AG54" si="24">SUM(T45,X45,AB45,AF45)</f>
        <v>0</v>
      </c>
      <c r="AH45" s="58">
        <f>IF(ISERROR(AG45/I45),0,AG45/I45)</f>
        <v>0</v>
      </c>
      <c r="AI45" s="59" t="str">
        <f t="shared" ref="AI45:AI54" si="25">IF(ISERROR(AG45/$AG$200),"-",AG45/$AG$200)</f>
        <v>-</v>
      </c>
    </row>
    <row r="46" spans="1:35" ht="12.75" customHeight="1" outlineLevel="1" x14ac:dyDescent="0.2">
      <c r="A46" s="16">
        <v>2</v>
      </c>
      <c r="B46" s="43"/>
      <c r="C46" s="42"/>
      <c r="D46" s="43"/>
      <c r="E46" s="43"/>
      <c r="F46" s="43"/>
      <c r="G46" s="42"/>
      <c r="H46" s="42"/>
      <c r="I46" s="40"/>
      <c r="J46" s="44"/>
      <c r="K46" s="43"/>
      <c r="L46" s="46"/>
      <c r="M46" s="46"/>
      <c r="N46" s="46"/>
      <c r="O46" s="43"/>
      <c r="P46" s="43"/>
      <c r="Q46" s="46"/>
      <c r="R46" s="46"/>
      <c r="S46" s="46"/>
      <c r="T46" s="57">
        <f t="shared" ref="T46:T54" si="26">SUM(Q46:S46)</f>
        <v>0</v>
      </c>
      <c r="U46" s="46"/>
      <c r="V46" s="46"/>
      <c r="W46" s="46"/>
      <c r="X46" s="57">
        <f t="shared" ref="X46:X54" si="27">SUM(U46:W46)</f>
        <v>0</v>
      </c>
      <c r="Y46" s="46"/>
      <c r="Z46" s="46"/>
      <c r="AA46" s="46"/>
      <c r="AB46" s="57">
        <f t="shared" ref="AB46:AB54" si="28">SUM(Y46:AA46)</f>
        <v>0</v>
      </c>
      <c r="AC46" s="46"/>
      <c r="AD46" s="46"/>
      <c r="AE46" s="46"/>
      <c r="AF46" s="57">
        <f t="shared" ref="AF46:AF54" si="29">SUM(AC46:AE46)</f>
        <v>0</v>
      </c>
      <c r="AG46" s="57">
        <f t="shared" si="24"/>
        <v>0</v>
      </c>
      <c r="AH46" s="58">
        <f t="shared" ref="AH46:AH54" si="30">IF(ISERROR(AG46/I46),0,AG46/I46)</f>
        <v>0</v>
      </c>
      <c r="AI46" s="59" t="str">
        <f t="shared" si="25"/>
        <v>-</v>
      </c>
    </row>
    <row r="47" spans="1:35" ht="12.75" customHeight="1" outlineLevel="1" x14ac:dyDescent="0.2">
      <c r="A47" s="16">
        <v>3</v>
      </c>
      <c r="B47" s="43"/>
      <c r="C47" s="42"/>
      <c r="D47" s="43"/>
      <c r="E47" s="43"/>
      <c r="F47" s="43"/>
      <c r="G47" s="42"/>
      <c r="H47" s="42"/>
      <c r="I47" s="40"/>
      <c r="J47" s="44"/>
      <c r="K47" s="43"/>
      <c r="L47" s="46"/>
      <c r="M47" s="46"/>
      <c r="N47" s="46"/>
      <c r="O47" s="43"/>
      <c r="P47" s="43"/>
      <c r="Q47" s="46"/>
      <c r="R47" s="46"/>
      <c r="S47" s="46"/>
      <c r="T47" s="57">
        <f t="shared" si="26"/>
        <v>0</v>
      </c>
      <c r="U47" s="46"/>
      <c r="V47" s="46"/>
      <c r="W47" s="46"/>
      <c r="X47" s="57">
        <f t="shared" si="27"/>
        <v>0</v>
      </c>
      <c r="Y47" s="46"/>
      <c r="Z47" s="46"/>
      <c r="AA47" s="46"/>
      <c r="AB47" s="57">
        <f t="shared" si="28"/>
        <v>0</v>
      </c>
      <c r="AC47" s="46"/>
      <c r="AD47" s="46"/>
      <c r="AE47" s="46"/>
      <c r="AF47" s="57">
        <f t="shared" si="29"/>
        <v>0</v>
      </c>
      <c r="AG47" s="57">
        <f t="shared" si="24"/>
        <v>0</v>
      </c>
      <c r="AH47" s="58">
        <f t="shared" si="30"/>
        <v>0</v>
      </c>
      <c r="AI47" s="59" t="str">
        <f t="shared" si="25"/>
        <v>-</v>
      </c>
    </row>
    <row r="48" spans="1:35" ht="12.75" customHeight="1" outlineLevel="1" x14ac:dyDescent="0.2">
      <c r="A48" s="16">
        <v>4</v>
      </c>
      <c r="B48" s="43"/>
      <c r="C48" s="42"/>
      <c r="D48" s="43"/>
      <c r="E48" s="43"/>
      <c r="F48" s="43"/>
      <c r="G48" s="42"/>
      <c r="H48" s="42"/>
      <c r="I48" s="40"/>
      <c r="J48" s="44"/>
      <c r="K48" s="43"/>
      <c r="L48" s="46"/>
      <c r="M48" s="46"/>
      <c r="N48" s="46"/>
      <c r="O48" s="43"/>
      <c r="P48" s="43"/>
      <c r="Q48" s="46"/>
      <c r="R48" s="46"/>
      <c r="S48" s="46"/>
      <c r="T48" s="57">
        <f t="shared" si="26"/>
        <v>0</v>
      </c>
      <c r="U48" s="46"/>
      <c r="V48" s="46"/>
      <c r="W48" s="46"/>
      <c r="X48" s="57">
        <f t="shared" si="27"/>
        <v>0</v>
      </c>
      <c r="Y48" s="46"/>
      <c r="Z48" s="46"/>
      <c r="AA48" s="46"/>
      <c r="AB48" s="57">
        <f t="shared" si="28"/>
        <v>0</v>
      </c>
      <c r="AC48" s="46"/>
      <c r="AD48" s="46"/>
      <c r="AE48" s="46"/>
      <c r="AF48" s="57">
        <f t="shared" si="29"/>
        <v>0</v>
      </c>
      <c r="AG48" s="57">
        <f t="shared" si="24"/>
        <v>0</v>
      </c>
      <c r="AH48" s="58">
        <f t="shared" si="30"/>
        <v>0</v>
      </c>
      <c r="AI48" s="59" t="str">
        <f t="shared" si="25"/>
        <v>-</v>
      </c>
    </row>
    <row r="49" spans="1:35" ht="12.75" customHeight="1" outlineLevel="1" x14ac:dyDescent="0.2">
      <c r="A49" s="16">
        <v>5</v>
      </c>
      <c r="B49" s="43"/>
      <c r="C49" s="42"/>
      <c r="D49" s="43"/>
      <c r="E49" s="43"/>
      <c r="F49" s="43"/>
      <c r="G49" s="42"/>
      <c r="H49" s="42"/>
      <c r="I49" s="40"/>
      <c r="J49" s="44"/>
      <c r="K49" s="43"/>
      <c r="L49" s="46"/>
      <c r="M49" s="46"/>
      <c r="N49" s="46"/>
      <c r="O49" s="43"/>
      <c r="P49" s="43"/>
      <c r="Q49" s="46"/>
      <c r="R49" s="46"/>
      <c r="S49" s="46"/>
      <c r="T49" s="57">
        <f t="shared" si="26"/>
        <v>0</v>
      </c>
      <c r="U49" s="46"/>
      <c r="V49" s="46"/>
      <c r="W49" s="46"/>
      <c r="X49" s="57">
        <f t="shared" si="27"/>
        <v>0</v>
      </c>
      <c r="Y49" s="46"/>
      <c r="Z49" s="46"/>
      <c r="AA49" s="46"/>
      <c r="AB49" s="57">
        <f t="shared" si="28"/>
        <v>0</v>
      </c>
      <c r="AC49" s="46"/>
      <c r="AD49" s="46"/>
      <c r="AE49" s="46"/>
      <c r="AF49" s="57">
        <f t="shared" si="29"/>
        <v>0</v>
      </c>
      <c r="AG49" s="57">
        <f t="shared" si="24"/>
        <v>0</v>
      </c>
      <c r="AH49" s="58">
        <f t="shared" si="30"/>
        <v>0</v>
      </c>
      <c r="AI49" s="59" t="str">
        <f t="shared" si="25"/>
        <v>-</v>
      </c>
    </row>
    <row r="50" spans="1:35" ht="12.75" customHeight="1" outlineLevel="1" x14ac:dyDescent="0.2">
      <c r="A50" s="16">
        <v>6</v>
      </c>
      <c r="B50" s="43"/>
      <c r="C50" s="42"/>
      <c r="D50" s="43"/>
      <c r="E50" s="43"/>
      <c r="F50" s="43"/>
      <c r="G50" s="42"/>
      <c r="H50" s="42"/>
      <c r="I50" s="40"/>
      <c r="J50" s="44"/>
      <c r="K50" s="43"/>
      <c r="L50" s="46"/>
      <c r="M50" s="46"/>
      <c r="N50" s="46"/>
      <c r="O50" s="43"/>
      <c r="P50" s="43"/>
      <c r="Q50" s="46"/>
      <c r="R50" s="46"/>
      <c r="S50" s="46"/>
      <c r="T50" s="57">
        <f t="shared" si="26"/>
        <v>0</v>
      </c>
      <c r="U50" s="46"/>
      <c r="V50" s="46"/>
      <c r="W50" s="46"/>
      <c r="X50" s="57">
        <f t="shared" si="27"/>
        <v>0</v>
      </c>
      <c r="Y50" s="46"/>
      <c r="Z50" s="46"/>
      <c r="AA50" s="46"/>
      <c r="AB50" s="57">
        <f t="shared" si="28"/>
        <v>0</v>
      </c>
      <c r="AC50" s="46"/>
      <c r="AD50" s="46"/>
      <c r="AE50" s="46"/>
      <c r="AF50" s="57">
        <f t="shared" si="29"/>
        <v>0</v>
      </c>
      <c r="AG50" s="57">
        <f t="shared" si="24"/>
        <v>0</v>
      </c>
      <c r="AH50" s="58">
        <f t="shared" si="30"/>
        <v>0</v>
      </c>
      <c r="AI50" s="59" t="str">
        <f t="shared" si="25"/>
        <v>-</v>
      </c>
    </row>
    <row r="51" spans="1:35" ht="12.75" customHeight="1" outlineLevel="1" x14ac:dyDescent="0.2">
      <c r="A51" s="16">
        <v>7</v>
      </c>
      <c r="B51" s="43"/>
      <c r="C51" s="42"/>
      <c r="D51" s="43"/>
      <c r="E51" s="43"/>
      <c r="F51" s="43"/>
      <c r="G51" s="42"/>
      <c r="H51" s="42"/>
      <c r="I51" s="40"/>
      <c r="J51" s="44"/>
      <c r="K51" s="43"/>
      <c r="L51" s="46"/>
      <c r="M51" s="46"/>
      <c r="N51" s="46"/>
      <c r="O51" s="43"/>
      <c r="P51" s="43"/>
      <c r="Q51" s="46"/>
      <c r="R51" s="46"/>
      <c r="S51" s="46"/>
      <c r="T51" s="57">
        <f t="shared" si="26"/>
        <v>0</v>
      </c>
      <c r="U51" s="46"/>
      <c r="V51" s="46"/>
      <c r="W51" s="46"/>
      <c r="X51" s="57">
        <f t="shared" si="27"/>
        <v>0</v>
      </c>
      <c r="Y51" s="46"/>
      <c r="Z51" s="46"/>
      <c r="AA51" s="46"/>
      <c r="AB51" s="57">
        <f t="shared" si="28"/>
        <v>0</v>
      </c>
      <c r="AC51" s="46"/>
      <c r="AD51" s="46"/>
      <c r="AE51" s="46"/>
      <c r="AF51" s="57">
        <f t="shared" si="29"/>
        <v>0</v>
      </c>
      <c r="AG51" s="57">
        <f t="shared" si="24"/>
        <v>0</v>
      </c>
      <c r="AH51" s="58">
        <f t="shared" si="30"/>
        <v>0</v>
      </c>
      <c r="AI51" s="59" t="str">
        <f t="shared" si="25"/>
        <v>-</v>
      </c>
    </row>
    <row r="52" spans="1:35" ht="12.75" customHeight="1" outlineLevel="1" x14ac:dyDescent="0.2">
      <c r="A52" s="16">
        <v>8</v>
      </c>
      <c r="B52" s="43"/>
      <c r="C52" s="42"/>
      <c r="D52" s="43"/>
      <c r="E52" s="43"/>
      <c r="F52" s="43"/>
      <c r="G52" s="42"/>
      <c r="H52" s="42"/>
      <c r="I52" s="40"/>
      <c r="J52" s="44"/>
      <c r="K52" s="43"/>
      <c r="L52" s="46"/>
      <c r="M52" s="46"/>
      <c r="N52" s="46"/>
      <c r="O52" s="43"/>
      <c r="P52" s="43"/>
      <c r="Q52" s="46"/>
      <c r="R52" s="46"/>
      <c r="S52" s="46"/>
      <c r="T52" s="57">
        <f t="shared" si="26"/>
        <v>0</v>
      </c>
      <c r="U52" s="46"/>
      <c r="V52" s="46"/>
      <c r="W52" s="46"/>
      <c r="X52" s="57">
        <f t="shared" si="27"/>
        <v>0</v>
      </c>
      <c r="Y52" s="46"/>
      <c r="Z52" s="46"/>
      <c r="AA52" s="46"/>
      <c r="AB52" s="57">
        <f t="shared" si="28"/>
        <v>0</v>
      </c>
      <c r="AC52" s="46"/>
      <c r="AD52" s="46"/>
      <c r="AE52" s="46"/>
      <c r="AF52" s="57">
        <f t="shared" si="29"/>
        <v>0</v>
      </c>
      <c r="AG52" s="57">
        <f t="shared" si="24"/>
        <v>0</v>
      </c>
      <c r="AH52" s="58">
        <f t="shared" si="30"/>
        <v>0</v>
      </c>
      <c r="AI52" s="59" t="str">
        <f t="shared" si="25"/>
        <v>-</v>
      </c>
    </row>
    <row r="53" spans="1:35" ht="12.75" customHeight="1" outlineLevel="1" x14ac:dyDescent="0.2">
      <c r="A53" s="16">
        <v>9</v>
      </c>
      <c r="B53" s="43"/>
      <c r="C53" s="42"/>
      <c r="D53" s="43"/>
      <c r="E53" s="43"/>
      <c r="F53" s="43"/>
      <c r="G53" s="42"/>
      <c r="H53" s="42"/>
      <c r="I53" s="40"/>
      <c r="J53" s="44"/>
      <c r="K53" s="43"/>
      <c r="L53" s="46"/>
      <c r="M53" s="46"/>
      <c r="N53" s="46"/>
      <c r="O53" s="43"/>
      <c r="P53" s="43"/>
      <c r="Q53" s="46"/>
      <c r="R53" s="46"/>
      <c r="S53" s="46"/>
      <c r="T53" s="57">
        <f t="shared" si="26"/>
        <v>0</v>
      </c>
      <c r="U53" s="46"/>
      <c r="V53" s="46"/>
      <c r="W53" s="46"/>
      <c r="X53" s="57">
        <f t="shared" si="27"/>
        <v>0</v>
      </c>
      <c r="Y53" s="46"/>
      <c r="Z53" s="46"/>
      <c r="AA53" s="46"/>
      <c r="AB53" s="57">
        <f t="shared" si="28"/>
        <v>0</v>
      </c>
      <c r="AC53" s="46"/>
      <c r="AD53" s="46"/>
      <c r="AE53" s="46"/>
      <c r="AF53" s="57">
        <f t="shared" si="29"/>
        <v>0</v>
      </c>
      <c r="AG53" s="57">
        <f t="shared" si="24"/>
        <v>0</v>
      </c>
      <c r="AH53" s="58">
        <f t="shared" si="30"/>
        <v>0</v>
      </c>
      <c r="AI53" s="59" t="str">
        <f t="shared" si="25"/>
        <v>-</v>
      </c>
    </row>
    <row r="54" spans="1:35" ht="12.75" customHeight="1" outlineLevel="1" x14ac:dyDescent="0.2">
      <c r="A54" s="16">
        <v>10</v>
      </c>
      <c r="B54" s="43"/>
      <c r="C54" s="42"/>
      <c r="D54" s="43"/>
      <c r="E54" s="43"/>
      <c r="F54" s="43"/>
      <c r="G54" s="42"/>
      <c r="H54" s="42"/>
      <c r="I54" s="40"/>
      <c r="J54" s="45"/>
      <c r="K54" s="43"/>
      <c r="L54" s="46"/>
      <c r="M54" s="46"/>
      <c r="N54" s="46"/>
      <c r="O54" s="43"/>
      <c r="P54" s="43"/>
      <c r="Q54" s="46"/>
      <c r="R54" s="46"/>
      <c r="S54" s="46"/>
      <c r="T54" s="57">
        <f t="shared" si="26"/>
        <v>0</v>
      </c>
      <c r="U54" s="46"/>
      <c r="V54" s="46"/>
      <c r="W54" s="46"/>
      <c r="X54" s="57">
        <f t="shared" si="27"/>
        <v>0</v>
      </c>
      <c r="Y54" s="46"/>
      <c r="Z54" s="46"/>
      <c r="AA54" s="46"/>
      <c r="AB54" s="57">
        <f t="shared" si="28"/>
        <v>0</v>
      </c>
      <c r="AC54" s="46"/>
      <c r="AD54" s="46"/>
      <c r="AE54" s="46"/>
      <c r="AF54" s="57">
        <f t="shared" si="29"/>
        <v>0</v>
      </c>
      <c r="AG54" s="57">
        <f t="shared" si="24"/>
        <v>0</v>
      </c>
      <c r="AH54" s="58">
        <f t="shared" si="30"/>
        <v>0</v>
      </c>
      <c r="AI54" s="59" t="str">
        <f t="shared" si="25"/>
        <v>-</v>
      </c>
    </row>
    <row r="55" spans="1:35" ht="12.75" customHeight="1" x14ac:dyDescent="0.25">
      <c r="A55" s="113" t="s">
        <v>60</v>
      </c>
      <c r="B55" s="114"/>
      <c r="C55" s="114"/>
      <c r="D55" s="114"/>
      <c r="E55" s="114"/>
      <c r="F55" s="114"/>
      <c r="G55" s="114"/>
      <c r="H55" s="115"/>
      <c r="I55" s="60">
        <f>SUM(I45:I54)</f>
        <v>0</v>
      </c>
      <c r="J55" s="60">
        <f>SUM(J45:J54)</f>
        <v>0</v>
      </c>
      <c r="K55" s="52"/>
      <c r="L55" s="60">
        <f>SUM(L45:L54)</f>
        <v>0</v>
      </c>
      <c r="M55" s="60">
        <f>SUM(M45:M54)</f>
        <v>0</v>
      </c>
      <c r="N55" s="60">
        <f>SUM(N45:N54)</f>
        <v>0</v>
      </c>
      <c r="O55" s="47"/>
      <c r="P55" s="48"/>
      <c r="Q55" s="60">
        <f t="shared" ref="Q55:AG55" si="31">SUM(Q45:Q54)</f>
        <v>0</v>
      </c>
      <c r="R55" s="60">
        <f t="shared" si="31"/>
        <v>0</v>
      </c>
      <c r="S55" s="60">
        <f t="shared" si="31"/>
        <v>0</v>
      </c>
      <c r="T55" s="23">
        <f t="shared" si="31"/>
        <v>0</v>
      </c>
      <c r="U55" s="60">
        <f t="shared" si="31"/>
        <v>0</v>
      </c>
      <c r="V55" s="60">
        <f t="shared" si="31"/>
        <v>0</v>
      </c>
      <c r="W55" s="60">
        <f t="shared" si="31"/>
        <v>0</v>
      </c>
      <c r="X55" s="23">
        <f t="shared" si="31"/>
        <v>0</v>
      </c>
      <c r="Y55" s="60">
        <f t="shared" si="31"/>
        <v>0</v>
      </c>
      <c r="Z55" s="60">
        <f t="shared" si="31"/>
        <v>0</v>
      </c>
      <c r="AA55" s="60">
        <f t="shared" si="31"/>
        <v>0</v>
      </c>
      <c r="AB55" s="23">
        <f t="shared" si="31"/>
        <v>0</v>
      </c>
      <c r="AC55" s="60">
        <f t="shared" si="31"/>
        <v>0</v>
      </c>
      <c r="AD55" s="60">
        <f t="shared" si="31"/>
        <v>0</v>
      </c>
      <c r="AE55" s="60">
        <f t="shared" si="31"/>
        <v>0</v>
      </c>
      <c r="AF55" s="23">
        <f t="shared" si="31"/>
        <v>0</v>
      </c>
      <c r="AG55" s="22">
        <f t="shared" si="31"/>
        <v>0</v>
      </c>
      <c r="AH55" s="61">
        <f>IF(ISERROR(AG55/I55),0,AG55/I55)</f>
        <v>0</v>
      </c>
      <c r="AI55" s="61">
        <f>IF(ISERROR(AG55/$AG$200),0,AG55/$AG$200)</f>
        <v>0</v>
      </c>
    </row>
    <row r="56" spans="1:35" ht="12.75" customHeight="1" x14ac:dyDescent="0.25">
      <c r="A56" s="49"/>
      <c r="B56" s="116" t="s">
        <v>61</v>
      </c>
      <c r="C56" s="117"/>
      <c r="D56" s="118"/>
      <c r="E56" s="29"/>
      <c r="F56" s="30"/>
      <c r="G56" s="31"/>
      <c r="H56" s="31"/>
      <c r="I56" s="32"/>
      <c r="J56" s="33"/>
      <c r="K56" s="34"/>
      <c r="L56" s="35"/>
      <c r="M56" s="35"/>
      <c r="N56" s="35"/>
      <c r="O56" s="30"/>
      <c r="P56" s="36"/>
      <c r="Q56" s="33"/>
      <c r="R56" s="33"/>
      <c r="S56" s="33"/>
      <c r="T56" s="33"/>
      <c r="U56" s="33"/>
      <c r="V56" s="33"/>
      <c r="W56" s="33"/>
      <c r="X56" s="33"/>
      <c r="Y56" s="33"/>
      <c r="Z56" s="33"/>
      <c r="AA56" s="33"/>
      <c r="AB56" s="33"/>
      <c r="AC56" s="33"/>
      <c r="AD56" s="33"/>
      <c r="AE56" s="33"/>
      <c r="AF56" s="33"/>
      <c r="AG56" s="33"/>
      <c r="AH56" s="37"/>
      <c r="AI56" s="37"/>
    </row>
    <row r="57" spans="1:35" ht="12.75" customHeight="1" outlineLevel="1" x14ac:dyDescent="0.2">
      <c r="A57" s="16">
        <v>1</v>
      </c>
      <c r="B57" s="39"/>
      <c r="C57" s="38"/>
      <c r="D57" s="39"/>
      <c r="E57" s="39"/>
      <c r="F57" s="39"/>
      <c r="G57" s="38"/>
      <c r="H57" s="38"/>
      <c r="I57" s="40"/>
      <c r="J57" s="41"/>
      <c r="K57" s="39"/>
      <c r="L57" s="46"/>
      <c r="M57" s="46"/>
      <c r="N57" s="46"/>
      <c r="O57" s="39"/>
      <c r="P57" s="39"/>
      <c r="Q57" s="46"/>
      <c r="R57" s="46"/>
      <c r="S57" s="46"/>
      <c r="T57" s="57">
        <f>SUM(Q57:S57)</f>
        <v>0</v>
      </c>
      <c r="U57" s="46"/>
      <c r="V57" s="46"/>
      <c r="W57" s="46"/>
      <c r="X57" s="57">
        <f>SUM(U57:W57)</f>
        <v>0</v>
      </c>
      <c r="Y57" s="46"/>
      <c r="Z57" s="46"/>
      <c r="AA57" s="46"/>
      <c r="AB57" s="57">
        <f>SUM(Y57:AA57)</f>
        <v>0</v>
      </c>
      <c r="AC57" s="46"/>
      <c r="AD57" s="46"/>
      <c r="AE57" s="46"/>
      <c r="AF57" s="57">
        <f>SUM(AC57:AE57)</f>
        <v>0</v>
      </c>
      <c r="AG57" s="57">
        <f t="shared" ref="AG57:AG66" si="32">SUM(T57,X57,AB57,AF57)</f>
        <v>0</v>
      </c>
      <c r="AH57" s="58">
        <f>IF(ISERROR(AG57/I57),0,AG57/I57)</f>
        <v>0</v>
      </c>
      <c r="AI57" s="59" t="str">
        <f t="shared" ref="AI57:AI66" si="33">IF(ISERROR(AG57/$AG$200),"-",AG57/$AG$200)</f>
        <v>-</v>
      </c>
    </row>
    <row r="58" spans="1:35" ht="12.75" customHeight="1" outlineLevel="1" x14ac:dyDescent="0.2">
      <c r="A58" s="16">
        <v>2</v>
      </c>
      <c r="B58" s="43"/>
      <c r="C58" s="42"/>
      <c r="D58" s="43"/>
      <c r="E58" s="43"/>
      <c r="F58" s="43"/>
      <c r="G58" s="42"/>
      <c r="H58" s="42"/>
      <c r="I58" s="40"/>
      <c r="J58" s="44"/>
      <c r="K58" s="43"/>
      <c r="L58" s="46"/>
      <c r="M58" s="46"/>
      <c r="N58" s="46"/>
      <c r="O58" s="43"/>
      <c r="P58" s="43"/>
      <c r="Q58" s="46"/>
      <c r="R58" s="46"/>
      <c r="S58" s="46"/>
      <c r="T58" s="57">
        <f t="shared" ref="T58:T66" si="34">SUM(Q58:S58)</f>
        <v>0</v>
      </c>
      <c r="U58" s="46"/>
      <c r="V58" s="46"/>
      <c r="W58" s="46"/>
      <c r="X58" s="57">
        <f t="shared" ref="X58:X66" si="35">SUM(U58:W58)</f>
        <v>0</v>
      </c>
      <c r="Y58" s="46"/>
      <c r="Z58" s="46"/>
      <c r="AA58" s="46"/>
      <c r="AB58" s="57">
        <f t="shared" ref="AB58:AB66" si="36">SUM(Y58:AA58)</f>
        <v>0</v>
      </c>
      <c r="AC58" s="46"/>
      <c r="AD58" s="46"/>
      <c r="AE58" s="46"/>
      <c r="AF58" s="57">
        <f t="shared" ref="AF58:AF66" si="37">SUM(AC58:AE58)</f>
        <v>0</v>
      </c>
      <c r="AG58" s="57">
        <f t="shared" si="32"/>
        <v>0</v>
      </c>
      <c r="AH58" s="58">
        <f t="shared" ref="AH58:AH66" si="38">IF(ISERROR(AG58/I58),0,AG58/I58)</f>
        <v>0</v>
      </c>
      <c r="AI58" s="59" t="str">
        <f t="shared" si="33"/>
        <v>-</v>
      </c>
    </row>
    <row r="59" spans="1:35" ht="12.75" customHeight="1" outlineLevel="1" x14ac:dyDescent="0.2">
      <c r="A59" s="16">
        <v>3</v>
      </c>
      <c r="B59" s="43"/>
      <c r="C59" s="42"/>
      <c r="D59" s="43"/>
      <c r="E59" s="43"/>
      <c r="F59" s="43"/>
      <c r="G59" s="42"/>
      <c r="H59" s="42"/>
      <c r="I59" s="40"/>
      <c r="J59" s="44"/>
      <c r="K59" s="43"/>
      <c r="L59" s="46"/>
      <c r="M59" s="46"/>
      <c r="N59" s="46"/>
      <c r="O59" s="43"/>
      <c r="P59" s="43"/>
      <c r="Q59" s="46"/>
      <c r="R59" s="46"/>
      <c r="S59" s="46"/>
      <c r="T59" s="57">
        <f t="shared" si="34"/>
        <v>0</v>
      </c>
      <c r="U59" s="46"/>
      <c r="V59" s="46"/>
      <c r="W59" s="46"/>
      <c r="X59" s="57">
        <f t="shared" si="35"/>
        <v>0</v>
      </c>
      <c r="Y59" s="46"/>
      <c r="Z59" s="46"/>
      <c r="AA59" s="46"/>
      <c r="AB59" s="57">
        <f t="shared" si="36"/>
        <v>0</v>
      </c>
      <c r="AC59" s="46"/>
      <c r="AD59" s="46"/>
      <c r="AE59" s="46"/>
      <c r="AF59" s="57">
        <f t="shared" si="37"/>
        <v>0</v>
      </c>
      <c r="AG59" s="57">
        <f t="shared" si="32"/>
        <v>0</v>
      </c>
      <c r="AH59" s="58">
        <f t="shared" si="38"/>
        <v>0</v>
      </c>
      <c r="AI59" s="59" t="str">
        <f t="shared" si="33"/>
        <v>-</v>
      </c>
    </row>
    <row r="60" spans="1:35" ht="12.75" customHeight="1" outlineLevel="1" x14ac:dyDescent="0.2">
      <c r="A60" s="16">
        <v>4</v>
      </c>
      <c r="B60" s="43"/>
      <c r="C60" s="42"/>
      <c r="D60" s="43"/>
      <c r="E60" s="43"/>
      <c r="F60" s="43"/>
      <c r="G60" s="42"/>
      <c r="H60" s="42"/>
      <c r="I60" s="40"/>
      <c r="J60" s="44"/>
      <c r="K60" s="43"/>
      <c r="L60" s="46"/>
      <c r="M60" s="46"/>
      <c r="N60" s="46"/>
      <c r="O60" s="43"/>
      <c r="P60" s="43"/>
      <c r="Q60" s="46"/>
      <c r="R60" s="46"/>
      <c r="S60" s="46"/>
      <c r="T60" s="57">
        <f t="shared" si="34"/>
        <v>0</v>
      </c>
      <c r="U60" s="46"/>
      <c r="V60" s="46"/>
      <c r="W60" s="46"/>
      <c r="X60" s="57">
        <f t="shared" si="35"/>
        <v>0</v>
      </c>
      <c r="Y60" s="46"/>
      <c r="Z60" s="46"/>
      <c r="AA60" s="46"/>
      <c r="AB60" s="57">
        <f t="shared" si="36"/>
        <v>0</v>
      </c>
      <c r="AC60" s="46"/>
      <c r="AD60" s="46"/>
      <c r="AE60" s="46"/>
      <c r="AF60" s="57">
        <f t="shared" si="37"/>
        <v>0</v>
      </c>
      <c r="AG60" s="57">
        <f t="shared" si="32"/>
        <v>0</v>
      </c>
      <c r="AH60" s="58">
        <f t="shared" si="38"/>
        <v>0</v>
      </c>
      <c r="AI60" s="59" t="str">
        <f t="shared" si="33"/>
        <v>-</v>
      </c>
    </row>
    <row r="61" spans="1:35" ht="12.75" customHeight="1" outlineLevel="1" x14ac:dyDescent="0.2">
      <c r="A61" s="16">
        <v>5</v>
      </c>
      <c r="B61" s="43"/>
      <c r="C61" s="42"/>
      <c r="D61" s="43"/>
      <c r="E61" s="43"/>
      <c r="F61" s="43"/>
      <c r="G61" s="42"/>
      <c r="H61" s="42"/>
      <c r="I61" s="40"/>
      <c r="J61" s="44"/>
      <c r="K61" s="43"/>
      <c r="L61" s="46"/>
      <c r="M61" s="46"/>
      <c r="N61" s="46"/>
      <c r="O61" s="43"/>
      <c r="P61" s="43"/>
      <c r="Q61" s="46"/>
      <c r="R61" s="46"/>
      <c r="S61" s="46"/>
      <c r="T61" s="57">
        <f t="shared" si="34"/>
        <v>0</v>
      </c>
      <c r="U61" s="46"/>
      <c r="V61" s="46"/>
      <c r="W61" s="46"/>
      <c r="X61" s="57">
        <f t="shared" si="35"/>
        <v>0</v>
      </c>
      <c r="Y61" s="46"/>
      <c r="Z61" s="46"/>
      <c r="AA61" s="46"/>
      <c r="AB61" s="57">
        <f t="shared" si="36"/>
        <v>0</v>
      </c>
      <c r="AC61" s="46"/>
      <c r="AD61" s="46"/>
      <c r="AE61" s="46"/>
      <c r="AF61" s="57">
        <f t="shared" si="37"/>
        <v>0</v>
      </c>
      <c r="AG61" s="57">
        <f t="shared" si="32"/>
        <v>0</v>
      </c>
      <c r="AH61" s="58">
        <f t="shared" si="38"/>
        <v>0</v>
      </c>
      <c r="AI61" s="59" t="str">
        <f t="shared" si="33"/>
        <v>-</v>
      </c>
    </row>
    <row r="62" spans="1:35" ht="12.75" customHeight="1" outlineLevel="1" x14ac:dyDescent="0.2">
      <c r="A62" s="16">
        <v>6</v>
      </c>
      <c r="B62" s="43"/>
      <c r="C62" s="42"/>
      <c r="D62" s="43"/>
      <c r="E62" s="43"/>
      <c r="F62" s="43"/>
      <c r="G62" s="42"/>
      <c r="H62" s="42"/>
      <c r="I62" s="40"/>
      <c r="J62" s="44"/>
      <c r="K62" s="43"/>
      <c r="L62" s="46"/>
      <c r="M62" s="46"/>
      <c r="N62" s="46"/>
      <c r="O62" s="43"/>
      <c r="P62" s="43"/>
      <c r="Q62" s="46"/>
      <c r="R62" s="46"/>
      <c r="S62" s="46"/>
      <c r="T62" s="57">
        <f t="shared" si="34"/>
        <v>0</v>
      </c>
      <c r="U62" s="46"/>
      <c r="V62" s="46"/>
      <c r="W62" s="46"/>
      <c r="X62" s="57">
        <f t="shared" si="35"/>
        <v>0</v>
      </c>
      <c r="Y62" s="46"/>
      <c r="Z62" s="46"/>
      <c r="AA62" s="46"/>
      <c r="AB62" s="57">
        <f t="shared" si="36"/>
        <v>0</v>
      </c>
      <c r="AC62" s="46"/>
      <c r="AD62" s="46"/>
      <c r="AE62" s="46"/>
      <c r="AF62" s="57">
        <f t="shared" si="37"/>
        <v>0</v>
      </c>
      <c r="AG62" s="57">
        <f t="shared" si="32"/>
        <v>0</v>
      </c>
      <c r="AH62" s="58">
        <f t="shared" si="38"/>
        <v>0</v>
      </c>
      <c r="AI62" s="59" t="str">
        <f t="shared" si="33"/>
        <v>-</v>
      </c>
    </row>
    <row r="63" spans="1:35" ht="12.75" customHeight="1" outlineLevel="1" x14ac:dyDescent="0.2">
      <c r="A63" s="16">
        <v>7</v>
      </c>
      <c r="B63" s="43"/>
      <c r="C63" s="42"/>
      <c r="D63" s="43"/>
      <c r="E63" s="43"/>
      <c r="F63" s="43"/>
      <c r="G63" s="42"/>
      <c r="H63" s="42"/>
      <c r="I63" s="40"/>
      <c r="J63" s="44"/>
      <c r="K63" s="43"/>
      <c r="L63" s="46"/>
      <c r="M63" s="46"/>
      <c r="N63" s="46"/>
      <c r="O63" s="43"/>
      <c r="P63" s="43"/>
      <c r="Q63" s="46"/>
      <c r="R63" s="46"/>
      <c r="S63" s="46"/>
      <c r="T63" s="57">
        <f t="shared" si="34"/>
        <v>0</v>
      </c>
      <c r="U63" s="46"/>
      <c r="V63" s="46"/>
      <c r="W63" s="46"/>
      <c r="X63" s="57">
        <f t="shared" si="35"/>
        <v>0</v>
      </c>
      <c r="Y63" s="46"/>
      <c r="Z63" s="46"/>
      <c r="AA63" s="46"/>
      <c r="AB63" s="57">
        <f t="shared" si="36"/>
        <v>0</v>
      </c>
      <c r="AC63" s="46"/>
      <c r="AD63" s="46"/>
      <c r="AE63" s="46"/>
      <c r="AF63" s="57">
        <f t="shared" si="37"/>
        <v>0</v>
      </c>
      <c r="AG63" s="57">
        <f t="shared" si="32"/>
        <v>0</v>
      </c>
      <c r="AH63" s="58">
        <f t="shared" si="38"/>
        <v>0</v>
      </c>
      <c r="AI63" s="59" t="str">
        <f t="shared" si="33"/>
        <v>-</v>
      </c>
    </row>
    <row r="64" spans="1:35" ht="12.75" customHeight="1" outlineLevel="1" x14ac:dyDescent="0.2">
      <c r="A64" s="16">
        <v>8</v>
      </c>
      <c r="B64" s="43"/>
      <c r="C64" s="42"/>
      <c r="D64" s="43"/>
      <c r="E64" s="43"/>
      <c r="F64" s="43"/>
      <c r="G64" s="42"/>
      <c r="H64" s="42"/>
      <c r="I64" s="40"/>
      <c r="J64" s="44"/>
      <c r="K64" s="43"/>
      <c r="L64" s="46"/>
      <c r="M64" s="46"/>
      <c r="N64" s="46"/>
      <c r="O64" s="43"/>
      <c r="P64" s="43"/>
      <c r="Q64" s="46"/>
      <c r="R64" s="46"/>
      <c r="S64" s="46"/>
      <c r="T64" s="57">
        <f t="shared" si="34"/>
        <v>0</v>
      </c>
      <c r="U64" s="46"/>
      <c r="V64" s="46"/>
      <c r="W64" s="46"/>
      <c r="X64" s="57">
        <f t="shared" si="35"/>
        <v>0</v>
      </c>
      <c r="Y64" s="46"/>
      <c r="Z64" s="46"/>
      <c r="AA64" s="46"/>
      <c r="AB64" s="57">
        <f t="shared" si="36"/>
        <v>0</v>
      </c>
      <c r="AC64" s="46"/>
      <c r="AD64" s="46"/>
      <c r="AE64" s="46"/>
      <c r="AF64" s="57">
        <f t="shared" si="37"/>
        <v>0</v>
      </c>
      <c r="AG64" s="57">
        <f t="shared" si="32"/>
        <v>0</v>
      </c>
      <c r="AH64" s="58">
        <f t="shared" si="38"/>
        <v>0</v>
      </c>
      <c r="AI64" s="59" t="str">
        <f t="shared" si="33"/>
        <v>-</v>
      </c>
    </row>
    <row r="65" spans="1:35" ht="12.75" customHeight="1" outlineLevel="1" x14ac:dyDescent="0.2">
      <c r="A65" s="16">
        <v>9</v>
      </c>
      <c r="B65" s="43"/>
      <c r="C65" s="42"/>
      <c r="D65" s="43"/>
      <c r="E65" s="43"/>
      <c r="F65" s="43"/>
      <c r="G65" s="42"/>
      <c r="H65" s="42"/>
      <c r="I65" s="40"/>
      <c r="J65" s="44"/>
      <c r="K65" s="43"/>
      <c r="L65" s="46"/>
      <c r="M65" s="46"/>
      <c r="N65" s="46"/>
      <c r="O65" s="43"/>
      <c r="P65" s="43"/>
      <c r="Q65" s="46"/>
      <c r="R65" s="46"/>
      <c r="S65" s="46"/>
      <c r="T65" s="57">
        <f t="shared" si="34"/>
        <v>0</v>
      </c>
      <c r="U65" s="46"/>
      <c r="V65" s="46"/>
      <c r="W65" s="46"/>
      <c r="X65" s="57">
        <f t="shared" si="35"/>
        <v>0</v>
      </c>
      <c r="Y65" s="46"/>
      <c r="Z65" s="46"/>
      <c r="AA65" s="46"/>
      <c r="AB65" s="57">
        <f t="shared" si="36"/>
        <v>0</v>
      </c>
      <c r="AC65" s="46"/>
      <c r="AD65" s="46"/>
      <c r="AE65" s="46"/>
      <c r="AF65" s="57">
        <f t="shared" si="37"/>
        <v>0</v>
      </c>
      <c r="AG65" s="57">
        <f t="shared" si="32"/>
        <v>0</v>
      </c>
      <c r="AH65" s="58">
        <f t="shared" si="38"/>
        <v>0</v>
      </c>
      <c r="AI65" s="59" t="str">
        <f t="shared" si="33"/>
        <v>-</v>
      </c>
    </row>
    <row r="66" spans="1:35" ht="12.75" customHeight="1" outlineLevel="1" x14ac:dyDescent="0.2">
      <c r="A66" s="16">
        <v>10</v>
      </c>
      <c r="B66" s="43"/>
      <c r="C66" s="42"/>
      <c r="D66" s="43"/>
      <c r="E66" s="43"/>
      <c r="F66" s="43"/>
      <c r="G66" s="42"/>
      <c r="H66" s="42"/>
      <c r="I66" s="40"/>
      <c r="J66" s="45"/>
      <c r="K66" s="43"/>
      <c r="L66" s="46"/>
      <c r="M66" s="46"/>
      <c r="N66" s="46"/>
      <c r="O66" s="43"/>
      <c r="P66" s="43"/>
      <c r="Q66" s="46"/>
      <c r="R66" s="46"/>
      <c r="S66" s="46"/>
      <c r="T66" s="57">
        <f t="shared" si="34"/>
        <v>0</v>
      </c>
      <c r="U66" s="46"/>
      <c r="V66" s="46"/>
      <c r="W66" s="46"/>
      <c r="X66" s="57">
        <f t="shared" si="35"/>
        <v>0</v>
      </c>
      <c r="Y66" s="46"/>
      <c r="Z66" s="46"/>
      <c r="AA66" s="46"/>
      <c r="AB66" s="57">
        <f t="shared" si="36"/>
        <v>0</v>
      </c>
      <c r="AC66" s="46"/>
      <c r="AD66" s="46"/>
      <c r="AE66" s="46"/>
      <c r="AF66" s="57">
        <f t="shared" si="37"/>
        <v>0</v>
      </c>
      <c r="AG66" s="57">
        <f t="shared" si="32"/>
        <v>0</v>
      </c>
      <c r="AH66" s="58">
        <f t="shared" si="38"/>
        <v>0</v>
      </c>
      <c r="AI66" s="59" t="str">
        <f t="shared" si="33"/>
        <v>-</v>
      </c>
    </row>
    <row r="67" spans="1:35" ht="12.75" customHeight="1" x14ac:dyDescent="0.25">
      <c r="A67" s="113" t="s">
        <v>62</v>
      </c>
      <c r="B67" s="114"/>
      <c r="C67" s="114"/>
      <c r="D67" s="114"/>
      <c r="E67" s="114"/>
      <c r="F67" s="114"/>
      <c r="G67" s="114"/>
      <c r="H67" s="115"/>
      <c r="I67" s="60">
        <f>SUM(I57:I66)</f>
        <v>0</v>
      </c>
      <c r="J67" s="60">
        <f>SUM(J57:J66)</f>
        <v>0</v>
      </c>
      <c r="K67" s="52"/>
      <c r="L67" s="60">
        <f>SUM(L57:L66)</f>
        <v>0</v>
      </c>
      <c r="M67" s="60">
        <f>SUM(M57:M66)</f>
        <v>0</v>
      </c>
      <c r="N67" s="60">
        <f>SUM(N57:N66)</f>
        <v>0</v>
      </c>
      <c r="O67" s="47"/>
      <c r="P67" s="48"/>
      <c r="Q67" s="60">
        <f t="shared" ref="Q67:AG67" si="39">SUM(Q57:Q66)</f>
        <v>0</v>
      </c>
      <c r="R67" s="60">
        <f t="shared" si="39"/>
        <v>0</v>
      </c>
      <c r="S67" s="60">
        <f t="shared" si="39"/>
        <v>0</v>
      </c>
      <c r="T67" s="23">
        <f t="shared" si="39"/>
        <v>0</v>
      </c>
      <c r="U67" s="60">
        <f t="shared" si="39"/>
        <v>0</v>
      </c>
      <c r="V67" s="60">
        <f t="shared" si="39"/>
        <v>0</v>
      </c>
      <c r="W67" s="60">
        <f t="shared" si="39"/>
        <v>0</v>
      </c>
      <c r="X67" s="23">
        <f t="shared" si="39"/>
        <v>0</v>
      </c>
      <c r="Y67" s="60">
        <f t="shared" si="39"/>
        <v>0</v>
      </c>
      <c r="Z67" s="60">
        <f t="shared" si="39"/>
        <v>0</v>
      </c>
      <c r="AA67" s="60">
        <f t="shared" si="39"/>
        <v>0</v>
      </c>
      <c r="AB67" s="23">
        <f t="shared" si="39"/>
        <v>0</v>
      </c>
      <c r="AC67" s="60">
        <f t="shared" si="39"/>
        <v>0</v>
      </c>
      <c r="AD67" s="60">
        <f t="shared" si="39"/>
        <v>0</v>
      </c>
      <c r="AE67" s="60">
        <f t="shared" si="39"/>
        <v>0</v>
      </c>
      <c r="AF67" s="23">
        <f t="shared" si="39"/>
        <v>0</v>
      </c>
      <c r="AG67" s="22">
        <f t="shared" si="39"/>
        <v>0</v>
      </c>
      <c r="AH67" s="61">
        <f>IF(ISERROR(AG67/I67),0,AG67/I67)</f>
        <v>0</v>
      </c>
      <c r="AI67" s="61">
        <f>IF(ISERROR(AG67/$AG$200),0,AG67/$AG$200)</f>
        <v>0</v>
      </c>
    </row>
    <row r="68" spans="1:35" ht="12.75" customHeight="1" x14ac:dyDescent="0.25">
      <c r="A68" s="49"/>
      <c r="B68" s="116" t="s">
        <v>15</v>
      </c>
      <c r="C68" s="117"/>
      <c r="D68" s="118"/>
      <c r="E68" s="29"/>
      <c r="F68" s="30"/>
      <c r="G68" s="31"/>
      <c r="H68" s="31"/>
      <c r="I68" s="32"/>
      <c r="J68" s="33"/>
      <c r="K68" s="34"/>
      <c r="L68" s="35"/>
      <c r="M68" s="35"/>
      <c r="N68" s="35"/>
      <c r="O68" s="30"/>
      <c r="P68" s="36"/>
      <c r="Q68" s="33"/>
      <c r="R68" s="33"/>
      <c r="S68" s="33"/>
      <c r="T68" s="33"/>
      <c r="U68" s="33"/>
      <c r="V68" s="33"/>
      <c r="W68" s="33"/>
      <c r="X68" s="33"/>
      <c r="Y68" s="33"/>
      <c r="Z68" s="33"/>
      <c r="AA68" s="33"/>
      <c r="AB68" s="33"/>
      <c r="AC68" s="33"/>
      <c r="AD68" s="33"/>
      <c r="AE68" s="33"/>
      <c r="AF68" s="33"/>
      <c r="AG68" s="33"/>
      <c r="AH68" s="37"/>
      <c r="AI68" s="37"/>
    </row>
    <row r="69" spans="1:35" ht="12.75" customHeight="1" outlineLevel="1" x14ac:dyDescent="0.2">
      <c r="A69" s="16">
        <v>1</v>
      </c>
      <c r="B69" s="39"/>
      <c r="C69" s="38"/>
      <c r="D69" s="39"/>
      <c r="E69" s="39"/>
      <c r="F69" s="39"/>
      <c r="G69" s="38"/>
      <c r="H69" s="38"/>
      <c r="I69" s="40"/>
      <c r="J69" s="41"/>
      <c r="K69" s="39"/>
      <c r="L69" s="46"/>
      <c r="M69" s="46"/>
      <c r="N69" s="46"/>
      <c r="O69" s="39"/>
      <c r="P69" s="39"/>
      <c r="Q69" s="46"/>
      <c r="R69" s="46"/>
      <c r="S69" s="46"/>
      <c r="T69" s="57">
        <f>SUM(Q69:S69)</f>
        <v>0</v>
      </c>
      <c r="U69" s="46"/>
      <c r="V69" s="46"/>
      <c r="W69" s="46"/>
      <c r="X69" s="57">
        <f>SUM(U69:W69)</f>
        <v>0</v>
      </c>
      <c r="Y69" s="46"/>
      <c r="Z69" s="46"/>
      <c r="AA69" s="46"/>
      <c r="AB69" s="57">
        <f>SUM(Y69:AA69)</f>
        <v>0</v>
      </c>
      <c r="AC69" s="46"/>
      <c r="AD69" s="46"/>
      <c r="AE69" s="46"/>
      <c r="AF69" s="57">
        <f>SUM(AC69:AE69)</f>
        <v>0</v>
      </c>
      <c r="AG69" s="57">
        <f t="shared" ref="AG69:AG78" si="40">SUM(T69,X69,AB69,AF69)</f>
        <v>0</v>
      </c>
      <c r="AH69" s="58">
        <f>IF(ISERROR(AG69/I69),0,AG69/I69)</f>
        <v>0</v>
      </c>
      <c r="AI69" s="59" t="str">
        <f t="shared" ref="AI69:AI78" si="41">IF(ISERROR(AG69/$AG$200),"-",AG69/$AG$200)</f>
        <v>-</v>
      </c>
    </row>
    <row r="70" spans="1:35" ht="12.75" customHeight="1" outlineLevel="1" x14ac:dyDescent="0.2">
      <c r="A70" s="16">
        <v>2</v>
      </c>
      <c r="B70" s="43"/>
      <c r="C70" s="42"/>
      <c r="D70" s="43"/>
      <c r="E70" s="43"/>
      <c r="F70" s="43"/>
      <c r="G70" s="42"/>
      <c r="H70" s="42"/>
      <c r="I70" s="40"/>
      <c r="J70" s="44"/>
      <c r="K70" s="43"/>
      <c r="L70" s="46"/>
      <c r="M70" s="46"/>
      <c r="N70" s="46"/>
      <c r="O70" s="43"/>
      <c r="P70" s="43"/>
      <c r="Q70" s="46"/>
      <c r="R70" s="46"/>
      <c r="S70" s="46"/>
      <c r="T70" s="57">
        <f t="shared" ref="T70:T78" si="42">SUM(Q70:S70)</f>
        <v>0</v>
      </c>
      <c r="U70" s="46"/>
      <c r="V70" s="46"/>
      <c r="W70" s="46"/>
      <c r="X70" s="57">
        <f t="shared" ref="X70:X78" si="43">SUM(U70:W70)</f>
        <v>0</v>
      </c>
      <c r="Y70" s="46"/>
      <c r="Z70" s="46"/>
      <c r="AA70" s="46"/>
      <c r="AB70" s="57">
        <f t="shared" ref="AB70:AB78" si="44">SUM(Y70:AA70)</f>
        <v>0</v>
      </c>
      <c r="AC70" s="46"/>
      <c r="AD70" s="46"/>
      <c r="AE70" s="46"/>
      <c r="AF70" s="57">
        <f t="shared" ref="AF70:AF78" si="45">SUM(AC70:AE70)</f>
        <v>0</v>
      </c>
      <c r="AG70" s="57">
        <f t="shared" si="40"/>
        <v>0</v>
      </c>
      <c r="AH70" s="58">
        <f t="shared" ref="AH70:AH78" si="46">IF(ISERROR(AG70/I70),0,AG70/I70)</f>
        <v>0</v>
      </c>
      <c r="AI70" s="59" t="str">
        <f t="shared" si="41"/>
        <v>-</v>
      </c>
    </row>
    <row r="71" spans="1:35" ht="12.75" customHeight="1" outlineLevel="1" x14ac:dyDescent="0.2">
      <c r="A71" s="16">
        <v>3</v>
      </c>
      <c r="B71" s="43"/>
      <c r="C71" s="42"/>
      <c r="D71" s="43"/>
      <c r="E71" s="43"/>
      <c r="F71" s="43"/>
      <c r="G71" s="42"/>
      <c r="H71" s="42"/>
      <c r="I71" s="40"/>
      <c r="J71" s="44"/>
      <c r="K71" s="43"/>
      <c r="L71" s="46"/>
      <c r="M71" s="46"/>
      <c r="N71" s="46"/>
      <c r="O71" s="43"/>
      <c r="P71" s="43"/>
      <c r="Q71" s="46"/>
      <c r="R71" s="46"/>
      <c r="S71" s="46"/>
      <c r="T71" s="57">
        <f t="shared" si="42"/>
        <v>0</v>
      </c>
      <c r="U71" s="46"/>
      <c r="V71" s="46"/>
      <c r="W71" s="46"/>
      <c r="X71" s="57">
        <f t="shared" si="43"/>
        <v>0</v>
      </c>
      <c r="Y71" s="46"/>
      <c r="Z71" s="46"/>
      <c r="AA71" s="46"/>
      <c r="AB71" s="57">
        <f t="shared" si="44"/>
        <v>0</v>
      </c>
      <c r="AC71" s="46"/>
      <c r="AD71" s="46"/>
      <c r="AE71" s="46"/>
      <c r="AF71" s="57">
        <f t="shared" si="45"/>
        <v>0</v>
      </c>
      <c r="AG71" s="57">
        <f t="shared" si="40"/>
        <v>0</v>
      </c>
      <c r="AH71" s="58">
        <f t="shared" si="46"/>
        <v>0</v>
      </c>
      <c r="AI71" s="59" t="str">
        <f t="shared" si="41"/>
        <v>-</v>
      </c>
    </row>
    <row r="72" spans="1:35" ht="12.75" customHeight="1" outlineLevel="1" x14ac:dyDescent="0.2">
      <c r="A72" s="16">
        <v>4</v>
      </c>
      <c r="B72" s="43"/>
      <c r="C72" s="42"/>
      <c r="D72" s="43"/>
      <c r="E72" s="43"/>
      <c r="F72" s="43"/>
      <c r="G72" s="42"/>
      <c r="H72" s="42"/>
      <c r="I72" s="40"/>
      <c r="J72" s="44"/>
      <c r="K72" s="43"/>
      <c r="L72" s="46"/>
      <c r="M72" s="46"/>
      <c r="N72" s="46"/>
      <c r="O72" s="43"/>
      <c r="P72" s="43"/>
      <c r="Q72" s="46"/>
      <c r="R72" s="46"/>
      <c r="S72" s="46"/>
      <c r="T72" s="57">
        <f t="shared" si="42"/>
        <v>0</v>
      </c>
      <c r="U72" s="46"/>
      <c r="V72" s="46"/>
      <c r="W72" s="46"/>
      <c r="X72" s="57">
        <f t="shared" si="43"/>
        <v>0</v>
      </c>
      <c r="Y72" s="46"/>
      <c r="Z72" s="46"/>
      <c r="AA72" s="46"/>
      <c r="AB72" s="57">
        <f t="shared" si="44"/>
        <v>0</v>
      </c>
      <c r="AC72" s="46"/>
      <c r="AD72" s="46"/>
      <c r="AE72" s="46"/>
      <c r="AF72" s="57">
        <f t="shared" si="45"/>
        <v>0</v>
      </c>
      <c r="AG72" s="57">
        <f t="shared" si="40"/>
        <v>0</v>
      </c>
      <c r="AH72" s="58">
        <f t="shared" si="46"/>
        <v>0</v>
      </c>
      <c r="AI72" s="59" t="str">
        <f t="shared" si="41"/>
        <v>-</v>
      </c>
    </row>
    <row r="73" spans="1:35" ht="12.75" customHeight="1" outlineLevel="1" x14ac:dyDescent="0.2">
      <c r="A73" s="16">
        <v>5</v>
      </c>
      <c r="B73" s="43"/>
      <c r="C73" s="42"/>
      <c r="D73" s="43"/>
      <c r="E73" s="43"/>
      <c r="F73" s="43"/>
      <c r="G73" s="42"/>
      <c r="H73" s="42"/>
      <c r="I73" s="40"/>
      <c r="J73" s="44"/>
      <c r="K73" s="43"/>
      <c r="L73" s="46"/>
      <c r="M73" s="46"/>
      <c r="N73" s="46"/>
      <c r="O73" s="43"/>
      <c r="P73" s="43"/>
      <c r="Q73" s="46"/>
      <c r="R73" s="46"/>
      <c r="S73" s="46"/>
      <c r="T73" s="57">
        <f t="shared" si="42"/>
        <v>0</v>
      </c>
      <c r="U73" s="46"/>
      <c r="V73" s="46"/>
      <c r="W73" s="46"/>
      <c r="X73" s="57">
        <f t="shared" si="43"/>
        <v>0</v>
      </c>
      <c r="Y73" s="46"/>
      <c r="Z73" s="46"/>
      <c r="AA73" s="46"/>
      <c r="AB73" s="57">
        <f t="shared" si="44"/>
        <v>0</v>
      </c>
      <c r="AC73" s="46"/>
      <c r="AD73" s="46"/>
      <c r="AE73" s="46"/>
      <c r="AF73" s="57">
        <f t="shared" si="45"/>
        <v>0</v>
      </c>
      <c r="AG73" s="57">
        <f t="shared" si="40"/>
        <v>0</v>
      </c>
      <c r="AH73" s="58">
        <f t="shared" si="46"/>
        <v>0</v>
      </c>
      <c r="AI73" s="59" t="str">
        <f t="shared" si="41"/>
        <v>-</v>
      </c>
    </row>
    <row r="74" spans="1:35" ht="12.75" customHeight="1" outlineLevel="1" x14ac:dyDescent="0.2">
      <c r="A74" s="16">
        <v>6</v>
      </c>
      <c r="B74" s="43"/>
      <c r="C74" s="42"/>
      <c r="D74" s="43"/>
      <c r="E74" s="43"/>
      <c r="F74" s="43"/>
      <c r="G74" s="42"/>
      <c r="H74" s="42"/>
      <c r="I74" s="40"/>
      <c r="J74" s="44"/>
      <c r="K74" s="43"/>
      <c r="L74" s="46"/>
      <c r="M74" s="46"/>
      <c r="N74" s="46"/>
      <c r="O74" s="43"/>
      <c r="P74" s="43"/>
      <c r="Q74" s="46"/>
      <c r="R74" s="46"/>
      <c r="S74" s="46"/>
      <c r="T74" s="57">
        <f t="shared" si="42"/>
        <v>0</v>
      </c>
      <c r="U74" s="46"/>
      <c r="V74" s="46"/>
      <c r="W74" s="46"/>
      <c r="X74" s="57">
        <f t="shared" si="43"/>
        <v>0</v>
      </c>
      <c r="Y74" s="46"/>
      <c r="Z74" s="46"/>
      <c r="AA74" s="46"/>
      <c r="AB74" s="57">
        <f t="shared" si="44"/>
        <v>0</v>
      </c>
      <c r="AC74" s="46"/>
      <c r="AD74" s="46"/>
      <c r="AE74" s="46"/>
      <c r="AF74" s="57">
        <f t="shared" si="45"/>
        <v>0</v>
      </c>
      <c r="AG74" s="57">
        <f t="shared" si="40"/>
        <v>0</v>
      </c>
      <c r="AH74" s="58">
        <f t="shared" si="46"/>
        <v>0</v>
      </c>
      <c r="AI74" s="59" t="str">
        <f t="shared" si="41"/>
        <v>-</v>
      </c>
    </row>
    <row r="75" spans="1:35" ht="12.75" customHeight="1" outlineLevel="1" x14ac:dyDescent="0.2">
      <c r="A75" s="16">
        <v>7</v>
      </c>
      <c r="B75" s="43"/>
      <c r="C75" s="42"/>
      <c r="D75" s="43"/>
      <c r="E75" s="43"/>
      <c r="F75" s="43"/>
      <c r="G75" s="42"/>
      <c r="H75" s="42"/>
      <c r="I75" s="40"/>
      <c r="J75" s="44"/>
      <c r="K75" s="43"/>
      <c r="L75" s="46"/>
      <c r="M75" s="46"/>
      <c r="N75" s="46"/>
      <c r="O75" s="43"/>
      <c r="P75" s="43"/>
      <c r="Q75" s="46"/>
      <c r="R75" s="46"/>
      <c r="S75" s="46"/>
      <c r="T75" s="57">
        <f t="shared" si="42"/>
        <v>0</v>
      </c>
      <c r="U75" s="46"/>
      <c r="V75" s="46"/>
      <c r="W75" s="46"/>
      <c r="X75" s="57">
        <f t="shared" si="43"/>
        <v>0</v>
      </c>
      <c r="Y75" s="46"/>
      <c r="Z75" s="46"/>
      <c r="AA75" s="46"/>
      <c r="AB75" s="57">
        <f t="shared" si="44"/>
        <v>0</v>
      </c>
      <c r="AC75" s="46"/>
      <c r="AD75" s="46"/>
      <c r="AE75" s="46"/>
      <c r="AF75" s="57">
        <f t="shared" si="45"/>
        <v>0</v>
      </c>
      <c r="AG75" s="57">
        <f t="shared" si="40"/>
        <v>0</v>
      </c>
      <c r="AH75" s="58">
        <f t="shared" si="46"/>
        <v>0</v>
      </c>
      <c r="AI75" s="59" t="str">
        <f t="shared" si="41"/>
        <v>-</v>
      </c>
    </row>
    <row r="76" spans="1:35" ht="12.75" customHeight="1" outlineLevel="1" x14ac:dyDescent="0.2">
      <c r="A76" s="16">
        <v>8</v>
      </c>
      <c r="B76" s="43"/>
      <c r="C76" s="42"/>
      <c r="D76" s="43"/>
      <c r="E76" s="43"/>
      <c r="F76" s="43"/>
      <c r="G76" s="42"/>
      <c r="H76" s="42"/>
      <c r="I76" s="40"/>
      <c r="J76" s="44"/>
      <c r="K76" s="43"/>
      <c r="L76" s="46"/>
      <c r="M76" s="46"/>
      <c r="N76" s="46"/>
      <c r="O76" s="43"/>
      <c r="P76" s="43"/>
      <c r="Q76" s="46"/>
      <c r="R76" s="46"/>
      <c r="S76" s="46"/>
      <c r="T76" s="57">
        <f t="shared" si="42"/>
        <v>0</v>
      </c>
      <c r="U76" s="46"/>
      <c r="V76" s="46"/>
      <c r="W76" s="46"/>
      <c r="X76" s="57">
        <f t="shared" si="43"/>
        <v>0</v>
      </c>
      <c r="Y76" s="46"/>
      <c r="Z76" s="46"/>
      <c r="AA76" s="46"/>
      <c r="AB76" s="57">
        <f t="shared" si="44"/>
        <v>0</v>
      </c>
      <c r="AC76" s="46"/>
      <c r="AD76" s="46"/>
      <c r="AE76" s="46"/>
      <c r="AF76" s="57">
        <f t="shared" si="45"/>
        <v>0</v>
      </c>
      <c r="AG76" s="57">
        <f t="shared" si="40"/>
        <v>0</v>
      </c>
      <c r="AH76" s="58">
        <f t="shared" si="46"/>
        <v>0</v>
      </c>
      <c r="AI76" s="59" t="str">
        <f t="shared" si="41"/>
        <v>-</v>
      </c>
    </row>
    <row r="77" spans="1:35" ht="12.75" customHeight="1" outlineLevel="1" x14ac:dyDescent="0.2">
      <c r="A77" s="16">
        <v>9</v>
      </c>
      <c r="B77" s="43"/>
      <c r="C77" s="42"/>
      <c r="D77" s="43"/>
      <c r="E77" s="43"/>
      <c r="F77" s="43"/>
      <c r="G77" s="42"/>
      <c r="H77" s="42"/>
      <c r="I77" s="40"/>
      <c r="J77" s="44"/>
      <c r="K77" s="43"/>
      <c r="L77" s="46"/>
      <c r="M77" s="46"/>
      <c r="N77" s="46"/>
      <c r="O77" s="43"/>
      <c r="P77" s="43"/>
      <c r="Q77" s="46"/>
      <c r="R77" s="46"/>
      <c r="S77" s="46"/>
      <c r="T77" s="57">
        <f t="shared" si="42"/>
        <v>0</v>
      </c>
      <c r="U77" s="46"/>
      <c r="V77" s="46"/>
      <c r="W77" s="46"/>
      <c r="X77" s="57">
        <f t="shared" si="43"/>
        <v>0</v>
      </c>
      <c r="Y77" s="46"/>
      <c r="Z77" s="46"/>
      <c r="AA77" s="46"/>
      <c r="AB77" s="57">
        <f t="shared" si="44"/>
        <v>0</v>
      </c>
      <c r="AC77" s="46"/>
      <c r="AD77" s="46"/>
      <c r="AE77" s="46"/>
      <c r="AF77" s="57">
        <f t="shared" si="45"/>
        <v>0</v>
      </c>
      <c r="AG77" s="57">
        <f t="shared" si="40"/>
        <v>0</v>
      </c>
      <c r="AH77" s="58">
        <f t="shared" si="46"/>
        <v>0</v>
      </c>
      <c r="AI77" s="59" t="str">
        <f t="shared" si="41"/>
        <v>-</v>
      </c>
    </row>
    <row r="78" spans="1:35" ht="12.75" customHeight="1" outlineLevel="1" x14ac:dyDescent="0.2">
      <c r="A78" s="16">
        <v>10</v>
      </c>
      <c r="B78" s="43"/>
      <c r="C78" s="42"/>
      <c r="D78" s="43"/>
      <c r="E78" s="43"/>
      <c r="F78" s="43"/>
      <c r="G78" s="42"/>
      <c r="H78" s="42"/>
      <c r="I78" s="40"/>
      <c r="J78" s="45"/>
      <c r="K78" s="43"/>
      <c r="L78" s="46"/>
      <c r="M78" s="46"/>
      <c r="N78" s="46"/>
      <c r="O78" s="43"/>
      <c r="P78" s="43"/>
      <c r="Q78" s="46"/>
      <c r="R78" s="46"/>
      <c r="S78" s="46"/>
      <c r="T78" s="57">
        <f t="shared" si="42"/>
        <v>0</v>
      </c>
      <c r="U78" s="46"/>
      <c r="V78" s="46"/>
      <c r="W78" s="46"/>
      <c r="X78" s="57">
        <f t="shared" si="43"/>
        <v>0</v>
      </c>
      <c r="Y78" s="46"/>
      <c r="Z78" s="46"/>
      <c r="AA78" s="46"/>
      <c r="AB78" s="57">
        <f t="shared" si="44"/>
        <v>0</v>
      </c>
      <c r="AC78" s="46"/>
      <c r="AD78" s="46"/>
      <c r="AE78" s="46"/>
      <c r="AF78" s="57">
        <f t="shared" si="45"/>
        <v>0</v>
      </c>
      <c r="AG78" s="57">
        <f t="shared" si="40"/>
        <v>0</v>
      </c>
      <c r="AH78" s="58">
        <f t="shared" si="46"/>
        <v>0</v>
      </c>
      <c r="AI78" s="59" t="str">
        <f t="shared" si="41"/>
        <v>-</v>
      </c>
    </row>
    <row r="79" spans="1:35" ht="12.75" customHeight="1" x14ac:dyDescent="0.25">
      <c r="A79" s="113" t="s">
        <v>63</v>
      </c>
      <c r="B79" s="114"/>
      <c r="C79" s="114"/>
      <c r="D79" s="114"/>
      <c r="E79" s="114"/>
      <c r="F79" s="114"/>
      <c r="G79" s="114"/>
      <c r="H79" s="115"/>
      <c r="I79" s="60">
        <f>SUM(I69:I78)</f>
        <v>0</v>
      </c>
      <c r="J79" s="60">
        <f>SUM(J69:J78)</f>
        <v>0</v>
      </c>
      <c r="K79" s="52"/>
      <c r="L79" s="60">
        <f>SUM(L69:L78)</f>
        <v>0</v>
      </c>
      <c r="M79" s="60">
        <f>SUM(M69:M78)</f>
        <v>0</v>
      </c>
      <c r="N79" s="60">
        <f>SUM(N69:N78)</f>
        <v>0</v>
      </c>
      <c r="O79" s="47"/>
      <c r="P79" s="48"/>
      <c r="Q79" s="60">
        <f t="shared" ref="Q79:AG79" si="47">SUM(Q69:Q78)</f>
        <v>0</v>
      </c>
      <c r="R79" s="60">
        <f t="shared" si="47"/>
        <v>0</v>
      </c>
      <c r="S79" s="60">
        <f t="shared" si="47"/>
        <v>0</v>
      </c>
      <c r="T79" s="23">
        <f t="shared" si="47"/>
        <v>0</v>
      </c>
      <c r="U79" s="60">
        <f t="shared" si="47"/>
        <v>0</v>
      </c>
      <c r="V79" s="60">
        <f t="shared" si="47"/>
        <v>0</v>
      </c>
      <c r="W79" s="60">
        <f t="shared" si="47"/>
        <v>0</v>
      </c>
      <c r="X79" s="23">
        <f t="shared" si="47"/>
        <v>0</v>
      </c>
      <c r="Y79" s="60">
        <f t="shared" si="47"/>
        <v>0</v>
      </c>
      <c r="Z79" s="60">
        <f t="shared" si="47"/>
        <v>0</v>
      </c>
      <c r="AA79" s="60">
        <f t="shared" si="47"/>
        <v>0</v>
      </c>
      <c r="AB79" s="23">
        <f t="shared" si="47"/>
        <v>0</v>
      </c>
      <c r="AC79" s="60">
        <f t="shared" si="47"/>
        <v>0</v>
      </c>
      <c r="AD79" s="60">
        <f t="shared" si="47"/>
        <v>0</v>
      </c>
      <c r="AE79" s="60">
        <f t="shared" si="47"/>
        <v>0</v>
      </c>
      <c r="AF79" s="23">
        <f t="shared" si="47"/>
        <v>0</v>
      </c>
      <c r="AG79" s="22">
        <f t="shared" si="47"/>
        <v>0</v>
      </c>
      <c r="AH79" s="61">
        <f>IF(ISERROR(AG79/I79),0,AG79/I79)</f>
        <v>0</v>
      </c>
      <c r="AI79" s="61">
        <f>IF(ISERROR(AG79/$AG$200),0,AG79/$AG$200)</f>
        <v>0</v>
      </c>
    </row>
    <row r="80" spans="1:35" ht="12.75" customHeight="1" x14ac:dyDescent="0.25">
      <c r="A80" s="49"/>
      <c r="B80" s="116" t="s">
        <v>16</v>
      </c>
      <c r="C80" s="117"/>
      <c r="D80" s="118"/>
      <c r="E80" s="29"/>
      <c r="F80" s="30"/>
      <c r="G80" s="31"/>
      <c r="H80" s="31"/>
      <c r="I80" s="32"/>
      <c r="J80" s="33"/>
      <c r="K80" s="34"/>
      <c r="L80" s="35"/>
      <c r="M80" s="35"/>
      <c r="N80" s="35"/>
      <c r="O80" s="30"/>
      <c r="P80" s="36"/>
      <c r="Q80" s="33"/>
      <c r="R80" s="33"/>
      <c r="S80" s="33"/>
      <c r="T80" s="33"/>
      <c r="U80" s="33"/>
      <c r="V80" s="33"/>
      <c r="W80" s="33"/>
      <c r="X80" s="33"/>
      <c r="Y80" s="33"/>
      <c r="Z80" s="33"/>
      <c r="AA80" s="33"/>
      <c r="AB80" s="33"/>
      <c r="AC80" s="33"/>
      <c r="AD80" s="33"/>
      <c r="AE80" s="33"/>
      <c r="AF80" s="33"/>
      <c r="AG80" s="33"/>
      <c r="AH80" s="37"/>
      <c r="AI80" s="37"/>
    </row>
    <row r="81" spans="1:35" ht="12.75" customHeight="1" outlineLevel="1" x14ac:dyDescent="0.2">
      <c r="A81" s="16">
        <v>1</v>
      </c>
      <c r="B81" s="39"/>
      <c r="C81" s="38"/>
      <c r="D81" s="39"/>
      <c r="E81" s="39"/>
      <c r="F81" s="39"/>
      <c r="G81" s="38"/>
      <c r="H81" s="38"/>
      <c r="I81" s="40"/>
      <c r="J81" s="41"/>
      <c r="K81" s="39"/>
      <c r="L81" s="46"/>
      <c r="M81" s="46"/>
      <c r="N81" s="46"/>
      <c r="O81" s="39"/>
      <c r="P81" s="39"/>
      <c r="Q81" s="46"/>
      <c r="R81" s="46"/>
      <c r="S81" s="46"/>
      <c r="T81" s="57">
        <f>SUM(Q81:S81)</f>
        <v>0</v>
      </c>
      <c r="U81" s="46"/>
      <c r="V81" s="46"/>
      <c r="W81" s="46"/>
      <c r="X81" s="57">
        <f>SUM(U81:W81)</f>
        <v>0</v>
      </c>
      <c r="Y81" s="46"/>
      <c r="Z81" s="46"/>
      <c r="AA81" s="46"/>
      <c r="AB81" s="57">
        <f>SUM(Y81:AA81)</f>
        <v>0</v>
      </c>
      <c r="AC81" s="46"/>
      <c r="AD81" s="46"/>
      <c r="AE81" s="46"/>
      <c r="AF81" s="57">
        <f>SUM(AC81:AE81)</f>
        <v>0</v>
      </c>
      <c r="AG81" s="57">
        <f t="shared" ref="AG81:AG90" si="48">SUM(T81,X81,AB81,AF81)</f>
        <v>0</v>
      </c>
      <c r="AH81" s="58">
        <f>IF(ISERROR(AG81/I81),0,AG81/I81)</f>
        <v>0</v>
      </c>
      <c r="AI81" s="59" t="str">
        <f t="shared" ref="AI81:AI90" si="49">IF(ISERROR(AG81/$AG$200),"-",AG81/$AG$200)</f>
        <v>-</v>
      </c>
    </row>
    <row r="82" spans="1:35" ht="12.75" customHeight="1" outlineLevel="1" x14ac:dyDescent="0.2">
      <c r="A82" s="16">
        <v>2</v>
      </c>
      <c r="B82" s="43"/>
      <c r="C82" s="42"/>
      <c r="D82" s="43"/>
      <c r="E82" s="43"/>
      <c r="F82" s="43"/>
      <c r="G82" s="42"/>
      <c r="H82" s="42"/>
      <c r="I82" s="40"/>
      <c r="J82" s="44"/>
      <c r="K82" s="43"/>
      <c r="L82" s="46"/>
      <c r="M82" s="46"/>
      <c r="N82" s="46"/>
      <c r="O82" s="43"/>
      <c r="P82" s="43"/>
      <c r="Q82" s="46"/>
      <c r="R82" s="46"/>
      <c r="S82" s="46"/>
      <c r="T82" s="57">
        <f t="shared" ref="T82:T90" si="50">SUM(Q82:S82)</f>
        <v>0</v>
      </c>
      <c r="U82" s="46"/>
      <c r="V82" s="46"/>
      <c r="W82" s="46"/>
      <c r="X82" s="57">
        <f t="shared" ref="X82:X90" si="51">SUM(U82:W82)</f>
        <v>0</v>
      </c>
      <c r="Y82" s="46"/>
      <c r="Z82" s="46"/>
      <c r="AA82" s="46"/>
      <c r="AB82" s="57">
        <f t="shared" ref="AB82:AB90" si="52">SUM(Y82:AA82)</f>
        <v>0</v>
      </c>
      <c r="AC82" s="46"/>
      <c r="AD82" s="46"/>
      <c r="AE82" s="46"/>
      <c r="AF82" s="57">
        <f t="shared" ref="AF82:AF90" si="53">SUM(AC82:AE82)</f>
        <v>0</v>
      </c>
      <c r="AG82" s="57">
        <f t="shared" si="48"/>
        <v>0</v>
      </c>
      <c r="AH82" s="58">
        <f t="shared" ref="AH82:AH90" si="54">IF(ISERROR(AG82/I82),0,AG82/I82)</f>
        <v>0</v>
      </c>
      <c r="AI82" s="59" t="str">
        <f t="shared" si="49"/>
        <v>-</v>
      </c>
    </row>
    <row r="83" spans="1:35" ht="12.75" customHeight="1" outlineLevel="1" x14ac:dyDescent="0.2">
      <c r="A83" s="16">
        <v>3</v>
      </c>
      <c r="B83" s="43"/>
      <c r="C83" s="42"/>
      <c r="D83" s="43"/>
      <c r="E83" s="43"/>
      <c r="F83" s="43"/>
      <c r="G83" s="42"/>
      <c r="H83" s="42"/>
      <c r="I83" s="40"/>
      <c r="J83" s="44"/>
      <c r="K83" s="43"/>
      <c r="L83" s="46"/>
      <c r="M83" s="46"/>
      <c r="N83" s="46"/>
      <c r="O83" s="43"/>
      <c r="P83" s="43"/>
      <c r="Q83" s="46"/>
      <c r="R83" s="46"/>
      <c r="S83" s="46"/>
      <c r="T83" s="57">
        <f t="shared" si="50"/>
        <v>0</v>
      </c>
      <c r="U83" s="46"/>
      <c r="V83" s="46"/>
      <c r="W83" s="46"/>
      <c r="X83" s="57">
        <f t="shared" si="51"/>
        <v>0</v>
      </c>
      <c r="Y83" s="46"/>
      <c r="Z83" s="46"/>
      <c r="AA83" s="46"/>
      <c r="AB83" s="57">
        <f t="shared" si="52"/>
        <v>0</v>
      </c>
      <c r="AC83" s="46"/>
      <c r="AD83" s="46"/>
      <c r="AE83" s="46"/>
      <c r="AF83" s="57">
        <f t="shared" si="53"/>
        <v>0</v>
      </c>
      <c r="AG83" s="57">
        <f t="shared" si="48"/>
        <v>0</v>
      </c>
      <c r="AH83" s="58">
        <f t="shared" si="54"/>
        <v>0</v>
      </c>
      <c r="AI83" s="59" t="str">
        <f t="shared" si="49"/>
        <v>-</v>
      </c>
    </row>
    <row r="84" spans="1:35" ht="12.75" customHeight="1" outlineLevel="1" x14ac:dyDescent="0.2">
      <c r="A84" s="16">
        <v>4</v>
      </c>
      <c r="B84" s="43"/>
      <c r="C84" s="42"/>
      <c r="D84" s="43"/>
      <c r="E84" s="43"/>
      <c r="F84" s="43"/>
      <c r="G84" s="42"/>
      <c r="H84" s="42"/>
      <c r="I84" s="40"/>
      <c r="J84" s="44"/>
      <c r="K84" s="43"/>
      <c r="L84" s="46"/>
      <c r="M84" s="46"/>
      <c r="N84" s="46"/>
      <c r="O84" s="43"/>
      <c r="P84" s="43"/>
      <c r="Q84" s="46"/>
      <c r="R84" s="46"/>
      <c r="S84" s="46"/>
      <c r="T84" s="57">
        <f t="shared" si="50"/>
        <v>0</v>
      </c>
      <c r="U84" s="46"/>
      <c r="V84" s="46"/>
      <c r="W84" s="46"/>
      <c r="X84" s="57">
        <f t="shared" si="51"/>
        <v>0</v>
      </c>
      <c r="Y84" s="46"/>
      <c r="Z84" s="46"/>
      <c r="AA84" s="46"/>
      <c r="AB84" s="57">
        <f t="shared" si="52"/>
        <v>0</v>
      </c>
      <c r="AC84" s="46"/>
      <c r="AD84" s="46"/>
      <c r="AE84" s="46"/>
      <c r="AF84" s="57">
        <f t="shared" si="53"/>
        <v>0</v>
      </c>
      <c r="AG84" s="57">
        <f t="shared" si="48"/>
        <v>0</v>
      </c>
      <c r="AH84" s="58">
        <f t="shared" si="54"/>
        <v>0</v>
      </c>
      <c r="AI84" s="59" t="str">
        <f t="shared" si="49"/>
        <v>-</v>
      </c>
    </row>
    <row r="85" spans="1:35" ht="12.75" customHeight="1" outlineLevel="1" x14ac:dyDescent="0.2">
      <c r="A85" s="16">
        <v>5</v>
      </c>
      <c r="B85" s="43"/>
      <c r="C85" s="42"/>
      <c r="D85" s="43"/>
      <c r="E85" s="43"/>
      <c r="F85" s="43"/>
      <c r="G85" s="42"/>
      <c r="H85" s="42"/>
      <c r="I85" s="40"/>
      <c r="J85" s="44"/>
      <c r="K85" s="43"/>
      <c r="L85" s="46"/>
      <c r="M85" s="46"/>
      <c r="N85" s="46"/>
      <c r="O85" s="43"/>
      <c r="P85" s="43"/>
      <c r="Q85" s="46"/>
      <c r="R85" s="46"/>
      <c r="S85" s="46"/>
      <c r="T85" s="57">
        <f t="shared" si="50"/>
        <v>0</v>
      </c>
      <c r="U85" s="46"/>
      <c r="V85" s="46"/>
      <c r="W85" s="46"/>
      <c r="X85" s="57">
        <f t="shared" si="51"/>
        <v>0</v>
      </c>
      <c r="Y85" s="46"/>
      <c r="Z85" s="46"/>
      <c r="AA85" s="46"/>
      <c r="AB85" s="57">
        <f t="shared" si="52"/>
        <v>0</v>
      </c>
      <c r="AC85" s="46"/>
      <c r="AD85" s="46"/>
      <c r="AE85" s="46"/>
      <c r="AF85" s="57">
        <f t="shared" si="53"/>
        <v>0</v>
      </c>
      <c r="AG85" s="57">
        <f t="shared" si="48"/>
        <v>0</v>
      </c>
      <c r="AH85" s="58">
        <f t="shared" si="54"/>
        <v>0</v>
      </c>
      <c r="AI85" s="59" t="str">
        <f t="shared" si="49"/>
        <v>-</v>
      </c>
    </row>
    <row r="86" spans="1:35" ht="12.75" customHeight="1" outlineLevel="1" x14ac:dyDescent="0.2">
      <c r="A86" s="16">
        <v>6</v>
      </c>
      <c r="B86" s="43"/>
      <c r="C86" s="42"/>
      <c r="D86" s="43"/>
      <c r="E86" s="43"/>
      <c r="F86" s="43"/>
      <c r="G86" s="42"/>
      <c r="H86" s="42"/>
      <c r="I86" s="40"/>
      <c r="J86" s="44"/>
      <c r="K86" s="43"/>
      <c r="L86" s="46"/>
      <c r="M86" s="46"/>
      <c r="N86" s="46"/>
      <c r="O86" s="43"/>
      <c r="P86" s="43"/>
      <c r="Q86" s="46"/>
      <c r="R86" s="46"/>
      <c r="S86" s="46"/>
      <c r="T86" s="57">
        <f t="shared" si="50"/>
        <v>0</v>
      </c>
      <c r="U86" s="46"/>
      <c r="V86" s="46"/>
      <c r="W86" s="46"/>
      <c r="X86" s="57">
        <f t="shared" si="51"/>
        <v>0</v>
      </c>
      <c r="Y86" s="46"/>
      <c r="Z86" s="46"/>
      <c r="AA86" s="46"/>
      <c r="AB86" s="57">
        <f t="shared" si="52"/>
        <v>0</v>
      </c>
      <c r="AC86" s="46"/>
      <c r="AD86" s="46"/>
      <c r="AE86" s="46"/>
      <c r="AF86" s="57">
        <f t="shared" si="53"/>
        <v>0</v>
      </c>
      <c r="AG86" s="57">
        <f t="shared" si="48"/>
        <v>0</v>
      </c>
      <c r="AH86" s="58">
        <f t="shared" si="54"/>
        <v>0</v>
      </c>
      <c r="AI86" s="59" t="str">
        <f t="shared" si="49"/>
        <v>-</v>
      </c>
    </row>
    <row r="87" spans="1:35" ht="12.75" customHeight="1" outlineLevel="1" x14ac:dyDescent="0.2">
      <c r="A87" s="16">
        <v>7</v>
      </c>
      <c r="B87" s="43"/>
      <c r="C87" s="42"/>
      <c r="D87" s="43"/>
      <c r="E87" s="43"/>
      <c r="F87" s="43"/>
      <c r="G87" s="42"/>
      <c r="H87" s="42"/>
      <c r="I87" s="40"/>
      <c r="J87" s="44"/>
      <c r="K87" s="43"/>
      <c r="L87" s="46"/>
      <c r="M87" s="46"/>
      <c r="N87" s="46"/>
      <c r="O87" s="43"/>
      <c r="P87" s="43"/>
      <c r="Q87" s="46"/>
      <c r="R87" s="46"/>
      <c r="S87" s="46"/>
      <c r="T87" s="57">
        <f t="shared" si="50"/>
        <v>0</v>
      </c>
      <c r="U87" s="46"/>
      <c r="V87" s="46"/>
      <c r="W87" s="46"/>
      <c r="X87" s="57">
        <f t="shared" si="51"/>
        <v>0</v>
      </c>
      <c r="Y87" s="46"/>
      <c r="Z87" s="46"/>
      <c r="AA87" s="46"/>
      <c r="AB87" s="57">
        <f t="shared" si="52"/>
        <v>0</v>
      </c>
      <c r="AC87" s="46"/>
      <c r="AD87" s="46"/>
      <c r="AE87" s="46"/>
      <c r="AF87" s="57">
        <f t="shared" si="53"/>
        <v>0</v>
      </c>
      <c r="AG87" s="57">
        <f t="shared" si="48"/>
        <v>0</v>
      </c>
      <c r="AH87" s="58">
        <f t="shared" si="54"/>
        <v>0</v>
      </c>
      <c r="AI87" s="59" t="str">
        <f t="shared" si="49"/>
        <v>-</v>
      </c>
    </row>
    <row r="88" spans="1:35" ht="12.75" customHeight="1" outlineLevel="1" x14ac:dyDescent="0.2">
      <c r="A88" s="16">
        <v>8</v>
      </c>
      <c r="B88" s="43"/>
      <c r="C88" s="42"/>
      <c r="D88" s="43"/>
      <c r="E88" s="43"/>
      <c r="F88" s="43"/>
      <c r="G88" s="42"/>
      <c r="H88" s="42"/>
      <c r="I88" s="40"/>
      <c r="J88" s="44"/>
      <c r="K88" s="43"/>
      <c r="L88" s="46"/>
      <c r="M88" s="46"/>
      <c r="N88" s="46"/>
      <c r="O88" s="43"/>
      <c r="P88" s="43"/>
      <c r="Q88" s="46"/>
      <c r="R88" s="46"/>
      <c r="S88" s="46"/>
      <c r="T88" s="57">
        <f t="shared" si="50"/>
        <v>0</v>
      </c>
      <c r="U88" s="46"/>
      <c r="V88" s="46"/>
      <c r="W88" s="46"/>
      <c r="X88" s="57">
        <f t="shared" si="51"/>
        <v>0</v>
      </c>
      <c r="Y88" s="46"/>
      <c r="Z88" s="46"/>
      <c r="AA88" s="46"/>
      <c r="AB88" s="57">
        <f t="shared" si="52"/>
        <v>0</v>
      </c>
      <c r="AC88" s="46"/>
      <c r="AD88" s="46"/>
      <c r="AE88" s="46"/>
      <c r="AF88" s="57">
        <f t="shared" si="53"/>
        <v>0</v>
      </c>
      <c r="AG88" s="57">
        <f t="shared" si="48"/>
        <v>0</v>
      </c>
      <c r="AH88" s="58">
        <f t="shared" si="54"/>
        <v>0</v>
      </c>
      <c r="AI88" s="59" t="str">
        <f t="shared" si="49"/>
        <v>-</v>
      </c>
    </row>
    <row r="89" spans="1:35" ht="12.75" customHeight="1" outlineLevel="1" x14ac:dyDescent="0.2">
      <c r="A89" s="16">
        <v>9</v>
      </c>
      <c r="B89" s="43"/>
      <c r="C89" s="42"/>
      <c r="D89" s="43"/>
      <c r="E89" s="43"/>
      <c r="F89" s="43"/>
      <c r="G89" s="42"/>
      <c r="H89" s="42"/>
      <c r="I89" s="40"/>
      <c r="J89" s="44"/>
      <c r="K89" s="43"/>
      <c r="L89" s="46"/>
      <c r="M89" s="46"/>
      <c r="N89" s="46"/>
      <c r="O89" s="43"/>
      <c r="P89" s="43"/>
      <c r="Q89" s="46"/>
      <c r="R89" s="46"/>
      <c r="S89" s="46"/>
      <c r="T89" s="57">
        <f t="shared" si="50"/>
        <v>0</v>
      </c>
      <c r="U89" s="46"/>
      <c r="V89" s="46"/>
      <c r="W89" s="46"/>
      <c r="X89" s="57">
        <f t="shared" si="51"/>
        <v>0</v>
      </c>
      <c r="Y89" s="46"/>
      <c r="Z89" s="46"/>
      <c r="AA89" s="46"/>
      <c r="AB89" s="57">
        <f t="shared" si="52"/>
        <v>0</v>
      </c>
      <c r="AC89" s="46"/>
      <c r="AD89" s="46"/>
      <c r="AE89" s="46"/>
      <c r="AF89" s="57">
        <f t="shared" si="53"/>
        <v>0</v>
      </c>
      <c r="AG89" s="57">
        <f t="shared" si="48"/>
        <v>0</v>
      </c>
      <c r="AH89" s="58">
        <f t="shared" si="54"/>
        <v>0</v>
      </c>
      <c r="AI89" s="59" t="str">
        <f t="shared" si="49"/>
        <v>-</v>
      </c>
    </row>
    <row r="90" spans="1:35" ht="12.75" customHeight="1" outlineLevel="1" x14ac:dyDescent="0.2">
      <c r="A90" s="16">
        <v>10</v>
      </c>
      <c r="B90" s="43"/>
      <c r="C90" s="42"/>
      <c r="D90" s="43"/>
      <c r="E90" s="43"/>
      <c r="F90" s="43"/>
      <c r="G90" s="42"/>
      <c r="H90" s="42"/>
      <c r="I90" s="40"/>
      <c r="J90" s="45"/>
      <c r="K90" s="43"/>
      <c r="L90" s="46"/>
      <c r="M90" s="46"/>
      <c r="N90" s="46"/>
      <c r="O90" s="43"/>
      <c r="P90" s="43"/>
      <c r="Q90" s="46"/>
      <c r="R90" s="46"/>
      <c r="S90" s="46"/>
      <c r="T90" s="57">
        <f t="shared" si="50"/>
        <v>0</v>
      </c>
      <c r="U90" s="46"/>
      <c r="V90" s="46"/>
      <c r="W90" s="46"/>
      <c r="X90" s="57">
        <f t="shared" si="51"/>
        <v>0</v>
      </c>
      <c r="Y90" s="46"/>
      <c r="Z90" s="46"/>
      <c r="AA90" s="46"/>
      <c r="AB90" s="57">
        <f t="shared" si="52"/>
        <v>0</v>
      </c>
      <c r="AC90" s="46"/>
      <c r="AD90" s="46"/>
      <c r="AE90" s="46"/>
      <c r="AF90" s="57">
        <f t="shared" si="53"/>
        <v>0</v>
      </c>
      <c r="AG90" s="57">
        <f t="shared" si="48"/>
        <v>0</v>
      </c>
      <c r="AH90" s="58">
        <f t="shared" si="54"/>
        <v>0</v>
      </c>
      <c r="AI90" s="59" t="str">
        <f t="shared" si="49"/>
        <v>-</v>
      </c>
    </row>
    <row r="91" spans="1:35" ht="12.75" customHeight="1" x14ac:dyDescent="0.25">
      <c r="A91" s="113" t="s">
        <v>64</v>
      </c>
      <c r="B91" s="114"/>
      <c r="C91" s="114"/>
      <c r="D91" s="114"/>
      <c r="E91" s="114"/>
      <c r="F91" s="114"/>
      <c r="G91" s="114"/>
      <c r="H91" s="115"/>
      <c r="I91" s="60">
        <f>SUM(I81:I90)</f>
        <v>0</v>
      </c>
      <c r="J91" s="60">
        <f>SUM(J81:J90)</f>
        <v>0</v>
      </c>
      <c r="K91" s="52"/>
      <c r="L91" s="60">
        <f>SUM(L81:L90)</f>
        <v>0</v>
      </c>
      <c r="M91" s="60">
        <f>SUM(M81:M90)</f>
        <v>0</v>
      </c>
      <c r="N91" s="60">
        <f>SUM(N81:N90)</f>
        <v>0</v>
      </c>
      <c r="O91" s="47"/>
      <c r="P91" s="48"/>
      <c r="Q91" s="60">
        <f t="shared" ref="Q91:AG91" si="55">SUM(Q81:Q90)</f>
        <v>0</v>
      </c>
      <c r="R91" s="60">
        <f t="shared" si="55"/>
        <v>0</v>
      </c>
      <c r="S91" s="60">
        <f t="shared" si="55"/>
        <v>0</v>
      </c>
      <c r="T91" s="23">
        <f t="shared" si="55"/>
        <v>0</v>
      </c>
      <c r="U91" s="60">
        <f t="shared" si="55"/>
        <v>0</v>
      </c>
      <c r="V91" s="60">
        <f t="shared" si="55"/>
        <v>0</v>
      </c>
      <c r="W91" s="60">
        <f t="shared" si="55"/>
        <v>0</v>
      </c>
      <c r="X91" s="23">
        <f t="shared" si="55"/>
        <v>0</v>
      </c>
      <c r="Y91" s="60">
        <f t="shared" si="55"/>
        <v>0</v>
      </c>
      <c r="Z91" s="60">
        <f t="shared" si="55"/>
        <v>0</v>
      </c>
      <c r="AA91" s="60">
        <f t="shared" si="55"/>
        <v>0</v>
      </c>
      <c r="AB91" s="23">
        <f t="shared" si="55"/>
        <v>0</v>
      </c>
      <c r="AC91" s="60">
        <f t="shared" si="55"/>
        <v>0</v>
      </c>
      <c r="AD91" s="60">
        <f t="shared" si="55"/>
        <v>0</v>
      </c>
      <c r="AE91" s="60">
        <f t="shared" si="55"/>
        <v>0</v>
      </c>
      <c r="AF91" s="23">
        <f t="shared" si="55"/>
        <v>0</v>
      </c>
      <c r="AG91" s="22">
        <f t="shared" si="55"/>
        <v>0</v>
      </c>
      <c r="AH91" s="61">
        <f>IF(ISERROR(AG91/I91),0,AG91/I91)</f>
        <v>0</v>
      </c>
      <c r="AI91" s="61">
        <f>IF(ISERROR(AG91/$AG$200),0,AG91/$AG$200)</f>
        <v>0</v>
      </c>
    </row>
    <row r="92" spans="1:35" ht="12.75" customHeight="1" x14ac:dyDescent="0.25">
      <c r="A92" s="49"/>
      <c r="B92" s="116" t="s">
        <v>65</v>
      </c>
      <c r="C92" s="117"/>
      <c r="D92" s="118"/>
      <c r="E92" s="29"/>
      <c r="F92" s="30"/>
      <c r="G92" s="31"/>
      <c r="H92" s="31"/>
      <c r="I92" s="32"/>
      <c r="J92" s="33"/>
      <c r="K92" s="34"/>
      <c r="L92" s="35"/>
      <c r="M92" s="35"/>
      <c r="N92" s="35"/>
      <c r="O92" s="30"/>
      <c r="P92" s="36"/>
      <c r="Q92" s="33"/>
      <c r="R92" s="33"/>
      <c r="S92" s="33"/>
      <c r="T92" s="33"/>
      <c r="U92" s="33"/>
      <c r="V92" s="33"/>
      <c r="W92" s="33"/>
      <c r="X92" s="33"/>
      <c r="Y92" s="33"/>
      <c r="Z92" s="33"/>
      <c r="AA92" s="33"/>
      <c r="AB92" s="33"/>
      <c r="AC92" s="33"/>
      <c r="AD92" s="33"/>
      <c r="AE92" s="33"/>
      <c r="AF92" s="33"/>
      <c r="AG92" s="33"/>
      <c r="AH92" s="37"/>
      <c r="AI92" s="37"/>
    </row>
    <row r="93" spans="1:35" ht="12.75" customHeight="1" outlineLevel="1" x14ac:dyDescent="0.2">
      <c r="A93" s="16">
        <v>1</v>
      </c>
      <c r="B93" s="39"/>
      <c r="C93" s="38"/>
      <c r="D93" s="39"/>
      <c r="E93" s="39"/>
      <c r="F93" s="39"/>
      <c r="G93" s="38"/>
      <c r="H93" s="38"/>
      <c r="I93" s="40"/>
      <c r="J93" s="41"/>
      <c r="K93" s="39"/>
      <c r="L93" s="46"/>
      <c r="M93" s="46"/>
      <c r="N93" s="46"/>
      <c r="O93" s="39"/>
      <c r="P93" s="39"/>
      <c r="Q93" s="46"/>
      <c r="R93" s="46"/>
      <c r="S93" s="46"/>
      <c r="T93" s="57">
        <f>SUM(Q93:S93)</f>
        <v>0</v>
      </c>
      <c r="U93" s="46"/>
      <c r="V93" s="46"/>
      <c r="W93" s="46"/>
      <c r="X93" s="57">
        <f>SUM(U93:W93)</f>
        <v>0</v>
      </c>
      <c r="Y93" s="46"/>
      <c r="Z93" s="46"/>
      <c r="AA93" s="46"/>
      <c r="AB93" s="57">
        <f>SUM(Y93:AA93)</f>
        <v>0</v>
      </c>
      <c r="AC93" s="46"/>
      <c r="AD93" s="46"/>
      <c r="AE93" s="46"/>
      <c r="AF93" s="57">
        <f>SUM(AC93:AE93)</f>
        <v>0</v>
      </c>
      <c r="AG93" s="57">
        <f t="shared" ref="AG93:AG102" si="56">SUM(T93,X93,AB93,AF93)</f>
        <v>0</v>
      </c>
      <c r="AH93" s="58">
        <f>IF(ISERROR(AG93/I93),0,AG93/I93)</f>
        <v>0</v>
      </c>
      <c r="AI93" s="59" t="str">
        <f t="shared" ref="AI93:AI102" si="57">IF(ISERROR(AG93/$AG$200),"-",AG93/$AG$200)</f>
        <v>-</v>
      </c>
    </row>
    <row r="94" spans="1:35" ht="12.75" customHeight="1" outlineLevel="1" x14ac:dyDescent="0.2">
      <c r="A94" s="16">
        <v>2</v>
      </c>
      <c r="B94" s="43"/>
      <c r="C94" s="42"/>
      <c r="D94" s="43"/>
      <c r="E94" s="43"/>
      <c r="F94" s="43"/>
      <c r="G94" s="42"/>
      <c r="H94" s="42"/>
      <c r="I94" s="40"/>
      <c r="J94" s="44"/>
      <c r="K94" s="43"/>
      <c r="L94" s="46"/>
      <c r="M94" s="46"/>
      <c r="N94" s="46"/>
      <c r="O94" s="43"/>
      <c r="P94" s="43"/>
      <c r="Q94" s="46"/>
      <c r="R94" s="46"/>
      <c r="S94" s="46"/>
      <c r="T94" s="57">
        <f t="shared" ref="T94:T102" si="58">SUM(Q94:S94)</f>
        <v>0</v>
      </c>
      <c r="U94" s="46"/>
      <c r="V94" s="46"/>
      <c r="W94" s="46"/>
      <c r="X94" s="57">
        <f t="shared" ref="X94:X102" si="59">SUM(U94:W94)</f>
        <v>0</v>
      </c>
      <c r="Y94" s="46"/>
      <c r="Z94" s="46"/>
      <c r="AA94" s="46"/>
      <c r="AB94" s="57">
        <f t="shared" ref="AB94:AB102" si="60">SUM(Y94:AA94)</f>
        <v>0</v>
      </c>
      <c r="AC94" s="46"/>
      <c r="AD94" s="46"/>
      <c r="AE94" s="46"/>
      <c r="AF94" s="57">
        <f t="shared" ref="AF94:AF102" si="61">SUM(AC94:AE94)</f>
        <v>0</v>
      </c>
      <c r="AG94" s="57">
        <f t="shared" si="56"/>
        <v>0</v>
      </c>
      <c r="AH94" s="58">
        <f t="shared" ref="AH94:AH102" si="62">IF(ISERROR(AG94/I94),0,AG94/I94)</f>
        <v>0</v>
      </c>
      <c r="AI94" s="59" t="str">
        <f t="shared" si="57"/>
        <v>-</v>
      </c>
    </row>
    <row r="95" spans="1:35" ht="12.75" customHeight="1" outlineLevel="1" x14ac:dyDescent="0.2">
      <c r="A95" s="16">
        <v>3</v>
      </c>
      <c r="B95" s="43"/>
      <c r="C95" s="42"/>
      <c r="D95" s="43"/>
      <c r="E95" s="43"/>
      <c r="F95" s="43"/>
      <c r="G95" s="42"/>
      <c r="H95" s="42"/>
      <c r="I95" s="40"/>
      <c r="J95" s="44"/>
      <c r="K95" s="43"/>
      <c r="L95" s="46"/>
      <c r="M95" s="46"/>
      <c r="N95" s="46"/>
      <c r="O95" s="43"/>
      <c r="P95" s="43"/>
      <c r="Q95" s="46"/>
      <c r="R95" s="46"/>
      <c r="S95" s="46"/>
      <c r="T95" s="57">
        <f t="shared" si="58"/>
        <v>0</v>
      </c>
      <c r="U95" s="46"/>
      <c r="V95" s="46"/>
      <c r="W95" s="46"/>
      <c r="X95" s="57">
        <f t="shared" si="59"/>
        <v>0</v>
      </c>
      <c r="Y95" s="46"/>
      <c r="Z95" s="46"/>
      <c r="AA95" s="46"/>
      <c r="AB95" s="57">
        <f t="shared" si="60"/>
        <v>0</v>
      </c>
      <c r="AC95" s="46"/>
      <c r="AD95" s="46"/>
      <c r="AE95" s="46"/>
      <c r="AF95" s="57">
        <f t="shared" si="61"/>
        <v>0</v>
      </c>
      <c r="AG95" s="57">
        <f t="shared" si="56"/>
        <v>0</v>
      </c>
      <c r="AH95" s="58">
        <f t="shared" si="62"/>
        <v>0</v>
      </c>
      <c r="AI95" s="59" t="str">
        <f t="shared" si="57"/>
        <v>-</v>
      </c>
    </row>
    <row r="96" spans="1:35" ht="12.75" customHeight="1" outlineLevel="1" x14ac:dyDescent="0.2">
      <c r="A96" s="16">
        <v>4</v>
      </c>
      <c r="B96" s="43"/>
      <c r="C96" s="42"/>
      <c r="D96" s="43"/>
      <c r="E96" s="43"/>
      <c r="F96" s="43"/>
      <c r="G96" s="42"/>
      <c r="H96" s="42"/>
      <c r="I96" s="40"/>
      <c r="J96" s="44"/>
      <c r="K96" s="43"/>
      <c r="L96" s="46"/>
      <c r="M96" s="46"/>
      <c r="N96" s="46"/>
      <c r="O96" s="43"/>
      <c r="P96" s="43"/>
      <c r="Q96" s="46"/>
      <c r="R96" s="46"/>
      <c r="S96" s="46"/>
      <c r="T96" s="57">
        <f t="shared" si="58"/>
        <v>0</v>
      </c>
      <c r="U96" s="46"/>
      <c r="V96" s="46"/>
      <c r="W96" s="46"/>
      <c r="X96" s="57">
        <f t="shared" si="59"/>
        <v>0</v>
      </c>
      <c r="Y96" s="46"/>
      <c r="Z96" s="46"/>
      <c r="AA96" s="46"/>
      <c r="AB96" s="57">
        <f t="shared" si="60"/>
        <v>0</v>
      </c>
      <c r="AC96" s="46"/>
      <c r="AD96" s="46"/>
      <c r="AE96" s="46"/>
      <c r="AF96" s="57">
        <f t="shared" si="61"/>
        <v>0</v>
      </c>
      <c r="AG96" s="57">
        <f t="shared" si="56"/>
        <v>0</v>
      </c>
      <c r="AH96" s="58">
        <f t="shared" si="62"/>
        <v>0</v>
      </c>
      <c r="AI96" s="59" t="str">
        <f t="shared" si="57"/>
        <v>-</v>
      </c>
    </row>
    <row r="97" spans="1:35" ht="12.75" customHeight="1" outlineLevel="1" x14ac:dyDescent="0.2">
      <c r="A97" s="16">
        <v>5</v>
      </c>
      <c r="B97" s="43"/>
      <c r="C97" s="42"/>
      <c r="D97" s="43"/>
      <c r="E97" s="43"/>
      <c r="F97" s="43"/>
      <c r="G97" s="42"/>
      <c r="H97" s="42"/>
      <c r="I97" s="40"/>
      <c r="J97" s="44"/>
      <c r="K97" s="43"/>
      <c r="L97" s="46"/>
      <c r="M97" s="46"/>
      <c r="N97" s="46"/>
      <c r="O97" s="43"/>
      <c r="P97" s="43"/>
      <c r="Q97" s="46"/>
      <c r="R97" s="46"/>
      <c r="S97" s="46"/>
      <c r="T97" s="57">
        <f t="shared" si="58"/>
        <v>0</v>
      </c>
      <c r="U97" s="46"/>
      <c r="V97" s="46"/>
      <c r="W97" s="46"/>
      <c r="X97" s="57">
        <f t="shared" si="59"/>
        <v>0</v>
      </c>
      <c r="Y97" s="46"/>
      <c r="Z97" s="46"/>
      <c r="AA97" s="46"/>
      <c r="AB97" s="57">
        <f t="shared" si="60"/>
        <v>0</v>
      </c>
      <c r="AC97" s="46"/>
      <c r="AD97" s="46"/>
      <c r="AE97" s="46"/>
      <c r="AF97" s="57">
        <f t="shared" si="61"/>
        <v>0</v>
      </c>
      <c r="AG97" s="57">
        <f t="shared" si="56"/>
        <v>0</v>
      </c>
      <c r="AH97" s="58">
        <f t="shared" si="62"/>
        <v>0</v>
      </c>
      <c r="AI97" s="59" t="str">
        <f t="shared" si="57"/>
        <v>-</v>
      </c>
    </row>
    <row r="98" spans="1:35" ht="12.75" customHeight="1" outlineLevel="1" x14ac:dyDescent="0.2">
      <c r="A98" s="16">
        <v>6</v>
      </c>
      <c r="B98" s="43"/>
      <c r="C98" s="42"/>
      <c r="D98" s="43"/>
      <c r="E98" s="43"/>
      <c r="F98" s="43"/>
      <c r="G98" s="42"/>
      <c r="H98" s="42"/>
      <c r="I98" s="40"/>
      <c r="J98" s="44"/>
      <c r="K98" s="43"/>
      <c r="L98" s="46"/>
      <c r="M98" s="46"/>
      <c r="N98" s="46"/>
      <c r="O98" s="43"/>
      <c r="P98" s="43"/>
      <c r="Q98" s="46"/>
      <c r="R98" s="46"/>
      <c r="S98" s="46"/>
      <c r="T98" s="57">
        <f t="shared" si="58"/>
        <v>0</v>
      </c>
      <c r="U98" s="46"/>
      <c r="V98" s="46"/>
      <c r="W98" s="46"/>
      <c r="X98" s="57">
        <f t="shared" si="59"/>
        <v>0</v>
      </c>
      <c r="Y98" s="46"/>
      <c r="Z98" s="46"/>
      <c r="AA98" s="46"/>
      <c r="AB98" s="57">
        <f t="shared" si="60"/>
        <v>0</v>
      </c>
      <c r="AC98" s="46"/>
      <c r="AD98" s="46"/>
      <c r="AE98" s="46"/>
      <c r="AF98" s="57">
        <f t="shared" si="61"/>
        <v>0</v>
      </c>
      <c r="AG98" s="57">
        <f t="shared" si="56"/>
        <v>0</v>
      </c>
      <c r="AH98" s="58">
        <f t="shared" si="62"/>
        <v>0</v>
      </c>
      <c r="AI98" s="59" t="str">
        <f t="shared" si="57"/>
        <v>-</v>
      </c>
    </row>
    <row r="99" spans="1:35" ht="12.75" customHeight="1" outlineLevel="1" x14ac:dyDescent="0.2">
      <c r="A99" s="16">
        <v>7</v>
      </c>
      <c r="B99" s="43"/>
      <c r="C99" s="42"/>
      <c r="D99" s="43"/>
      <c r="E99" s="43"/>
      <c r="F99" s="43"/>
      <c r="G99" s="42"/>
      <c r="H99" s="42"/>
      <c r="I99" s="40"/>
      <c r="J99" s="44"/>
      <c r="K99" s="43"/>
      <c r="L99" s="46"/>
      <c r="M99" s="46"/>
      <c r="N99" s="46"/>
      <c r="O99" s="43"/>
      <c r="P99" s="43"/>
      <c r="Q99" s="46"/>
      <c r="R99" s="46"/>
      <c r="S99" s="46"/>
      <c r="T99" s="57">
        <f t="shared" si="58"/>
        <v>0</v>
      </c>
      <c r="U99" s="46"/>
      <c r="V99" s="46"/>
      <c r="W99" s="46"/>
      <c r="X99" s="57">
        <f t="shared" si="59"/>
        <v>0</v>
      </c>
      <c r="Y99" s="46"/>
      <c r="Z99" s="46"/>
      <c r="AA99" s="46"/>
      <c r="AB99" s="57">
        <f t="shared" si="60"/>
        <v>0</v>
      </c>
      <c r="AC99" s="46"/>
      <c r="AD99" s="46"/>
      <c r="AE99" s="46"/>
      <c r="AF99" s="57">
        <f t="shared" si="61"/>
        <v>0</v>
      </c>
      <c r="AG99" s="57">
        <f t="shared" si="56"/>
        <v>0</v>
      </c>
      <c r="AH99" s="58">
        <f t="shared" si="62"/>
        <v>0</v>
      </c>
      <c r="AI99" s="59" t="str">
        <f t="shared" si="57"/>
        <v>-</v>
      </c>
    </row>
    <row r="100" spans="1:35" ht="12.75" customHeight="1" outlineLevel="1" x14ac:dyDescent="0.2">
      <c r="A100" s="16">
        <v>8</v>
      </c>
      <c r="B100" s="43"/>
      <c r="C100" s="42"/>
      <c r="D100" s="43"/>
      <c r="E100" s="43"/>
      <c r="F100" s="43"/>
      <c r="G100" s="42"/>
      <c r="H100" s="42"/>
      <c r="I100" s="40"/>
      <c r="J100" s="44"/>
      <c r="K100" s="43"/>
      <c r="L100" s="46"/>
      <c r="M100" s="46"/>
      <c r="N100" s="46"/>
      <c r="O100" s="43"/>
      <c r="P100" s="43"/>
      <c r="Q100" s="46"/>
      <c r="R100" s="46"/>
      <c r="S100" s="46"/>
      <c r="T100" s="57">
        <f t="shared" si="58"/>
        <v>0</v>
      </c>
      <c r="U100" s="46"/>
      <c r="V100" s="46"/>
      <c r="W100" s="46"/>
      <c r="X100" s="57">
        <f t="shared" si="59"/>
        <v>0</v>
      </c>
      <c r="Y100" s="46"/>
      <c r="Z100" s="46"/>
      <c r="AA100" s="46"/>
      <c r="AB100" s="57">
        <f t="shared" si="60"/>
        <v>0</v>
      </c>
      <c r="AC100" s="46"/>
      <c r="AD100" s="46"/>
      <c r="AE100" s="46"/>
      <c r="AF100" s="57">
        <f t="shared" si="61"/>
        <v>0</v>
      </c>
      <c r="AG100" s="57">
        <f t="shared" si="56"/>
        <v>0</v>
      </c>
      <c r="AH100" s="58">
        <f t="shared" si="62"/>
        <v>0</v>
      </c>
      <c r="AI100" s="59" t="str">
        <f t="shared" si="57"/>
        <v>-</v>
      </c>
    </row>
    <row r="101" spans="1:35" ht="12.75" customHeight="1" outlineLevel="1" x14ac:dyDescent="0.2">
      <c r="A101" s="16">
        <v>9</v>
      </c>
      <c r="B101" s="43"/>
      <c r="C101" s="42"/>
      <c r="D101" s="43"/>
      <c r="E101" s="43"/>
      <c r="F101" s="43"/>
      <c r="G101" s="42"/>
      <c r="H101" s="42"/>
      <c r="I101" s="40"/>
      <c r="J101" s="44"/>
      <c r="K101" s="43"/>
      <c r="L101" s="46"/>
      <c r="M101" s="46"/>
      <c r="N101" s="46"/>
      <c r="O101" s="43"/>
      <c r="P101" s="43"/>
      <c r="Q101" s="46"/>
      <c r="R101" s="46"/>
      <c r="S101" s="46"/>
      <c r="T101" s="57">
        <f t="shared" si="58"/>
        <v>0</v>
      </c>
      <c r="U101" s="46"/>
      <c r="V101" s="46"/>
      <c r="W101" s="46"/>
      <c r="X101" s="57">
        <f t="shared" si="59"/>
        <v>0</v>
      </c>
      <c r="Y101" s="46"/>
      <c r="Z101" s="46"/>
      <c r="AA101" s="46"/>
      <c r="AB101" s="57">
        <f t="shared" si="60"/>
        <v>0</v>
      </c>
      <c r="AC101" s="46"/>
      <c r="AD101" s="46"/>
      <c r="AE101" s="46"/>
      <c r="AF101" s="57">
        <f t="shared" si="61"/>
        <v>0</v>
      </c>
      <c r="AG101" s="57">
        <f t="shared" si="56"/>
        <v>0</v>
      </c>
      <c r="AH101" s="58">
        <f t="shared" si="62"/>
        <v>0</v>
      </c>
      <c r="AI101" s="59" t="str">
        <f t="shared" si="57"/>
        <v>-</v>
      </c>
    </row>
    <row r="102" spans="1:35" ht="12.75" customHeight="1" outlineLevel="1" x14ac:dyDescent="0.2">
      <c r="A102" s="16">
        <v>10</v>
      </c>
      <c r="B102" s="43"/>
      <c r="C102" s="42"/>
      <c r="D102" s="43"/>
      <c r="E102" s="43"/>
      <c r="F102" s="43"/>
      <c r="G102" s="42"/>
      <c r="H102" s="42"/>
      <c r="I102" s="40"/>
      <c r="J102" s="45"/>
      <c r="K102" s="43"/>
      <c r="L102" s="46"/>
      <c r="M102" s="46"/>
      <c r="N102" s="46"/>
      <c r="O102" s="43"/>
      <c r="P102" s="43"/>
      <c r="Q102" s="46"/>
      <c r="R102" s="46"/>
      <c r="S102" s="46"/>
      <c r="T102" s="57">
        <f t="shared" si="58"/>
        <v>0</v>
      </c>
      <c r="U102" s="46"/>
      <c r="V102" s="46"/>
      <c r="W102" s="46"/>
      <c r="X102" s="57">
        <f t="shared" si="59"/>
        <v>0</v>
      </c>
      <c r="Y102" s="46"/>
      <c r="Z102" s="46"/>
      <c r="AA102" s="46"/>
      <c r="AB102" s="57">
        <f t="shared" si="60"/>
        <v>0</v>
      </c>
      <c r="AC102" s="46"/>
      <c r="AD102" s="46"/>
      <c r="AE102" s="46"/>
      <c r="AF102" s="57">
        <f t="shared" si="61"/>
        <v>0</v>
      </c>
      <c r="AG102" s="57">
        <f t="shared" si="56"/>
        <v>0</v>
      </c>
      <c r="AH102" s="58">
        <f t="shared" si="62"/>
        <v>0</v>
      </c>
      <c r="AI102" s="59" t="str">
        <f t="shared" si="57"/>
        <v>-</v>
      </c>
    </row>
    <row r="103" spans="1:35" ht="12.75" customHeight="1" x14ac:dyDescent="0.25">
      <c r="A103" s="113" t="s">
        <v>66</v>
      </c>
      <c r="B103" s="114"/>
      <c r="C103" s="114"/>
      <c r="D103" s="114"/>
      <c r="E103" s="114"/>
      <c r="F103" s="114"/>
      <c r="G103" s="114"/>
      <c r="H103" s="115"/>
      <c r="I103" s="60">
        <f>SUM(I93:I102)</f>
        <v>0</v>
      </c>
      <c r="J103" s="60">
        <f>SUM(J93:J102)</f>
        <v>0</v>
      </c>
      <c r="K103" s="52"/>
      <c r="L103" s="60">
        <f>SUM(L93:L102)</f>
        <v>0</v>
      </c>
      <c r="M103" s="60">
        <f>SUM(M93:M102)</f>
        <v>0</v>
      </c>
      <c r="N103" s="60">
        <f>SUM(N93:N102)</f>
        <v>0</v>
      </c>
      <c r="O103" s="47"/>
      <c r="P103" s="48"/>
      <c r="Q103" s="60">
        <f t="shared" ref="Q103:AG103" si="63">SUM(Q93:Q102)</f>
        <v>0</v>
      </c>
      <c r="R103" s="60">
        <f t="shared" si="63"/>
        <v>0</v>
      </c>
      <c r="S103" s="60">
        <f t="shared" si="63"/>
        <v>0</v>
      </c>
      <c r="T103" s="23">
        <f t="shared" si="63"/>
        <v>0</v>
      </c>
      <c r="U103" s="60">
        <f t="shared" si="63"/>
        <v>0</v>
      </c>
      <c r="V103" s="60">
        <f t="shared" si="63"/>
        <v>0</v>
      </c>
      <c r="W103" s="60">
        <f t="shared" si="63"/>
        <v>0</v>
      </c>
      <c r="X103" s="23">
        <f t="shared" si="63"/>
        <v>0</v>
      </c>
      <c r="Y103" s="60">
        <f t="shared" si="63"/>
        <v>0</v>
      </c>
      <c r="Z103" s="60">
        <f t="shared" si="63"/>
        <v>0</v>
      </c>
      <c r="AA103" s="60">
        <f t="shared" si="63"/>
        <v>0</v>
      </c>
      <c r="AB103" s="23">
        <f t="shared" si="63"/>
        <v>0</v>
      </c>
      <c r="AC103" s="60">
        <f t="shared" si="63"/>
        <v>0</v>
      </c>
      <c r="AD103" s="60">
        <f t="shared" si="63"/>
        <v>0</v>
      </c>
      <c r="AE103" s="60">
        <f t="shared" si="63"/>
        <v>0</v>
      </c>
      <c r="AF103" s="23">
        <f t="shared" si="63"/>
        <v>0</v>
      </c>
      <c r="AG103" s="22">
        <f t="shared" si="63"/>
        <v>0</v>
      </c>
      <c r="AH103" s="61">
        <f>IF(ISERROR(AG103/I103),0,AG103/I103)</f>
        <v>0</v>
      </c>
      <c r="AI103" s="61">
        <f>IF(ISERROR(AG103/$AG$200),0,AG103/$AG$200)</f>
        <v>0</v>
      </c>
    </row>
    <row r="104" spans="1:35" ht="12.75" customHeight="1" x14ac:dyDescent="0.25">
      <c r="A104" s="49"/>
      <c r="B104" s="116" t="s">
        <v>67</v>
      </c>
      <c r="C104" s="117"/>
      <c r="D104" s="118"/>
      <c r="E104" s="29"/>
      <c r="F104" s="30"/>
      <c r="G104" s="31"/>
      <c r="H104" s="31"/>
      <c r="I104" s="32"/>
      <c r="J104" s="33"/>
      <c r="K104" s="34"/>
      <c r="L104" s="35"/>
      <c r="M104" s="35"/>
      <c r="N104" s="35"/>
      <c r="O104" s="30"/>
      <c r="P104" s="36"/>
      <c r="Q104" s="33"/>
      <c r="R104" s="33"/>
      <c r="S104" s="33"/>
      <c r="T104" s="33"/>
      <c r="U104" s="33"/>
      <c r="V104" s="33"/>
      <c r="W104" s="33"/>
      <c r="X104" s="33"/>
      <c r="Y104" s="33"/>
      <c r="Z104" s="33"/>
      <c r="AA104" s="33"/>
      <c r="AB104" s="33"/>
      <c r="AC104" s="33"/>
      <c r="AD104" s="33"/>
      <c r="AE104" s="33"/>
      <c r="AF104" s="33"/>
      <c r="AG104" s="33"/>
      <c r="AH104" s="37"/>
      <c r="AI104" s="37"/>
    </row>
    <row r="105" spans="1:35" ht="12.75" customHeight="1" outlineLevel="1" x14ac:dyDescent="0.2">
      <c r="A105" s="16">
        <v>1</v>
      </c>
      <c r="B105" s="39"/>
      <c r="C105" s="38"/>
      <c r="D105" s="39"/>
      <c r="E105" s="39"/>
      <c r="F105" s="39"/>
      <c r="G105" s="38"/>
      <c r="H105" s="38"/>
      <c r="I105" s="40"/>
      <c r="J105" s="41"/>
      <c r="K105" s="39"/>
      <c r="L105" s="46"/>
      <c r="M105" s="46"/>
      <c r="N105" s="46"/>
      <c r="O105" s="39"/>
      <c r="P105" s="39"/>
      <c r="Q105" s="46"/>
      <c r="R105" s="46"/>
      <c r="S105" s="46"/>
      <c r="T105" s="57">
        <f>SUM(Q105:S105)</f>
        <v>0</v>
      </c>
      <c r="U105" s="46"/>
      <c r="V105" s="46"/>
      <c r="W105" s="46"/>
      <c r="X105" s="57">
        <f>SUM(U105:W105)</f>
        <v>0</v>
      </c>
      <c r="Y105" s="46"/>
      <c r="Z105" s="46"/>
      <c r="AA105" s="46"/>
      <c r="AB105" s="57">
        <f>SUM(Y105:AA105)</f>
        <v>0</v>
      </c>
      <c r="AC105" s="46"/>
      <c r="AD105" s="46"/>
      <c r="AE105" s="46"/>
      <c r="AF105" s="57">
        <f>SUM(AC105:AE105)</f>
        <v>0</v>
      </c>
      <c r="AG105" s="57">
        <f t="shared" ref="AG105:AG114" si="64">SUM(T105,X105,AB105,AF105)</f>
        <v>0</v>
      </c>
      <c r="AH105" s="58">
        <f>IF(ISERROR(AG105/I105),0,AG105/I105)</f>
        <v>0</v>
      </c>
      <c r="AI105" s="59" t="str">
        <f t="shared" ref="AI105:AI114" si="65">IF(ISERROR(AG105/$AG$200),"-",AG105/$AG$200)</f>
        <v>-</v>
      </c>
    </row>
    <row r="106" spans="1:35" ht="12.75" customHeight="1" outlineLevel="1" x14ac:dyDescent="0.2">
      <c r="A106" s="16">
        <v>2</v>
      </c>
      <c r="B106" s="43"/>
      <c r="C106" s="42"/>
      <c r="D106" s="43"/>
      <c r="E106" s="43"/>
      <c r="F106" s="43"/>
      <c r="G106" s="42"/>
      <c r="H106" s="42"/>
      <c r="I106" s="40"/>
      <c r="J106" s="44"/>
      <c r="K106" s="43"/>
      <c r="L106" s="46"/>
      <c r="M106" s="46"/>
      <c r="N106" s="46"/>
      <c r="O106" s="43"/>
      <c r="P106" s="43"/>
      <c r="Q106" s="46"/>
      <c r="R106" s="46"/>
      <c r="S106" s="46"/>
      <c r="T106" s="57">
        <f t="shared" ref="T106:T114" si="66">SUM(Q106:S106)</f>
        <v>0</v>
      </c>
      <c r="U106" s="46"/>
      <c r="V106" s="46"/>
      <c r="W106" s="46"/>
      <c r="X106" s="57">
        <f t="shared" ref="X106:X114" si="67">SUM(U106:W106)</f>
        <v>0</v>
      </c>
      <c r="Y106" s="46"/>
      <c r="Z106" s="46"/>
      <c r="AA106" s="46"/>
      <c r="AB106" s="57">
        <f t="shared" ref="AB106:AB114" si="68">SUM(Y106:AA106)</f>
        <v>0</v>
      </c>
      <c r="AC106" s="46"/>
      <c r="AD106" s="46"/>
      <c r="AE106" s="46"/>
      <c r="AF106" s="57">
        <f t="shared" ref="AF106:AF114" si="69">SUM(AC106:AE106)</f>
        <v>0</v>
      </c>
      <c r="AG106" s="57">
        <f t="shared" si="64"/>
        <v>0</v>
      </c>
      <c r="AH106" s="58">
        <f t="shared" ref="AH106:AH114" si="70">IF(ISERROR(AG106/I106),0,AG106/I106)</f>
        <v>0</v>
      </c>
      <c r="AI106" s="59" t="str">
        <f t="shared" si="65"/>
        <v>-</v>
      </c>
    </row>
    <row r="107" spans="1:35" ht="12.75" customHeight="1" outlineLevel="1" x14ac:dyDescent="0.2">
      <c r="A107" s="16">
        <v>3</v>
      </c>
      <c r="B107" s="43"/>
      <c r="C107" s="42"/>
      <c r="D107" s="43"/>
      <c r="E107" s="43"/>
      <c r="F107" s="43"/>
      <c r="G107" s="42"/>
      <c r="H107" s="42"/>
      <c r="I107" s="40"/>
      <c r="J107" s="44"/>
      <c r="K107" s="43"/>
      <c r="L107" s="46"/>
      <c r="M107" s="46"/>
      <c r="N107" s="46"/>
      <c r="O107" s="43"/>
      <c r="P107" s="43"/>
      <c r="Q107" s="46"/>
      <c r="R107" s="46"/>
      <c r="S107" s="46"/>
      <c r="T107" s="57">
        <f t="shared" si="66"/>
        <v>0</v>
      </c>
      <c r="U107" s="46"/>
      <c r="V107" s="46"/>
      <c r="W107" s="46"/>
      <c r="X107" s="57">
        <f t="shared" si="67"/>
        <v>0</v>
      </c>
      <c r="Y107" s="46"/>
      <c r="Z107" s="46"/>
      <c r="AA107" s="46"/>
      <c r="AB107" s="57">
        <f t="shared" si="68"/>
        <v>0</v>
      </c>
      <c r="AC107" s="46"/>
      <c r="AD107" s="46"/>
      <c r="AE107" s="46"/>
      <c r="AF107" s="57">
        <f t="shared" si="69"/>
        <v>0</v>
      </c>
      <c r="AG107" s="57">
        <f t="shared" si="64"/>
        <v>0</v>
      </c>
      <c r="AH107" s="58">
        <f t="shared" si="70"/>
        <v>0</v>
      </c>
      <c r="AI107" s="59" t="str">
        <f t="shared" si="65"/>
        <v>-</v>
      </c>
    </row>
    <row r="108" spans="1:35" ht="12.75" customHeight="1" outlineLevel="1" x14ac:dyDescent="0.2">
      <c r="A108" s="16">
        <v>4</v>
      </c>
      <c r="B108" s="43"/>
      <c r="C108" s="42"/>
      <c r="D108" s="43"/>
      <c r="E108" s="43"/>
      <c r="F108" s="43"/>
      <c r="G108" s="42"/>
      <c r="H108" s="42"/>
      <c r="I108" s="40"/>
      <c r="J108" s="44"/>
      <c r="K108" s="43"/>
      <c r="L108" s="46"/>
      <c r="M108" s="46"/>
      <c r="N108" s="46"/>
      <c r="O108" s="43"/>
      <c r="P108" s="43"/>
      <c r="Q108" s="46"/>
      <c r="R108" s="46"/>
      <c r="S108" s="46"/>
      <c r="T108" s="57">
        <f t="shared" si="66"/>
        <v>0</v>
      </c>
      <c r="U108" s="46"/>
      <c r="V108" s="46"/>
      <c r="W108" s="46"/>
      <c r="X108" s="57">
        <f t="shared" si="67"/>
        <v>0</v>
      </c>
      <c r="Y108" s="46"/>
      <c r="Z108" s="46"/>
      <c r="AA108" s="46"/>
      <c r="AB108" s="57">
        <f t="shared" si="68"/>
        <v>0</v>
      </c>
      <c r="AC108" s="46"/>
      <c r="AD108" s="46"/>
      <c r="AE108" s="46"/>
      <c r="AF108" s="57">
        <f t="shared" si="69"/>
        <v>0</v>
      </c>
      <c r="AG108" s="57">
        <f t="shared" si="64"/>
        <v>0</v>
      </c>
      <c r="AH108" s="58">
        <f t="shared" si="70"/>
        <v>0</v>
      </c>
      <c r="AI108" s="59" t="str">
        <f t="shared" si="65"/>
        <v>-</v>
      </c>
    </row>
    <row r="109" spans="1:35" ht="12.75" customHeight="1" outlineLevel="1" x14ac:dyDescent="0.2">
      <c r="A109" s="16">
        <v>5</v>
      </c>
      <c r="B109" s="43"/>
      <c r="C109" s="42"/>
      <c r="D109" s="43"/>
      <c r="E109" s="43"/>
      <c r="F109" s="43"/>
      <c r="G109" s="42"/>
      <c r="H109" s="42"/>
      <c r="I109" s="40"/>
      <c r="J109" s="44"/>
      <c r="K109" s="43"/>
      <c r="L109" s="46"/>
      <c r="M109" s="46"/>
      <c r="N109" s="46"/>
      <c r="O109" s="43"/>
      <c r="P109" s="43"/>
      <c r="Q109" s="46"/>
      <c r="R109" s="46"/>
      <c r="S109" s="46"/>
      <c r="T109" s="57">
        <f t="shared" si="66"/>
        <v>0</v>
      </c>
      <c r="U109" s="46"/>
      <c r="V109" s="46"/>
      <c r="W109" s="46"/>
      <c r="X109" s="57">
        <f t="shared" si="67"/>
        <v>0</v>
      </c>
      <c r="Y109" s="46"/>
      <c r="Z109" s="46"/>
      <c r="AA109" s="46"/>
      <c r="AB109" s="57">
        <f t="shared" si="68"/>
        <v>0</v>
      </c>
      <c r="AC109" s="46"/>
      <c r="AD109" s="46"/>
      <c r="AE109" s="46"/>
      <c r="AF109" s="57">
        <f t="shared" si="69"/>
        <v>0</v>
      </c>
      <c r="AG109" s="57">
        <f t="shared" si="64"/>
        <v>0</v>
      </c>
      <c r="AH109" s="58">
        <f t="shared" si="70"/>
        <v>0</v>
      </c>
      <c r="AI109" s="59" t="str">
        <f t="shared" si="65"/>
        <v>-</v>
      </c>
    </row>
    <row r="110" spans="1:35" ht="12.75" customHeight="1" outlineLevel="1" x14ac:dyDescent="0.2">
      <c r="A110" s="16">
        <v>6</v>
      </c>
      <c r="B110" s="43"/>
      <c r="C110" s="42"/>
      <c r="D110" s="43"/>
      <c r="E110" s="43"/>
      <c r="F110" s="43"/>
      <c r="G110" s="42"/>
      <c r="H110" s="42"/>
      <c r="I110" s="40"/>
      <c r="J110" s="44"/>
      <c r="K110" s="43"/>
      <c r="L110" s="46"/>
      <c r="M110" s="46"/>
      <c r="N110" s="46"/>
      <c r="O110" s="43"/>
      <c r="P110" s="43"/>
      <c r="Q110" s="46"/>
      <c r="R110" s="46"/>
      <c r="S110" s="46"/>
      <c r="T110" s="57">
        <f t="shared" si="66"/>
        <v>0</v>
      </c>
      <c r="U110" s="46"/>
      <c r="V110" s="46"/>
      <c r="W110" s="46"/>
      <c r="X110" s="57">
        <f t="shared" si="67"/>
        <v>0</v>
      </c>
      <c r="Y110" s="46"/>
      <c r="Z110" s="46"/>
      <c r="AA110" s="46"/>
      <c r="AB110" s="57">
        <f t="shared" si="68"/>
        <v>0</v>
      </c>
      <c r="AC110" s="46"/>
      <c r="AD110" s="46"/>
      <c r="AE110" s="46"/>
      <c r="AF110" s="57">
        <f t="shared" si="69"/>
        <v>0</v>
      </c>
      <c r="AG110" s="57">
        <f t="shared" si="64"/>
        <v>0</v>
      </c>
      <c r="AH110" s="58">
        <f t="shared" si="70"/>
        <v>0</v>
      </c>
      <c r="AI110" s="59" t="str">
        <f t="shared" si="65"/>
        <v>-</v>
      </c>
    </row>
    <row r="111" spans="1:35" ht="12.75" customHeight="1" outlineLevel="1" x14ac:dyDescent="0.2">
      <c r="A111" s="16">
        <v>7</v>
      </c>
      <c r="B111" s="43"/>
      <c r="C111" s="42"/>
      <c r="D111" s="43"/>
      <c r="E111" s="43"/>
      <c r="F111" s="43"/>
      <c r="G111" s="42"/>
      <c r="H111" s="42"/>
      <c r="I111" s="40"/>
      <c r="J111" s="44"/>
      <c r="K111" s="43"/>
      <c r="L111" s="46"/>
      <c r="M111" s="46"/>
      <c r="N111" s="46"/>
      <c r="O111" s="43"/>
      <c r="P111" s="43"/>
      <c r="Q111" s="46"/>
      <c r="R111" s="46"/>
      <c r="S111" s="46"/>
      <c r="T111" s="57">
        <f t="shared" si="66"/>
        <v>0</v>
      </c>
      <c r="U111" s="46"/>
      <c r="V111" s="46"/>
      <c r="W111" s="46"/>
      <c r="X111" s="57">
        <f t="shared" si="67"/>
        <v>0</v>
      </c>
      <c r="Y111" s="46"/>
      <c r="Z111" s="46"/>
      <c r="AA111" s="46"/>
      <c r="AB111" s="57">
        <f t="shared" si="68"/>
        <v>0</v>
      </c>
      <c r="AC111" s="46"/>
      <c r="AD111" s="46"/>
      <c r="AE111" s="46"/>
      <c r="AF111" s="57">
        <f t="shared" si="69"/>
        <v>0</v>
      </c>
      <c r="AG111" s="57">
        <f t="shared" si="64"/>
        <v>0</v>
      </c>
      <c r="AH111" s="58">
        <f t="shared" si="70"/>
        <v>0</v>
      </c>
      <c r="AI111" s="59" t="str">
        <f t="shared" si="65"/>
        <v>-</v>
      </c>
    </row>
    <row r="112" spans="1:35" ht="12.75" customHeight="1" outlineLevel="1" x14ac:dyDescent="0.2">
      <c r="A112" s="16">
        <v>8</v>
      </c>
      <c r="B112" s="43"/>
      <c r="C112" s="42"/>
      <c r="D112" s="43"/>
      <c r="E112" s="43"/>
      <c r="F112" s="43"/>
      <c r="G112" s="42"/>
      <c r="H112" s="42"/>
      <c r="I112" s="40"/>
      <c r="J112" s="44"/>
      <c r="K112" s="43"/>
      <c r="L112" s="46"/>
      <c r="M112" s="46"/>
      <c r="N112" s="46"/>
      <c r="O112" s="43"/>
      <c r="P112" s="43"/>
      <c r="Q112" s="46"/>
      <c r="R112" s="46"/>
      <c r="S112" s="46"/>
      <c r="T112" s="57">
        <f t="shared" si="66"/>
        <v>0</v>
      </c>
      <c r="U112" s="46"/>
      <c r="V112" s="46"/>
      <c r="W112" s="46"/>
      <c r="X112" s="57">
        <f t="shared" si="67"/>
        <v>0</v>
      </c>
      <c r="Y112" s="46"/>
      <c r="Z112" s="46"/>
      <c r="AA112" s="46"/>
      <c r="AB112" s="57">
        <f t="shared" si="68"/>
        <v>0</v>
      </c>
      <c r="AC112" s="46"/>
      <c r="AD112" s="46"/>
      <c r="AE112" s="46"/>
      <c r="AF112" s="57">
        <f t="shared" si="69"/>
        <v>0</v>
      </c>
      <c r="AG112" s="57">
        <f t="shared" si="64"/>
        <v>0</v>
      </c>
      <c r="AH112" s="58">
        <f t="shared" si="70"/>
        <v>0</v>
      </c>
      <c r="AI112" s="59" t="str">
        <f t="shared" si="65"/>
        <v>-</v>
      </c>
    </row>
    <row r="113" spans="1:35" ht="12.75" customHeight="1" outlineLevel="1" x14ac:dyDescent="0.2">
      <c r="A113" s="16">
        <v>9</v>
      </c>
      <c r="B113" s="43"/>
      <c r="C113" s="42"/>
      <c r="D113" s="43"/>
      <c r="E113" s="43"/>
      <c r="F113" s="43"/>
      <c r="G113" s="42"/>
      <c r="H113" s="42"/>
      <c r="I113" s="40"/>
      <c r="J113" s="44"/>
      <c r="K113" s="43"/>
      <c r="L113" s="46"/>
      <c r="M113" s="46"/>
      <c r="N113" s="46"/>
      <c r="O113" s="43"/>
      <c r="P113" s="43"/>
      <c r="Q113" s="46"/>
      <c r="R113" s="46"/>
      <c r="S113" s="46"/>
      <c r="T113" s="57">
        <f t="shared" si="66"/>
        <v>0</v>
      </c>
      <c r="U113" s="46"/>
      <c r="V113" s="46"/>
      <c r="W113" s="46"/>
      <c r="X113" s="57">
        <f t="shared" si="67"/>
        <v>0</v>
      </c>
      <c r="Y113" s="46"/>
      <c r="Z113" s="46"/>
      <c r="AA113" s="46"/>
      <c r="AB113" s="57">
        <f t="shared" si="68"/>
        <v>0</v>
      </c>
      <c r="AC113" s="46"/>
      <c r="AD113" s="46"/>
      <c r="AE113" s="46"/>
      <c r="AF113" s="57">
        <f t="shared" si="69"/>
        <v>0</v>
      </c>
      <c r="AG113" s="57">
        <f t="shared" si="64"/>
        <v>0</v>
      </c>
      <c r="AH113" s="58">
        <f t="shared" si="70"/>
        <v>0</v>
      </c>
      <c r="AI113" s="59" t="str">
        <f t="shared" si="65"/>
        <v>-</v>
      </c>
    </row>
    <row r="114" spans="1:35" ht="12.75" customHeight="1" outlineLevel="1" x14ac:dyDescent="0.2">
      <c r="A114" s="16">
        <v>10</v>
      </c>
      <c r="B114" s="43"/>
      <c r="C114" s="42"/>
      <c r="D114" s="43"/>
      <c r="E114" s="43"/>
      <c r="F114" s="43"/>
      <c r="G114" s="42"/>
      <c r="H114" s="42"/>
      <c r="I114" s="40"/>
      <c r="J114" s="45"/>
      <c r="K114" s="43"/>
      <c r="L114" s="46"/>
      <c r="M114" s="46"/>
      <c r="N114" s="46"/>
      <c r="O114" s="43"/>
      <c r="P114" s="43"/>
      <c r="Q114" s="46"/>
      <c r="R114" s="46"/>
      <c r="S114" s="46"/>
      <c r="T114" s="57">
        <f t="shared" si="66"/>
        <v>0</v>
      </c>
      <c r="U114" s="46"/>
      <c r="V114" s="46"/>
      <c r="W114" s="46"/>
      <c r="X114" s="57">
        <f t="shared" si="67"/>
        <v>0</v>
      </c>
      <c r="Y114" s="46"/>
      <c r="Z114" s="46"/>
      <c r="AA114" s="46"/>
      <c r="AB114" s="57">
        <f t="shared" si="68"/>
        <v>0</v>
      </c>
      <c r="AC114" s="46"/>
      <c r="AD114" s="46"/>
      <c r="AE114" s="46"/>
      <c r="AF114" s="57">
        <f t="shared" si="69"/>
        <v>0</v>
      </c>
      <c r="AG114" s="57">
        <f t="shared" si="64"/>
        <v>0</v>
      </c>
      <c r="AH114" s="58">
        <f t="shared" si="70"/>
        <v>0</v>
      </c>
      <c r="AI114" s="59" t="str">
        <f t="shared" si="65"/>
        <v>-</v>
      </c>
    </row>
    <row r="115" spans="1:35" ht="12.75" customHeight="1" x14ac:dyDescent="0.25">
      <c r="A115" s="113" t="s">
        <v>68</v>
      </c>
      <c r="B115" s="114"/>
      <c r="C115" s="114"/>
      <c r="D115" s="114"/>
      <c r="E115" s="114"/>
      <c r="F115" s="114"/>
      <c r="G115" s="114"/>
      <c r="H115" s="115"/>
      <c r="I115" s="60">
        <f>SUM(I105:I114)</f>
        <v>0</v>
      </c>
      <c r="J115" s="60">
        <f>SUM(J105:J114)</f>
        <v>0</v>
      </c>
      <c r="K115" s="52"/>
      <c r="L115" s="60">
        <f>SUM(L105:L114)</f>
        <v>0</v>
      </c>
      <c r="M115" s="60">
        <f>SUM(M105:M114)</f>
        <v>0</v>
      </c>
      <c r="N115" s="60">
        <f>SUM(N105:N114)</f>
        <v>0</v>
      </c>
      <c r="O115" s="47"/>
      <c r="P115" s="48"/>
      <c r="Q115" s="60">
        <f t="shared" ref="Q115:AG115" si="71">SUM(Q105:Q114)</f>
        <v>0</v>
      </c>
      <c r="R115" s="60">
        <f t="shared" si="71"/>
        <v>0</v>
      </c>
      <c r="S115" s="60">
        <f t="shared" si="71"/>
        <v>0</v>
      </c>
      <c r="T115" s="23">
        <f t="shared" si="71"/>
        <v>0</v>
      </c>
      <c r="U115" s="60">
        <f t="shared" si="71"/>
        <v>0</v>
      </c>
      <c r="V115" s="60">
        <f t="shared" si="71"/>
        <v>0</v>
      </c>
      <c r="W115" s="60">
        <f t="shared" si="71"/>
        <v>0</v>
      </c>
      <c r="X115" s="23">
        <f t="shared" si="71"/>
        <v>0</v>
      </c>
      <c r="Y115" s="60">
        <f t="shared" si="71"/>
        <v>0</v>
      </c>
      <c r="Z115" s="60">
        <f t="shared" si="71"/>
        <v>0</v>
      </c>
      <c r="AA115" s="60">
        <f t="shared" si="71"/>
        <v>0</v>
      </c>
      <c r="AB115" s="23">
        <f t="shared" si="71"/>
        <v>0</v>
      </c>
      <c r="AC115" s="60">
        <f t="shared" si="71"/>
        <v>0</v>
      </c>
      <c r="AD115" s="60">
        <f t="shared" si="71"/>
        <v>0</v>
      </c>
      <c r="AE115" s="60">
        <f t="shared" si="71"/>
        <v>0</v>
      </c>
      <c r="AF115" s="23">
        <f t="shared" si="71"/>
        <v>0</v>
      </c>
      <c r="AG115" s="22">
        <f t="shared" si="71"/>
        <v>0</v>
      </c>
      <c r="AH115" s="61">
        <f>IF(ISERROR(AG115/I115),0,AG115/I115)</f>
        <v>0</v>
      </c>
      <c r="AI115" s="61">
        <f>IF(ISERROR(AG115/$AG$200),0,AG115/$AG$200)</f>
        <v>0</v>
      </c>
    </row>
    <row r="116" spans="1:35" ht="12.75" customHeight="1" x14ac:dyDescent="0.25">
      <c r="A116" s="49"/>
      <c r="B116" s="116" t="s">
        <v>17</v>
      </c>
      <c r="C116" s="117"/>
      <c r="D116" s="118"/>
      <c r="E116" s="29"/>
      <c r="F116" s="30"/>
      <c r="G116" s="31"/>
      <c r="H116" s="31"/>
      <c r="I116" s="32"/>
      <c r="J116" s="33"/>
      <c r="K116" s="34"/>
      <c r="L116" s="35"/>
      <c r="M116" s="35"/>
      <c r="N116" s="35"/>
      <c r="O116" s="30"/>
      <c r="P116" s="36"/>
      <c r="Q116" s="33"/>
      <c r="R116" s="33"/>
      <c r="S116" s="33"/>
      <c r="T116" s="33"/>
      <c r="U116" s="33"/>
      <c r="V116" s="33"/>
      <c r="W116" s="33"/>
      <c r="X116" s="33"/>
      <c r="Y116" s="33"/>
      <c r="Z116" s="33"/>
      <c r="AA116" s="33"/>
      <c r="AB116" s="33"/>
      <c r="AC116" s="33"/>
      <c r="AD116" s="33"/>
      <c r="AE116" s="33"/>
      <c r="AF116" s="33"/>
      <c r="AG116" s="33"/>
      <c r="AH116" s="37"/>
      <c r="AI116" s="37"/>
    </row>
    <row r="117" spans="1:35" ht="12.75" customHeight="1" outlineLevel="1" x14ac:dyDescent="0.2">
      <c r="A117" s="16">
        <v>1</v>
      </c>
      <c r="B117" s="39"/>
      <c r="C117" s="38"/>
      <c r="D117" s="54"/>
      <c r="E117" s="56"/>
      <c r="F117" s="55"/>
      <c r="G117" s="38"/>
      <c r="H117" s="38"/>
      <c r="I117" s="40"/>
      <c r="J117" s="41"/>
      <c r="K117" s="39"/>
      <c r="L117" s="46"/>
      <c r="M117" s="46"/>
      <c r="N117" s="46"/>
      <c r="O117" s="39"/>
      <c r="P117" s="39"/>
      <c r="Q117" s="46"/>
      <c r="R117" s="46"/>
      <c r="S117" s="46"/>
      <c r="T117" s="57">
        <f>SUM(Q117:S117)</f>
        <v>0</v>
      </c>
      <c r="U117" s="46"/>
      <c r="V117" s="46"/>
      <c r="W117" s="46"/>
      <c r="X117" s="57">
        <f>SUM(U117:W117)</f>
        <v>0</v>
      </c>
      <c r="Y117" s="46"/>
      <c r="Z117" s="46"/>
      <c r="AA117" s="46"/>
      <c r="AB117" s="57">
        <f>SUM(Y117:AA117)</f>
        <v>0</v>
      </c>
      <c r="AC117" s="46"/>
      <c r="AD117" s="46"/>
      <c r="AE117" s="46"/>
      <c r="AF117" s="57">
        <f>SUM(AC117:AE117)</f>
        <v>0</v>
      </c>
      <c r="AG117" s="57">
        <f t="shared" ref="AG117:AG126" si="72">SUM(T117,X117,AB117,AF117)</f>
        <v>0</v>
      </c>
      <c r="AH117" s="58">
        <f>IF(ISERROR(AG117/I117),0,AG117/I117)</f>
        <v>0</v>
      </c>
      <c r="AI117" s="59" t="str">
        <f t="shared" ref="AI117:AI126" si="73">IF(ISERROR(AG117/$AG$200),"-",AG117/$AG$200)</f>
        <v>-</v>
      </c>
    </row>
    <row r="118" spans="1:35" ht="12.75" customHeight="1" outlineLevel="1" x14ac:dyDescent="0.2">
      <c r="A118" s="16">
        <v>2</v>
      </c>
      <c r="B118" s="43"/>
      <c r="C118" s="42"/>
      <c r="D118" s="43"/>
      <c r="E118" s="39"/>
      <c r="F118" s="43"/>
      <c r="G118" s="42"/>
      <c r="H118" s="42"/>
      <c r="I118" s="40"/>
      <c r="J118" s="44"/>
      <c r="K118" s="43"/>
      <c r="L118" s="46"/>
      <c r="M118" s="46"/>
      <c r="N118" s="46"/>
      <c r="O118" s="43"/>
      <c r="P118" s="43"/>
      <c r="Q118" s="46"/>
      <c r="R118" s="46"/>
      <c r="S118" s="46"/>
      <c r="T118" s="57">
        <f t="shared" ref="T118:T126" si="74">SUM(Q118:S118)</f>
        <v>0</v>
      </c>
      <c r="U118" s="46"/>
      <c r="V118" s="46"/>
      <c r="W118" s="46"/>
      <c r="X118" s="57">
        <f t="shared" ref="X118:X126" si="75">SUM(U118:W118)</f>
        <v>0</v>
      </c>
      <c r="Y118" s="46"/>
      <c r="Z118" s="46"/>
      <c r="AA118" s="46"/>
      <c r="AB118" s="57">
        <f t="shared" ref="AB118:AB126" si="76">SUM(Y118:AA118)</f>
        <v>0</v>
      </c>
      <c r="AC118" s="46"/>
      <c r="AD118" s="46"/>
      <c r="AE118" s="46"/>
      <c r="AF118" s="57">
        <f t="shared" ref="AF118:AF126" si="77">SUM(AC118:AE118)</f>
        <v>0</v>
      </c>
      <c r="AG118" s="57">
        <f t="shared" si="72"/>
        <v>0</v>
      </c>
      <c r="AH118" s="58">
        <f t="shared" ref="AH118:AH126" si="78">IF(ISERROR(AG118/I118),0,AG118/I118)</f>
        <v>0</v>
      </c>
      <c r="AI118" s="59" t="str">
        <f t="shared" si="73"/>
        <v>-</v>
      </c>
    </row>
    <row r="119" spans="1:35" ht="12.75" customHeight="1" outlineLevel="1" x14ac:dyDescent="0.2">
      <c r="A119" s="16">
        <v>3</v>
      </c>
      <c r="B119" s="43"/>
      <c r="C119" s="42"/>
      <c r="D119" s="43"/>
      <c r="E119" s="43"/>
      <c r="F119" s="43"/>
      <c r="G119" s="42"/>
      <c r="H119" s="42"/>
      <c r="I119" s="40"/>
      <c r="J119" s="44"/>
      <c r="K119" s="43"/>
      <c r="L119" s="46"/>
      <c r="M119" s="46"/>
      <c r="N119" s="46"/>
      <c r="O119" s="43"/>
      <c r="P119" s="43"/>
      <c r="Q119" s="46"/>
      <c r="R119" s="46"/>
      <c r="S119" s="46"/>
      <c r="T119" s="57">
        <f t="shared" si="74"/>
        <v>0</v>
      </c>
      <c r="U119" s="46"/>
      <c r="V119" s="46"/>
      <c r="W119" s="46"/>
      <c r="X119" s="57">
        <f t="shared" si="75"/>
        <v>0</v>
      </c>
      <c r="Y119" s="46"/>
      <c r="Z119" s="46"/>
      <c r="AA119" s="46"/>
      <c r="AB119" s="57">
        <f t="shared" si="76"/>
        <v>0</v>
      </c>
      <c r="AC119" s="46"/>
      <c r="AD119" s="46"/>
      <c r="AE119" s="46"/>
      <c r="AF119" s="57">
        <f t="shared" si="77"/>
        <v>0</v>
      </c>
      <c r="AG119" s="57">
        <f t="shared" si="72"/>
        <v>0</v>
      </c>
      <c r="AH119" s="58">
        <f t="shared" si="78"/>
        <v>0</v>
      </c>
      <c r="AI119" s="59" t="str">
        <f t="shared" si="73"/>
        <v>-</v>
      </c>
    </row>
    <row r="120" spans="1:35" ht="12.75" customHeight="1" outlineLevel="1" x14ac:dyDescent="0.2">
      <c r="A120" s="16">
        <v>4</v>
      </c>
      <c r="B120" s="43"/>
      <c r="C120" s="42"/>
      <c r="D120" s="43"/>
      <c r="E120" s="43"/>
      <c r="F120" s="43"/>
      <c r="G120" s="42"/>
      <c r="H120" s="42"/>
      <c r="I120" s="40"/>
      <c r="J120" s="44"/>
      <c r="K120" s="43"/>
      <c r="L120" s="46"/>
      <c r="M120" s="46"/>
      <c r="N120" s="46"/>
      <c r="O120" s="43"/>
      <c r="P120" s="43"/>
      <c r="Q120" s="46"/>
      <c r="R120" s="46"/>
      <c r="S120" s="46"/>
      <c r="T120" s="57">
        <f t="shared" si="74"/>
        <v>0</v>
      </c>
      <c r="U120" s="46"/>
      <c r="V120" s="46"/>
      <c r="W120" s="46"/>
      <c r="X120" s="57">
        <f t="shared" si="75"/>
        <v>0</v>
      </c>
      <c r="Y120" s="46"/>
      <c r="Z120" s="46"/>
      <c r="AA120" s="46"/>
      <c r="AB120" s="57">
        <f t="shared" si="76"/>
        <v>0</v>
      </c>
      <c r="AC120" s="46"/>
      <c r="AD120" s="46"/>
      <c r="AE120" s="46"/>
      <c r="AF120" s="57">
        <f t="shared" si="77"/>
        <v>0</v>
      </c>
      <c r="AG120" s="57">
        <f t="shared" si="72"/>
        <v>0</v>
      </c>
      <c r="AH120" s="58">
        <f t="shared" si="78"/>
        <v>0</v>
      </c>
      <c r="AI120" s="59" t="str">
        <f t="shared" si="73"/>
        <v>-</v>
      </c>
    </row>
    <row r="121" spans="1:35" ht="12.75" customHeight="1" outlineLevel="1" x14ac:dyDescent="0.2">
      <c r="A121" s="16">
        <v>5</v>
      </c>
      <c r="B121" s="43"/>
      <c r="C121" s="42"/>
      <c r="D121" s="43"/>
      <c r="E121" s="43"/>
      <c r="F121" s="43"/>
      <c r="G121" s="42"/>
      <c r="H121" s="42"/>
      <c r="I121" s="40"/>
      <c r="J121" s="44"/>
      <c r="K121" s="43"/>
      <c r="L121" s="46"/>
      <c r="M121" s="46"/>
      <c r="N121" s="46"/>
      <c r="O121" s="43"/>
      <c r="P121" s="43"/>
      <c r="Q121" s="46"/>
      <c r="R121" s="46"/>
      <c r="S121" s="46"/>
      <c r="T121" s="57">
        <f t="shared" si="74"/>
        <v>0</v>
      </c>
      <c r="U121" s="46"/>
      <c r="V121" s="46"/>
      <c r="W121" s="46"/>
      <c r="X121" s="57">
        <f t="shared" si="75"/>
        <v>0</v>
      </c>
      <c r="Y121" s="46"/>
      <c r="Z121" s="46"/>
      <c r="AA121" s="46"/>
      <c r="AB121" s="57">
        <f t="shared" si="76"/>
        <v>0</v>
      </c>
      <c r="AC121" s="46"/>
      <c r="AD121" s="46"/>
      <c r="AE121" s="46"/>
      <c r="AF121" s="57">
        <f t="shared" si="77"/>
        <v>0</v>
      </c>
      <c r="AG121" s="57">
        <f t="shared" si="72"/>
        <v>0</v>
      </c>
      <c r="AH121" s="58">
        <f t="shared" si="78"/>
        <v>0</v>
      </c>
      <c r="AI121" s="59" t="str">
        <f t="shared" si="73"/>
        <v>-</v>
      </c>
    </row>
    <row r="122" spans="1:35" ht="12.75" customHeight="1" outlineLevel="1" x14ac:dyDescent="0.2">
      <c r="A122" s="16">
        <v>6</v>
      </c>
      <c r="B122" s="43"/>
      <c r="C122" s="42"/>
      <c r="D122" s="43"/>
      <c r="E122" s="43"/>
      <c r="F122" s="43"/>
      <c r="G122" s="42"/>
      <c r="H122" s="42"/>
      <c r="I122" s="40"/>
      <c r="J122" s="44"/>
      <c r="K122" s="43"/>
      <c r="L122" s="46"/>
      <c r="M122" s="46"/>
      <c r="N122" s="46"/>
      <c r="O122" s="43"/>
      <c r="P122" s="43"/>
      <c r="Q122" s="46"/>
      <c r="R122" s="46"/>
      <c r="S122" s="46"/>
      <c r="T122" s="57">
        <f t="shared" si="74"/>
        <v>0</v>
      </c>
      <c r="U122" s="46"/>
      <c r="V122" s="46"/>
      <c r="W122" s="46"/>
      <c r="X122" s="57">
        <f t="shared" si="75"/>
        <v>0</v>
      </c>
      <c r="Y122" s="46"/>
      <c r="Z122" s="46"/>
      <c r="AA122" s="46"/>
      <c r="AB122" s="57">
        <f t="shared" si="76"/>
        <v>0</v>
      </c>
      <c r="AC122" s="46"/>
      <c r="AD122" s="46"/>
      <c r="AE122" s="46"/>
      <c r="AF122" s="57">
        <f t="shared" si="77"/>
        <v>0</v>
      </c>
      <c r="AG122" s="57">
        <f t="shared" si="72"/>
        <v>0</v>
      </c>
      <c r="AH122" s="58">
        <f t="shared" si="78"/>
        <v>0</v>
      </c>
      <c r="AI122" s="59" t="str">
        <f t="shared" si="73"/>
        <v>-</v>
      </c>
    </row>
    <row r="123" spans="1:35" ht="12.75" customHeight="1" outlineLevel="1" x14ac:dyDescent="0.2">
      <c r="A123" s="16">
        <v>7</v>
      </c>
      <c r="B123" s="43"/>
      <c r="C123" s="42"/>
      <c r="D123" s="43"/>
      <c r="E123" s="43"/>
      <c r="F123" s="43"/>
      <c r="G123" s="42"/>
      <c r="H123" s="42"/>
      <c r="I123" s="40"/>
      <c r="J123" s="44"/>
      <c r="K123" s="43"/>
      <c r="L123" s="46"/>
      <c r="M123" s="46"/>
      <c r="N123" s="46"/>
      <c r="O123" s="43"/>
      <c r="P123" s="43"/>
      <c r="Q123" s="46"/>
      <c r="R123" s="46"/>
      <c r="S123" s="46"/>
      <c r="T123" s="57">
        <f t="shared" si="74"/>
        <v>0</v>
      </c>
      <c r="U123" s="46"/>
      <c r="V123" s="46"/>
      <c r="W123" s="46"/>
      <c r="X123" s="57">
        <f t="shared" si="75"/>
        <v>0</v>
      </c>
      <c r="Y123" s="46"/>
      <c r="Z123" s="46"/>
      <c r="AA123" s="46"/>
      <c r="AB123" s="57">
        <f t="shared" si="76"/>
        <v>0</v>
      </c>
      <c r="AC123" s="46"/>
      <c r="AD123" s="46"/>
      <c r="AE123" s="46"/>
      <c r="AF123" s="57">
        <f t="shared" si="77"/>
        <v>0</v>
      </c>
      <c r="AG123" s="57">
        <f t="shared" si="72"/>
        <v>0</v>
      </c>
      <c r="AH123" s="58">
        <f t="shared" si="78"/>
        <v>0</v>
      </c>
      <c r="AI123" s="59" t="str">
        <f t="shared" si="73"/>
        <v>-</v>
      </c>
    </row>
    <row r="124" spans="1:35" ht="12.75" customHeight="1" outlineLevel="1" x14ac:dyDescent="0.2">
      <c r="A124" s="16">
        <v>8</v>
      </c>
      <c r="B124" s="43"/>
      <c r="C124" s="42"/>
      <c r="D124" s="43"/>
      <c r="E124" s="43"/>
      <c r="F124" s="43"/>
      <c r="G124" s="42"/>
      <c r="H124" s="42"/>
      <c r="I124" s="40"/>
      <c r="J124" s="44"/>
      <c r="K124" s="43"/>
      <c r="L124" s="46"/>
      <c r="M124" s="46"/>
      <c r="N124" s="46"/>
      <c r="O124" s="43"/>
      <c r="P124" s="43"/>
      <c r="Q124" s="46"/>
      <c r="R124" s="46"/>
      <c r="S124" s="46"/>
      <c r="T124" s="57">
        <f t="shared" si="74"/>
        <v>0</v>
      </c>
      <c r="U124" s="46"/>
      <c r="V124" s="46"/>
      <c r="W124" s="46"/>
      <c r="X124" s="57">
        <f t="shared" si="75"/>
        <v>0</v>
      </c>
      <c r="Y124" s="46"/>
      <c r="Z124" s="46"/>
      <c r="AA124" s="46"/>
      <c r="AB124" s="57">
        <f t="shared" si="76"/>
        <v>0</v>
      </c>
      <c r="AC124" s="46"/>
      <c r="AD124" s="46"/>
      <c r="AE124" s="46"/>
      <c r="AF124" s="57">
        <f t="shared" si="77"/>
        <v>0</v>
      </c>
      <c r="AG124" s="57">
        <f t="shared" si="72"/>
        <v>0</v>
      </c>
      <c r="AH124" s="58">
        <f t="shared" si="78"/>
        <v>0</v>
      </c>
      <c r="AI124" s="59" t="str">
        <f t="shared" si="73"/>
        <v>-</v>
      </c>
    </row>
    <row r="125" spans="1:35" ht="12.75" customHeight="1" outlineLevel="1" x14ac:dyDescent="0.2">
      <c r="A125" s="16">
        <v>9</v>
      </c>
      <c r="B125" s="43"/>
      <c r="C125" s="42"/>
      <c r="D125" s="43"/>
      <c r="E125" s="43"/>
      <c r="F125" s="43"/>
      <c r="G125" s="42"/>
      <c r="H125" s="42"/>
      <c r="I125" s="40"/>
      <c r="J125" s="44"/>
      <c r="K125" s="43"/>
      <c r="L125" s="46"/>
      <c r="M125" s="46"/>
      <c r="N125" s="46"/>
      <c r="O125" s="43"/>
      <c r="P125" s="43"/>
      <c r="Q125" s="46"/>
      <c r="R125" s="46"/>
      <c r="S125" s="46"/>
      <c r="T125" s="57">
        <f t="shared" si="74"/>
        <v>0</v>
      </c>
      <c r="U125" s="46"/>
      <c r="V125" s="46"/>
      <c r="W125" s="46"/>
      <c r="X125" s="57">
        <f t="shared" si="75"/>
        <v>0</v>
      </c>
      <c r="Y125" s="46"/>
      <c r="Z125" s="46"/>
      <c r="AA125" s="46"/>
      <c r="AB125" s="57">
        <f t="shared" si="76"/>
        <v>0</v>
      </c>
      <c r="AC125" s="46"/>
      <c r="AD125" s="46"/>
      <c r="AE125" s="46"/>
      <c r="AF125" s="57">
        <f t="shared" si="77"/>
        <v>0</v>
      </c>
      <c r="AG125" s="57">
        <f t="shared" si="72"/>
        <v>0</v>
      </c>
      <c r="AH125" s="58">
        <f t="shared" si="78"/>
        <v>0</v>
      </c>
      <c r="AI125" s="59" t="str">
        <f t="shared" si="73"/>
        <v>-</v>
      </c>
    </row>
    <row r="126" spans="1:35" ht="12.75" customHeight="1" outlineLevel="1" x14ac:dyDescent="0.2">
      <c r="A126" s="16">
        <v>10</v>
      </c>
      <c r="B126" s="43"/>
      <c r="C126" s="42"/>
      <c r="D126" s="43"/>
      <c r="E126" s="43"/>
      <c r="F126" s="43"/>
      <c r="G126" s="42"/>
      <c r="H126" s="42"/>
      <c r="I126" s="40"/>
      <c r="J126" s="45"/>
      <c r="K126" s="43"/>
      <c r="L126" s="46"/>
      <c r="M126" s="46"/>
      <c r="N126" s="46"/>
      <c r="O126" s="43"/>
      <c r="P126" s="43"/>
      <c r="Q126" s="46"/>
      <c r="R126" s="46"/>
      <c r="S126" s="46"/>
      <c r="T126" s="57">
        <f t="shared" si="74"/>
        <v>0</v>
      </c>
      <c r="U126" s="46"/>
      <c r="V126" s="46"/>
      <c r="W126" s="46"/>
      <c r="X126" s="57">
        <f t="shared" si="75"/>
        <v>0</v>
      </c>
      <c r="Y126" s="46"/>
      <c r="Z126" s="46"/>
      <c r="AA126" s="46"/>
      <c r="AB126" s="57">
        <f t="shared" si="76"/>
        <v>0</v>
      </c>
      <c r="AC126" s="46"/>
      <c r="AD126" s="46"/>
      <c r="AE126" s="46"/>
      <c r="AF126" s="57">
        <f t="shared" si="77"/>
        <v>0</v>
      </c>
      <c r="AG126" s="57">
        <f t="shared" si="72"/>
        <v>0</v>
      </c>
      <c r="AH126" s="58">
        <f t="shared" si="78"/>
        <v>0</v>
      </c>
      <c r="AI126" s="59" t="str">
        <f t="shared" si="73"/>
        <v>-</v>
      </c>
    </row>
    <row r="127" spans="1:35" ht="12.75" customHeight="1" x14ac:dyDescent="0.25">
      <c r="A127" s="113" t="s">
        <v>69</v>
      </c>
      <c r="B127" s="114"/>
      <c r="C127" s="114"/>
      <c r="D127" s="114"/>
      <c r="E127" s="114"/>
      <c r="F127" s="114"/>
      <c r="G127" s="114"/>
      <c r="H127" s="115"/>
      <c r="I127" s="60">
        <f>SUM(I117:I126)</f>
        <v>0</v>
      </c>
      <c r="J127" s="60">
        <f>SUM(J117:J126)</f>
        <v>0</v>
      </c>
      <c r="K127" s="52"/>
      <c r="L127" s="60">
        <f>SUM(L117:L126)</f>
        <v>0</v>
      </c>
      <c r="M127" s="60">
        <f>SUM(M117:M126)</f>
        <v>0</v>
      </c>
      <c r="N127" s="60">
        <f>SUM(N117:N126)</f>
        <v>0</v>
      </c>
      <c r="O127" s="47"/>
      <c r="P127" s="48"/>
      <c r="Q127" s="60">
        <f t="shared" ref="Q127:AG127" si="79">SUM(Q117:Q126)</f>
        <v>0</v>
      </c>
      <c r="R127" s="60">
        <f t="shared" si="79"/>
        <v>0</v>
      </c>
      <c r="S127" s="60">
        <f t="shared" si="79"/>
        <v>0</v>
      </c>
      <c r="T127" s="23">
        <f t="shared" si="79"/>
        <v>0</v>
      </c>
      <c r="U127" s="60">
        <f t="shared" si="79"/>
        <v>0</v>
      </c>
      <c r="V127" s="60">
        <f t="shared" si="79"/>
        <v>0</v>
      </c>
      <c r="W127" s="60">
        <f t="shared" si="79"/>
        <v>0</v>
      </c>
      <c r="X127" s="23">
        <f t="shared" si="79"/>
        <v>0</v>
      </c>
      <c r="Y127" s="60">
        <f t="shared" si="79"/>
        <v>0</v>
      </c>
      <c r="Z127" s="60">
        <f t="shared" si="79"/>
        <v>0</v>
      </c>
      <c r="AA127" s="60">
        <f t="shared" si="79"/>
        <v>0</v>
      </c>
      <c r="AB127" s="23">
        <f t="shared" si="79"/>
        <v>0</v>
      </c>
      <c r="AC127" s="60">
        <f t="shared" si="79"/>
        <v>0</v>
      </c>
      <c r="AD127" s="60">
        <f t="shared" si="79"/>
        <v>0</v>
      </c>
      <c r="AE127" s="60">
        <f t="shared" si="79"/>
        <v>0</v>
      </c>
      <c r="AF127" s="23">
        <f t="shared" si="79"/>
        <v>0</v>
      </c>
      <c r="AG127" s="22">
        <f t="shared" si="79"/>
        <v>0</v>
      </c>
      <c r="AH127" s="61">
        <f>IF(ISERROR(AG127/I127),0,AG127/I127)</f>
        <v>0</v>
      </c>
      <c r="AI127" s="61">
        <f>IF(ISERROR(AG127/$AG$200),0,AG127/$AG$200)</f>
        <v>0</v>
      </c>
    </row>
    <row r="128" spans="1:35" ht="12.75" customHeight="1" x14ac:dyDescent="0.25">
      <c r="A128" s="49"/>
      <c r="B128" s="116" t="s">
        <v>70</v>
      </c>
      <c r="C128" s="117"/>
      <c r="D128" s="118"/>
      <c r="E128" s="29"/>
      <c r="F128" s="30"/>
      <c r="G128" s="31"/>
      <c r="H128" s="31"/>
      <c r="I128" s="32"/>
      <c r="J128" s="33"/>
      <c r="K128" s="34"/>
      <c r="L128" s="35"/>
      <c r="M128" s="35"/>
      <c r="N128" s="35"/>
      <c r="O128" s="30"/>
      <c r="P128" s="36"/>
      <c r="Q128" s="33"/>
      <c r="R128" s="33"/>
      <c r="S128" s="33"/>
      <c r="T128" s="33"/>
      <c r="U128" s="33"/>
      <c r="V128" s="33"/>
      <c r="W128" s="33"/>
      <c r="X128" s="33"/>
      <c r="Y128" s="33"/>
      <c r="Z128" s="33"/>
      <c r="AA128" s="33"/>
      <c r="AB128" s="33"/>
      <c r="AC128" s="33"/>
      <c r="AD128" s="33"/>
      <c r="AE128" s="33"/>
      <c r="AF128" s="33"/>
      <c r="AG128" s="33"/>
      <c r="AH128" s="37"/>
      <c r="AI128" s="37"/>
    </row>
    <row r="129" spans="1:35" ht="12.75" customHeight="1" outlineLevel="1" x14ac:dyDescent="0.2">
      <c r="A129" s="16">
        <v>1</v>
      </c>
      <c r="B129" s="39"/>
      <c r="C129" s="38"/>
      <c r="D129" s="39"/>
      <c r="E129" s="39"/>
      <c r="F129" s="39"/>
      <c r="G129" s="38"/>
      <c r="H129" s="38"/>
      <c r="I129" s="40"/>
      <c r="J129" s="41"/>
      <c r="K129" s="39"/>
      <c r="L129" s="46"/>
      <c r="M129" s="46"/>
      <c r="N129" s="46"/>
      <c r="O129" s="39"/>
      <c r="P129" s="39"/>
      <c r="Q129" s="46"/>
      <c r="R129" s="46"/>
      <c r="S129" s="46"/>
      <c r="T129" s="57">
        <f>SUM(Q129:S129)</f>
        <v>0</v>
      </c>
      <c r="U129" s="46"/>
      <c r="V129" s="46"/>
      <c r="W129" s="46"/>
      <c r="X129" s="57">
        <f>SUM(U129:W129)</f>
        <v>0</v>
      </c>
      <c r="Y129" s="46"/>
      <c r="Z129" s="46"/>
      <c r="AA129" s="46"/>
      <c r="AB129" s="57">
        <f>SUM(Y129:AA129)</f>
        <v>0</v>
      </c>
      <c r="AC129" s="46"/>
      <c r="AD129" s="46"/>
      <c r="AE129" s="46"/>
      <c r="AF129" s="57">
        <f>SUM(AC129:AE129)</f>
        <v>0</v>
      </c>
      <c r="AG129" s="57">
        <f t="shared" ref="AG129:AG138" si="80">SUM(T129,X129,AB129,AF129)</f>
        <v>0</v>
      </c>
      <c r="AH129" s="58">
        <f>IF(ISERROR(AG129/I129),0,AG129/I129)</f>
        <v>0</v>
      </c>
      <c r="AI129" s="59" t="str">
        <f t="shared" ref="AI129:AI138" si="81">IF(ISERROR(AG129/$AG$200),"-",AG129/$AG$200)</f>
        <v>-</v>
      </c>
    </row>
    <row r="130" spans="1:35" ht="12.75" customHeight="1" outlineLevel="1" x14ac:dyDescent="0.2">
      <c r="A130" s="16">
        <v>2</v>
      </c>
      <c r="B130" s="43"/>
      <c r="C130" s="42"/>
      <c r="D130" s="43"/>
      <c r="E130" s="43"/>
      <c r="F130" s="43"/>
      <c r="G130" s="42"/>
      <c r="H130" s="42"/>
      <c r="I130" s="40"/>
      <c r="J130" s="44"/>
      <c r="K130" s="43"/>
      <c r="L130" s="46"/>
      <c r="M130" s="46"/>
      <c r="N130" s="46"/>
      <c r="O130" s="43"/>
      <c r="P130" s="43"/>
      <c r="Q130" s="46"/>
      <c r="R130" s="46"/>
      <c r="S130" s="46"/>
      <c r="T130" s="57">
        <f t="shared" ref="T130:T138" si="82">SUM(Q130:S130)</f>
        <v>0</v>
      </c>
      <c r="U130" s="46"/>
      <c r="V130" s="46"/>
      <c r="W130" s="46"/>
      <c r="X130" s="57">
        <f t="shared" ref="X130:X138" si="83">SUM(U130:W130)</f>
        <v>0</v>
      </c>
      <c r="Y130" s="46"/>
      <c r="Z130" s="46"/>
      <c r="AA130" s="46"/>
      <c r="AB130" s="57">
        <f t="shared" ref="AB130:AB138" si="84">SUM(Y130:AA130)</f>
        <v>0</v>
      </c>
      <c r="AC130" s="46"/>
      <c r="AD130" s="46"/>
      <c r="AE130" s="46"/>
      <c r="AF130" s="57">
        <f t="shared" ref="AF130:AF138" si="85">SUM(AC130:AE130)</f>
        <v>0</v>
      </c>
      <c r="AG130" s="57">
        <f t="shared" si="80"/>
        <v>0</v>
      </c>
      <c r="AH130" s="58">
        <f t="shared" ref="AH130:AH138" si="86">IF(ISERROR(AG130/I130),0,AG130/I130)</f>
        <v>0</v>
      </c>
      <c r="AI130" s="59" t="str">
        <f t="shared" si="81"/>
        <v>-</v>
      </c>
    </row>
    <row r="131" spans="1:35" ht="12.75" customHeight="1" outlineLevel="1" x14ac:dyDescent="0.2">
      <c r="A131" s="16">
        <v>3</v>
      </c>
      <c r="B131" s="43"/>
      <c r="C131" s="42"/>
      <c r="D131" s="43"/>
      <c r="E131" s="43"/>
      <c r="F131" s="43"/>
      <c r="G131" s="42"/>
      <c r="H131" s="42"/>
      <c r="I131" s="40"/>
      <c r="J131" s="44"/>
      <c r="K131" s="43"/>
      <c r="L131" s="46"/>
      <c r="M131" s="46"/>
      <c r="N131" s="46"/>
      <c r="O131" s="43"/>
      <c r="P131" s="43"/>
      <c r="Q131" s="46"/>
      <c r="R131" s="46"/>
      <c r="S131" s="46"/>
      <c r="T131" s="57">
        <f t="shared" si="82"/>
        <v>0</v>
      </c>
      <c r="U131" s="46"/>
      <c r="V131" s="46"/>
      <c r="W131" s="46"/>
      <c r="X131" s="57">
        <f t="shared" si="83"/>
        <v>0</v>
      </c>
      <c r="Y131" s="46"/>
      <c r="Z131" s="46"/>
      <c r="AA131" s="46"/>
      <c r="AB131" s="57">
        <f t="shared" si="84"/>
        <v>0</v>
      </c>
      <c r="AC131" s="46"/>
      <c r="AD131" s="46"/>
      <c r="AE131" s="46"/>
      <c r="AF131" s="57">
        <f t="shared" si="85"/>
        <v>0</v>
      </c>
      <c r="AG131" s="57">
        <f t="shared" si="80"/>
        <v>0</v>
      </c>
      <c r="AH131" s="58">
        <f t="shared" si="86"/>
        <v>0</v>
      </c>
      <c r="AI131" s="59" t="str">
        <f t="shared" si="81"/>
        <v>-</v>
      </c>
    </row>
    <row r="132" spans="1:35" ht="12.75" customHeight="1" outlineLevel="1" x14ac:dyDescent="0.2">
      <c r="A132" s="16">
        <v>4</v>
      </c>
      <c r="B132" s="43"/>
      <c r="C132" s="42"/>
      <c r="D132" s="43"/>
      <c r="E132" s="43"/>
      <c r="F132" s="43"/>
      <c r="G132" s="42"/>
      <c r="H132" s="42"/>
      <c r="I132" s="40"/>
      <c r="J132" s="44"/>
      <c r="K132" s="43"/>
      <c r="L132" s="46"/>
      <c r="M132" s="46"/>
      <c r="N132" s="46"/>
      <c r="O132" s="43"/>
      <c r="P132" s="43"/>
      <c r="Q132" s="46"/>
      <c r="R132" s="46"/>
      <c r="S132" s="46"/>
      <c r="T132" s="57">
        <f t="shared" si="82"/>
        <v>0</v>
      </c>
      <c r="U132" s="46"/>
      <c r="V132" s="46"/>
      <c r="W132" s="46"/>
      <c r="X132" s="57">
        <f t="shared" si="83"/>
        <v>0</v>
      </c>
      <c r="Y132" s="46"/>
      <c r="Z132" s="46"/>
      <c r="AA132" s="46"/>
      <c r="AB132" s="57">
        <f t="shared" si="84"/>
        <v>0</v>
      </c>
      <c r="AC132" s="46"/>
      <c r="AD132" s="46"/>
      <c r="AE132" s="46"/>
      <c r="AF132" s="57">
        <f t="shared" si="85"/>
        <v>0</v>
      </c>
      <c r="AG132" s="57">
        <f t="shared" si="80"/>
        <v>0</v>
      </c>
      <c r="AH132" s="58">
        <f t="shared" si="86"/>
        <v>0</v>
      </c>
      <c r="AI132" s="59" t="str">
        <f t="shared" si="81"/>
        <v>-</v>
      </c>
    </row>
    <row r="133" spans="1:35" ht="12.75" customHeight="1" outlineLevel="1" x14ac:dyDescent="0.2">
      <c r="A133" s="16">
        <v>5</v>
      </c>
      <c r="B133" s="43"/>
      <c r="C133" s="42"/>
      <c r="D133" s="43"/>
      <c r="E133" s="43"/>
      <c r="F133" s="43"/>
      <c r="G133" s="42"/>
      <c r="H133" s="42"/>
      <c r="I133" s="40"/>
      <c r="J133" s="44"/>
      <c r="K133" s="43"/>
      <c r="L133" s="46"/>
      <c r="M133" s="46"/>
      <c r="N133" s="46"/>
      <c r="O133" s="43"/>
      <c r="P133" s="43"/>
      <c r="Q133" s="46"/>
      <c r="R133" s="46"/>
      <c r="S133" s="46"/>
      <c r="T133" s="57">
        <f t="shared" si="82"/>
        <v>0</v>
      </c>
      <c r="U133" s="46"/>
      <c r="V133" s="46"/>
      <c r="W133" s="46"/>
      <c r="X133" s="57">
        <f t="shared" si="83"/>
        <v>0</v>
      </c>
      <c r="Y133" s="46"/>
      <c r="Z133" s="46"/>
      <c r="AA133" s="46"/>
      <c r="AB133" s="57">
        <f t="shared" si="84"/>
        <v>0</v>
      </c>
      <c r="AC133" s="46"/>
      <c r="AD133" s="46"/>
      <c r="AE133" s="46"/>
      <c r="AF133" s="57">
        <f t="shared" si="85"/>
        <v>0</v>
      </c>
      <c r="AG133" s="57">
        <f t="shared" si="80"/>
        <v>0</v>
      </c>
      <c r="AH133" s="58">
        <f t="shared" si="86"/>
        <v>0</v>
      </c>
      <c r="AI133" s="59" t="str">
        <f t="shared" si="81"/>
        <v>-</v>
      </c>
    </row>
    <row r="134" spans="1:35" ht="12.75" customHeight="1" outlineLevel="1" x14ac:dyDescent="0.2">
      <c r="A134" s="16">
        <v>6</v>
      </c>
      <c r="B134" s="43"/>
      <c r="C134" s="42"/>
      <c r="D134" s="43"/>
      <c r="E134" s="43"/>
      <c r="F134" s="43"/>
      <c r="G134" s="42"/>
      <c r="H134" s="42"/>
      <c r="I134" s="40"/>
      <c r="J134" s="44"/>
      <c r="K134" s="43"/>
      <c r="L134" s="46"/>
      <c r="M134" s="46"/>
      <c r="N134" s="46"/>
      <c r="O134" s="43"/>
      <c r="P134" s="43"/>
      <c r="Q134" s="46"/>
      <c r="R134" s="46"/>
      <c r="S134" s="46"/>
      <c r="T134" s="57">
        <f t="shared" si="82"/>
        <v>0</v>
      </c>
      <c r="U134" s="46"/>
      <c r="V134" s="46"/>
      <c r="W134" s="46"/>
      <c r="X134" s="57">
        <f t="shared" si="83"/>
        <v>0</v>
      </c>
      <c r="Y134" s="46"/>
      <c r="Z134" s="46"/>
      <c r="AA134" s="46"/>
      <c r="AB134" s="57">
        <f t="shared" si="84"/>
        <v>0</v>
      </c>
      <c r="AC134" s="46"/>
      <c r="AD134" s="46"/>
      <c r="AE134" s="46"/>
      <c r="AF134" s="57">
        <f t="shared" si="85"/>
        <v>0</v>
      </c>
      <c r="AG134" s="57">
        <f t="shared" si="80"/>
        <v>0</v>
      </c>
      <c r="AH134" s="58">
        <f t="shared" si="86"/>
        <v>0</v>
      </c>
      <c r="AI134" s="59" t="str">
        <f t="shared" si="81"/>
        <v>-</v>
      </c>
    </row>
    <row r="135" spans="1:35" ht="12.75" customHeight="1" outlineLevel="1" x14ac:dyDescent="0.2">
      <c r="A135" s="16">
        <v>7</v>
      </c>
      <c r="B135" s="43"/>
      <c r="C135" s="42"/>
      <c r="D135" s="43"/>
      <c r="E135" s="43"/>
      <c r="F135" s="43"/>
      <c r="G135" s="42"/>
      <c r="H135" s="42"/>
      <c r="I135" s="40"/>
      <c r="J135" s="44"/>
      <c r="K135" s="43"/>
      <c r="L135" s="46"/>
      <c r="M135" s="46"/>
      <c r="N135" s="46"/>
      <c r="O135" s="43"/>
      <c r="P135" s="43"/>
      <c r="Q135" s="46"/>
      <c r="R135" s="46"/>
      <c r="S135" s="46"/>
      <c r="T135" s="57">
        <f t="shared" si="82"/>
        <v>0</v>
      </c>
      <c r="U135" s="46"/>
      <c r="V135" s="46"/>
      <c r="W135" s="46"/>
      <c r="X135" s="57">
        <f t="shared" si="83"/>
        <v>0</v>
      </c>
      <c r="Y135" s="46"/>
      <c r="Z135" s="46"/>
      <c r="AA135" s="46"/>
      <c r="AB135" s="57">
        <f t="shared" si="84"/>
        <v>0</v>
      </c>
      <c r="AC135" s="46"/>
      <c r="AD135" s="46"/>
      <c r="AE135" s="46"/>
      <c r="AF135" s="57">
        <f t="shared" si="85"/>
        <v>0</v>
      </c>
      <c r="AG135" s="57">
        <f t="shared" si="80"/>
        <v>0</v>
      </c>
      <c r="AH135" s="58">
        <f t="shared" si="86"/>
        <v>0</v>
      </c>
      <c r="AI135" s="59" t="str">
        <f t="shared" si="81"/>
        <v>-</v>
      </c>
    </row>
    <row r="136" spans="1:35" ht="12.75" customHeight="1" outlineLevel="1" x14ac:dyDescent="0.2">
      <c r="A136" s="16">
        <v>8</v>
      </c>
      <c r="B136" s="43"/>
      <c r="C136" s="42"/>
      <c r="D136" s="43"/>
      <c r="E136" s="43"/>
      <c r="F136" s="43"/>
      <c r="G136" s="42"/>
      <c r="H136" s="42"/>
      <c r="I136" s="40"/>
      <c r="J136" s="44"/>
      <c r="K136" s="43"/>
      <c r="L136" s="46"/>
      <c r="M136" s="46"/>
      <c r="N136" s="46"/>
      <c r="O136" s="43"/>
      <c r="P136" s="43"/>
      <c r="Q136" s="46"/>
      <c r="R136" s="46"/>
      <c r="S136" s="46"/>
      <c r="T136" s="57">
        <f t="shared" si="82"/>
        <v>0</v>
      </c>
      <c r="U136" s="46"/>
      <c r="V136" s="46"/>
      <c r="W136" s="46"/>
      <c r="X136" s="57">
        <f t="shared" si="83"/>
        <v>0</v>
      </c>
      <c r="Y136" s="46"/>
      <c r="Z136" s="46"/>
      <c r="AA136" s="46"/>
      <c r="AB136" s="57">
        <f t="shared" si="84"/>
        <v>0</v>
      </c>
      <c r="AC136" s="46"/>
      <c r="AD136" s="46"/>
      <c r="AE136" s="46"/>
      <c r="AF136" s="57">
        <f t="shared" si="85"/>
        <v>0</v>
      </c>
      <c r="AG136" s="57">
        <f t="shared" si="80"/>
        <v>0</v>
      </c>
      <c r="AH136" s="58">
        <f t="shared" si="86"/>
        <v>0</v>
      </c>
      <c r="AI136" s="59" t="str">
        <f t="shared" si="81"/>
        <v>-</v>
      </c>
    </row>
    <row r="137" spans="1:35" ht="12.75" customHeight="1" outlineLevel="1" x14ac:dyDescent="0.2">
      <c r="A137" s="16">
        <v>9</v>
      </c>
      <c r="B137" s="43"/>
      <c r="C137" s="42"/>
      <c r="D137" s="43"/>
      <c r="E137" s="43"/>
      <c r="F137" s="43"/>
      <c r="G137" s="42"/>
      <c r="H137" s="42"/>
      <c r="I137" s="40"/>
      <c r="J137" s="44"/>
      <c r="K137" s="43"/>
      <c r="L137" s="46"/>
      <c r="M137" s="46"/>
      <c r="N137" s="46"/>
      <c r="O137" s="43"/>
      <c r="P137" s="43"/>
      <c r="Q137" s="46"/>
      <c r="R137" s="46"/>
      <c r="S137" s="46"/>
      <c r="T137" s="57">
        <f t="shared" si="82"/>
        <v>0</v>
      </c>
      <c r="U137" s="46"/>
      <c r="V137" s="46"/>
      <c r="W137" s="46"/>
      <c r="X137" s="57">
        <f t="shared" si="83"/>
        <v>0</v>
      </c>
      <c r="Y137" s="46"/>
      <c r="Z137" s="46"/>
      <c r="AA137" s="46"/>
      <c r="AB137" s="57">
        <f t="shared" si="84"/>
        <v>0</v>
      </c>
      <c r="AC137" s="46"/>
      <c r="AD137" s="46"/>
      <c r="AE137" s="46"/>
      <c r="AF137" s="57">
        <f t="shared" si="85"/>
        <v>0</v>
      </c>
      <c r="AG137" s="57">
        <f t="shared" si="80"/>
        <v>0</v>
      </c>
      <c r="AH137" s="58">
        <f t="shared" si="86"/>
        <v>0</v>
      </c>
      <c r="AI137" s="59" t="str">
        <f t="shared" si="81"/>
        <v>-</v>
      </c>
    </row>
    <row r="138" spans="1:35" ht="12.75" customHeight="1" outlineLevel="1" x14ac:dyDescent="0.2">
      <c r="A138" s="16">
        <v>10</v>
      </c>
      <c r="B138" s="43"/>
      <c r="C138" s="42"/>
      <c r="D138" s="43"/>
      <c r="E138" s="43"/>
      <c r="F138" s="43"/>
      <c r="G138" s="42"/>
      <c r="H138" s="42"/>
      <c r="I138" s="40"/>
      <c r="J138" s="45"/>
      <c r="K138" s="43"/>
      <c r="L138" s="46"/>
      <c r="M138" s="46"/>
      <c r="N138" s="46"/>
      <c r="O138" s="43"/>
      <c r="P138" s="43"/>
      <c r="Q138" s="46"/>
      <c r="R138" s="46"/>
      <c r="S138" s="46"/>
      <c r="T138" s="57">
        <f t="shared" si="82"/>
        <v>0</v>
      </c>
      <c r="U138" s="46"/>
      <c r="V138" s="46"/>
      <c r="W138" s="46"/>
      <c r="X138" s="57">
        <f t="shared" si="83"/>
        <v>0</v>
      </c>
      <c r="Y138" s="46"/>
      <c r="Z138" s="46"/>
      <c r="AA138" s="46"/>
      <c r="AB138" s="57">
        <f t="shared" si="84"/>
        <v>0</v>
      </c>
      <c r="AC138" s="46"/>
      <c r="AD138" s="46"/>
      <c r="AE138" s="46"/>
      <c r="AF138" s="57">
        <f t="shared" si="85"/>
        <v>0</v>
      </c>
      <c r="AG138" s="57">
        <f t="shared" si="80"/>
        <v>0</v>
      </c>
      <c r="AH138" s="58">
        <f t="shared" si="86"/>
        <v>0</v>
      </c>
      <c r="AI138" s="59" t="str">
        <f t="shared" si="81"/>
        <v>-</v>
      </c>
    </row>
    <row r="139" spans="1:35" ht="12.75" customHeight="1" x14ac:dyDescent="0.25">
      <c r="A139" s="113" t="s">
        <v>71</v>
      </c>
      <c r="B139" s="114"/>
      <c r="C139" s="114"/>
      <c r="D139" s="114"/>
      <c r="E139" s="114"/>
      <c r="F139" s="114"/>
      <c r="G139" s="114"/>
      <c r="H139" s="115"/>
      <c r="I139" s="60">
        <f>SUM(I129:I138)</f>
        <v>0</v>
      </c>
      <c r="J139" s="60">
        <f>SUM(J129:J138)</f>
        <v>0</v>
      </c>
      <c r="K139" s="52"/>
      <c r="L139" s="60">
        <f>SUM(L129:L138)</f>
        <v>0</v>
      </c>
      <c r="M139" s="60">
        <f>SUM(M129:M138)</f>
        <v>0</v>
      </c>
      <c r="N139" s="60">
        <f>SUM(N129:N138)</f>
        <v>0</v>
      </c>
      <c r="O139" s="47"/>
      <c r="P139" s="48"/>
      <c r="Q139" s="60">
        <f t="shared" ref="Q139:AG139" si="87">SUM(Q129:Q138)</f>
        <v>0</v>
      </c>
      <c r="R139" s="60">
        <f t="shared" si="87"/>
        <v>0</v>
      </c>
      <c r="S139" s="60">
        <f t="shared" si="87"/>
        <v>0</v>
      </c>
      <c r="T139" s="23">
        <f t="shared" si="87"/>
        <v>0</v>
      </c>
      <c r="U139" s="60">
        <f t="shared" si="87"/>
        <v>0</v>
      </c>
      <c r="V139" s="60">
        <f t="shared" si="87"/>
        <v>0</v>
      </c>
      <c r="W139" s="60">
        <f t="shared" si="87"/>
        <v>0</v>
      </c>
      <c r="X139" s="23">
        <f t="shared" si="87"/>
        <v>0</v>
      </c>
      <c r="Y139" s="60">
        <f t="shared" si="87"/>
        <v>0</v>
      </c>
      <c r="Z139" s="60">
        <f t="shared" si="87"/>
        <v>0</v>
      </c>
      <c r="AA139" s="60">
        <f t="shared" si="87"/>
        <v>0</v>
      </c>
      <c r="AB139" s="23">
        <f t="shared" si="87"/>
        <v>0</v>
      </c>
      <c r="AC139" s="60">
        <f t="shared" si="87"/>
        <v>0</v>
      </c>
      <c r="AD139" s="60">
        <f t="shared" si="87"/>
        <v>0</v>
      </c>
      <c r="AE139" s="60">
        <f t="shared" si="87"/>
        <v>0</v>
      </c>
      <c r="AF139" s="23">
        <f t="shared" si="87"/>
        <v>0</v>
      </c>
      <c r="AG139" s="22">
        <f t="shared" si="87"/>
        <v>0</v>
      </c>
      <c r="AH139" s="61">
        <f>IF(ISERROR(AG139/I139),0,AG139/I139)</f>
        <v>0</v>
      </c>
      <c r="AI139" s="61">
        <f>IF(ISERROR(AG139/$AG$200),0,AG139/$AG$200)</f>
        <v>0</v>
      </c>
    </row>
    <row r="140" spans="1:35" ht="12.75" customHeight="1" x14ac:dyDescent="0.25">
      <c r="A140" s="49"/>
      <c r="B140" s="116" t="s">
        <v>18</v>
      </c>
      <c r="C140" s="117"/>
      <c r="D140" s="118"/>
      <c r="E140" s="29"/>
      <c r="F140" s="30"/>
      <c r="G140" s="31"/>
      <c r="H140" s="31"/>
      <c r="I140" s="32"/>
      <c r="J140" s="33"/>
      <c r="K140" s="34"/>
      <c r="L140" s="35"/>
      <c r="M140" s="35"/>
      <c r="N140" s="35"/>
      <c r="O140" s="30"/>
      <c r="P140" s="36"/>
      <c r="Q140" s="33"/>
      <c r="R140" s="33"/>
      <c r="S140" s="33"/>
      <c r="T140" s="33"/>
      <c r="U140" s="33"/>
      <c r="V140" s="33"/>
      <c r="W140" s="33"/>
      <c r="X140" s="33"/>
      <c r="Y140" s="33"/>
      <c r="Z140" s="33"/>
      <c r="AA140" s="33"/>
      <c r="AB140" s="33"/>
      <c r="AC140" s="33"/>
      <c r="AD140" s="33"/>
      <c r="AE140" s="33"/>
      <c r="AF140" s="33"/>
      <c r="AG140" s="33"/>
      <c r="AH140" s="37"/>
      <c r="AI140" s="37"/>
    </row>
    <row r="141" spans="1:35" ht="12.75" customHeight="1" outlineLevel="1" x14ac:dyDescent="0.2">
      <c r="A141" s="16">
        <v>1</v>
      </c>
      <c r="B141" s="39"/>
      <c r="C141" s="38"/>
      <c r="D141" s="39"/>
      <c r="E141" s="39"/>
      <c r="F141" s="39"/>
      <c r="G141" s="38"/>
      <c r="H141" s="38"/>
      <c r="I141" s="40"/>
      <c r="J141" s="41"/>
      <c r="K141" s="39"/>
      <c r="L141" s="46"/>
      <c r="M141" s="46"/>
      <c r="N141" s="46"/>
      <c r="O141" s="39"/>
      <c r="P141" s="39"/>
      <c r="Q141" s="46"/>
      <c r="R141" s="46"/>
      <c r="S141" s="46"/>
      <c r="T141" s="57">
        <f>SUM(Q141:S141)</f>
        <v>0</v>
      </c>
      <c r="U141" s="46"/>
      <c r="V141" s="46"/>
      <c r="W141" s="46"/>
      <c r="X141" s="57">
        <f>SUM(U141:W141)</f>
        <v>0</v>
      </c>
      <c r="Y141" s="46"/>
      <c r="Z141" s="46"/>
      <c r="AA141" s="46"/>
      <c r="AB141" s="57">
        <f>SUM(Y141:AA141)</f>
        <v>0</v>
      </c>
      <c r="AC141" s="46"/>
      <c r="AD141" s="46"/>
      <c r="AE141" s="46"/>
      <c r="AF141" s="57">
        <f>SUM(AC141:AE141)</f>
        <v>0</v>
      </c>
      <c r="AG141" s="57">
        <f t="shared" ref="AG141:AG150" si="88">SUM(T141,X141,AB141,AF141)</f>
        <v>0</v>
      </c>
      <c r="AH141" s="58">
        <f>IF(ISERROR(AG141/I141),0,AG141/I141)</f>
        <v>0</v>
      </c>
      <c r="AI141" s="59" t="str">
        <f t="shared" ref="AI141:AI150" si="89">IF(ISERROR(AG141/$AG$200),"-",AG141/$AG$200)</f>
        <v>-</v>
      </c>
    </row>
    <row r="142" spans="1:35" ht="12.75" customHeight="1" outlineLevel="1" x14ac:dyDescent="0.2">
      <c r="A142" s="16">
        <v>2</v>
      </c>
      <c r="B142" s="43"/>
      <c r="C142" s="42"/>
      <c r="D142" s="43"/>
      <c r="E142" s="43"/>
      <c r="F142" s="43"/>
      <c r="G142" s="42"/>
      <c r="H142" s="42"/>
      <c r="I142" s="40"/>
      <c r="J142" s="44"/>
      <c r="K142" s="43"/>
      <c r="L142" s="46"/>
      <c r="M142" s="46"/>
      <c r="N142" s="46"/>
      <c r="O142" s="43"/>
      <c r="P142" s="43"/>
      <c r="Q142" s="46"/>
      <c r="R142" s="46"/>
      <c r="S142" s="46"/>
      <c r="T142" s="57">
        <f t="shared" ref="T142:T150" si="90">SUM(Q142:S142)</f>
        <v>0</v>
      </c>
      <c r="U142" s="46"/>
      <c r="V142" s="46"/>
      <c r="W142" s="46"/>
      <c r="X142" s="57">
        <f t="shared" ref="X142:X150" si="91">SUM(U142:W142)</f>
        <v>0</v>
      </c>
      <c r="Y142" s="46"/>
      <c r="Z142" s="46"/>
      <c r="AA142" s="46"/>
      <c r="AB142" s="57">
        <f t="shared" ref="AB142:AB150" si="92">SUM(Y142:AA142)</f>
        <v>0</v>
      </c>
      <c r="AC142" s="46"/>
      <c r="AD142" s="46"/>
      <c r="AE142" s="46"/>
      <c r="AF142" s="57">
        <f t="shared" ref="AF142:AF150" si="93">SUM(AC142:AE142)</f>
        <v>0</v>
      </c>
      <c r="AG142" s="57">
        <f t="shared" si="88"/>
        <v>0</v>
      </c>
      <c r="AH142" s="58">
        <f t="shared" ref="AH142:AH150" si="94">IF(ISERROR(AG142/I142),0,AG142/I142)</f>
        <v>0</v>
      </c>
      <c r="AI142" s="59" t="str">
        <f t="shared" si="89"/>
        <v>-</v>
      </c>
    </row>
    <row r="143" spans="1:35" ht="12.75" customHeight="1" outlineLevel="1" x14ac:dyDescent="0.2">
      <c r="A143" s="16">
        <v>3</v>
      </c>
      <c r="B143" s="43"/>
      <c r="C143" s="42"/>
      <c r="D143" s="43"/>
      <c r="E143" s="43"/>
      <c r="F143" s="43"/>
      <c r="G143" s="42"/>
      <c r="H143" s="42"/>
      <c r="I143" s="40"/>
      <c r="J143" s="44"/>
      <c r="K143" s="43"/>
      <c r="L143" s="46"/>
      <c r="M143" s="46"/>
      <c r="N143" s="46"/>
      <c r="O143" s="43"/>
      <c r="P143" s="43"/>
      <c r="Q143" s="46"/>
      <c r="R143" s="46"/>
      <c r="S143" s="46"/>
      <c r="T143" s="57">
        <f t="shared" si="90"/>
        <v>0</v>
      </c>
      <c r="U143" s="46"/>
      <c r="V143" s="46"/>
      <c r="W143" s="46"/>
      <c r="X143" s="57">
        <f t="shared" si="91"/>
        <v>0</v>
      </c>
      <c r="Y143" s="46"/>
      <c r="Z143" s="46"/>
      <c r="AA143" s="46"/>
      <c r="AB143" s="57">
        <f t="shared" si="92"/>
        <v>0</v>
      </c>
      <c r="AC143" s="46"/>
      <c r="AD143" s="46"/>
      <c r="AE143" s="46"/>
      <c r="AF143" s="57">
        <f t="shared" si="93"/>
        <v>0</v>
      </c>
      <c r="AG143" s="57">
        <f t="shared" si="88"/>
        <v>0</v>
      </c>
      <c r="AH143" s="58">
        <f t="shared" si="94"/>
        <v>0</v>
      </c>
      <c r="AI143" s="59" t="str">
        <f t="shared" si="89"/>
        <v>-</v>
      </c>
    </row>
    <row r="144" spans="1:35" ht="12.75" customHeight="1" outlineLevel="1" x14ac:dyDescent="0.2">
      <c r="A144" s="16">
        <v>4</v>
      </c>
      <c r="B144" s="43"/>
      <c r="C144" s="42"/>
      <c r="D144" s="43"/>
      <c r="E144" s="43"/>
      <c r="F144" s="43"/>
      <c r="G144" s="42"/>
      <c r="H144" s="42"/>
      <c r="I144" s="40"/>
      <c r="J144" s="44"/>
      <c r="K144" s="43"/>
      <c r="L144" s="46"/>
      <c r="M144" s="46"/>
      <c r="N144" s="46"/>
      <c r="O144" s="43"/>
      <c r="P144" s="43"/>
      <c r="Q144" s="46"/>
      <c r="R144" s="46"/>
      <c r="S144" s="46"/>
      <c r="T144" s="57">
        <f t="shared" si="90"/>
        <v>0</v>
      </c>
      <c r="U144" s="46"/>
      <c r="V144" s="46"/>
      <c r="W144" s="46"/>
      <c r="X144" s="57">
        <f t="shared" si="91"/>
        <v>0</v>
      </c>
      <c r="Y144" s="46"/>
      <c r="Z144" s="46"/>
      <c r="AA144" s="46"/>
      <c r="AB144" s="57">
        <f t="shared" si="92"/>
        <v>0</v>
      </c>
      <c r="AC144" s="46"/>
      <c r="AD144" s="46"/>
      <c r="AE144" s="46"/>
      <c r="AF144" s="57">
        <f t="shared" si="93"/>
        <v>0</v>
      </c>
      <c r="AG144" s="57">
        <f t="shared" si="88"/>
        <v>0</v>
      </c>
      <c r="AH144" s="58">
        <f t="shared" si="94"/>
        <v>0</v>
      </c>
      <c r="AI144" s="59" t="str">
        <f t="shared" si="89"/>
        <v>-</v>
      </c>
    </row>
    <row r="145" spans="1:35" ht="12.75" customHeight="1" outlineLevel="1" x14ac:dyDescent="0.2">
      <c r="A145" s="16">
        <v>5</v>
      </c>
      <c r="B145" s="43"/>
      <c r="C145" s="42"/>
      <c r="D145" s="43"/>
      <c r="E145" s="43"/>
      <c r="F145" s="43"/>
      <c r="G145" s="42"/>
      <c r="H145" s="42"/>
      <c r="I145" s="40"/>
      <c r="J145" s="44"/>
      <c r="K145" s="43"/>
      <c r="L145" s="46"/>
      <c r="M145" s="46"/>
      <c r="N145" s="46"/>
      <c r="O145" s="43"/>
      <c r="P145" s="43"/>
      <c r="Q145" s="46"/>
      <c r="R145" s="46"/>
      <c r="S145" s="46"/>
      <c r="T145" s="57">
        <f t="shared" si="90"/>
        <v>0</v>
      </c>
      <c r="U145" s="46"/>
      <c r="V145" s="46"/>
      <c r="W145" s="46"/>
      <c r="X145" s="57">
        <f t="shared" si="91"/>
        <v>0</v>
      </c>
      <c r="Y145" s="46"/>
      <c r="Z145" s="46"/>
      <c r="AA145" s="46"/>
      <c r="AB145" s="57">
        <f t="shared" si="92"/>
        <v>0</v>
      </c>
      <c r="AC145" s="46"/>
      <c r="AD145" s="46"/>
      <c r="AE145" s="46"/>
      <c r="AF145" s="57">
        <f t="shared" si="93"/>
        <v>0</v>
      </c>
      <c r="AG145" s="57">
        <f t="shared" si="88"/>
        <v>0</v>
      </c>
      <c r="AH145" s="58">
        <f t="shared" si="94"/>
        <v>0</v>
      </c>
      <c r="AI145" s="59" t="str">
        <f t="shared" si="89"/>
        <v>-</v>
      </c>
    </row>
    <row r="146" spans="1:35" ht="12.75" customHeight="1" outlineLevel="1" x14ac:dyDescent="0.2">
      <c r="A146" s="16">
        <v>6</v>
      </c>
      <c r="B146" s="43"/>
      <c r="C146" s="42"/>
      <c r="D146" s="43"/>
      <c r="E146" s="43"/>
      <c r="F146" s="43"/>
      <c r="G146" s="42"/>
      <c r="H146" s="42"/>
      <c r="I146" s="40"/>
      <c r="J146" s="44"/>
      <c r="K146" s="43"/>
      <c r="L146" s="46"/>
      <c r="M146" s="46"/>
      <c r="N146" s="46"/>
      <c r="O146" s="43"/>
      <c r="P146" s="43"/>
      <c r="Q146" s="46"/>
      <c r="R146" s="46"/>
      <c r="S146" s="46"/>
      <c r="T146" s="57">
        <f t="shared" si="90"/>
        <v>0</v>
      </c>
      <c r="U146" s="46"/>
      <c r="V146" s="46"/>
      <c r="W146" s="46"/>
      <c r="X146" s="57">
        <f t="shared" si="91"/>
        <v>0</v>
      </c>
      <c r="Y146" s="46"/>
      <c r="Z146" s="46"/>
      <c r="AA146" s="46"/>
      <c r="AB146" s="57">
        <f t="shared" si="92"/>
        <v>0</v>
      </c>
      <c r="AC146" s="46"/>
      <c r="AD146" s="46"/>
      <c r="AE146" s="46"/>
      <c r="AF146" s="57">
        <f t="shared" si="93"/>
        <v>0</v>
      </c>
      <c r="AG146" s="57">
        <f t="shared" si="88"/>
        <v>0</v>
      </c>
      <c r="AH146" s="58">
        <f t="shared" si="94"/>
        <v>0</v>
      </c>
      <c r="AI146" s="59" t="str">
        <f t="shared" si="89"/>
        <v>-</v>
      </c>
    </row>
    <row r="147" spans="1:35" ht="12.75" customHeight="1" outlineLevel="1" x14ac:dyDescent="0.2">
      <c r="A147" s="16">
        <v>7</v>
      </c>
      <c r="B147" s="43"/>
      <c r="C147" s="42"/>
      <c r="D147" s="43"/>
      <c r="E147" s="43"/>
      <c r="F147" s="43"/>
      <c r="G147" s="42"/>
      <c r="H147" s="42"/>
      <c r="I147" s="40"/>
      <c r="J147" s="44"/>
      <c r="K147" s="43"/>
      <c r="L147" s="46"/>
      <c r="M147" s="46"/>
      <c r="N147" s="46"/>
      <c r="O147" s="43"/>
      <c r="P147" s="43"/>
      <c r="Q147" s="46"/>
      <c r="R147" s="46"/>
      <c r="S147" s="46"/>
      <c r="T147" s="57">
        <f t="shared" si="90"/>
        <v>0</v>
      </c>
      <c r="U147" s="46"/>
      <c r="V147" s="46"/>
      <c r="W147" s="46"/>
      <c r="X147" s="57">
        <f t="shared" si="91"/>
        <v>0</v>
      </c>
      <c r="Y147" s="46"/>
      <c r="Z147" s="46"/>
      <c r="AA147" s="46"/>
      <c r="AB147" s="57">
        <f t="shared" si="92"/>
        <v>0</v>
      </c>
      <c r="AC147" s="46"/>
      <c r="AD147" s="46"/>
      <c r="AE147" s="46"/>
      <c r="AF147" s="57">
        <f t="shared" si="93"/>
        <v>0</v>
      </c>
      <c r="AG147" s="57">
        <f t="shared" si="88"/>
        <v>0</v>
      </c>
      <c r="AH147" s="58">
        <f t="shared" si="94"/>
        <v>0</v>
      </c>
      <c r="AI147" s="59" t="str">
        <f t="shared" si="89"/>
        <v>-</v>
      </c>
    </row>
    <row r="148" spans="1:35" ht="12.75" customHeight="1" outlineLevel="1" x14ac:dyDescent="0.2">
      <c r="A148" s="16">
        <v>8</v>
      </c>
      <c r="B148" s="43"/>
      <c r="C148" s="42"/>
      <c r="D148" s="43"/>
      <c r="E148" s="43"/>
      <c r="F148" s="43"/>
      <c r="G148" s="42"/>
      <c r="H148" s="42"/>
      <c r="I148" s="40"/>
      <c r="J148" s="44"/>
      <c r="K148" s="43"/>
      <c r="L148" s="46"/>
      <c r="M148" s="46"/>
      <c r="N148" s="46"/>
      <c r="O148" s="43"/>
      <c r="P148" s="43"/>
      <c r="Q148" s="46"/>
      <c r="R148" s="46"/>
      <c r="S148" s="46"/>
      <c r="T148" s="57">
        <f t="shared" si="90"/>
        <v>0</v>
      </c>
      <c r="U148" s="46"/>
      <c r="V148" s="46"/>
      <c r="W148" s="46"/>
      <c r="X148" s="57">
        <f t="shared" si="91"/>
        <v>0</v>
      </c>
      <c r="Y148" s="46"/>
      <c r="Z148" s="46"/>
      <c r="AA148" s="46"/>
      <c r="AB148" s="57">
        <f t="shared" si="92"/>
        <v>0</v>
      </c>
      <c r="AC148" s="46"/>
      <c r="AD148" s="46"/>
      <c r="AE148" s="46"/>
      <c r="AF148" s="57">
        <f t="shared" si="93"/>
        <v>0</v>
      </c>
      <c r="AG148" s="57">
        <f t="shared" si="88"/>
        <v>0</v>
      </c>
      <c r="AH148" s="58">
        <f t="shared" si="94"/>
        <v>0</v>
      </c>
      <c r="AI148" s="59" t="str">
        <f t="shared" si="89"/>
        <v>-</v>
      </c>
    </row>
    <row r="149" spans="1:35" ht="12.75" customHeight="1" outlineLevel="1" x14ac:dyDescent="0.2">
      <c r="A149" s="16">
        <v>9</v>
      </c>
      <c r="B149" s="43"/>
      <c r="C149" s="42"/>
      <c r="D149" s="43"/>
      <c r="E149" s="43"/>
      <c r="F149" s="43"/>
      <c r="G149" s="42"/>
      <c r="H149" s="42"/>
      <c r="I149" s="40"/>
      <c r="J149" s="44"/>
      <c r="K149" s="43"/>
      <c r="L149" s="46"/>
      <c r="M149" s="46"/>
      <c r="N149" s="46"/>
      <c r="O149" s="43"/>
      <c r="P149" s="43"/>
      <c r="Q149" s="46"/>
      <c r="R149" s="46"/>
      <c r="S149" s="46"/>
      <c r="T149" s="57">
        <f t="shared" si="90"/>
        <v>0</v>
      </c>
      <c r="U149" s="46"/>
      <c r="V149" s="46"/>
      <c r="W149" s="46"/>
      <c r="X149" s="57">
        <f t="shared" si="91"/>
        <v>0</v>
      </c>
      <c r="Y149" s="46"/>
      <c r="Z149" s="46"/>
      <c r="AA149" s="46"/>
      <c r="AB149" s="57">
        <f t="shared" si="92"/>
        <v>0</v>
      </c>
      <c r="AC149" s="46"/>
      <c r="AD149" s="46"/>
      <c r="AE149" s="46"/>
      <c r="AF149" s="57">
        <f t="shared" si="93"/>
        <v>0</v>
      </c>
      <c r="AG149" s="57">
        <f t="shared" si="88"/>
        <v>0</v>
      </c>
      <c r="AH149" s="58">
        <f t="shared" si="94"/>
        <v>0</v>
      </c>
      <c r="AI149" s="59" t="str">
        <f t="shared" si="89"/>
        <v>-</v>
      </c>
    </row>
    <row r="150" spans="1:35" ht="12.75" customHeight="1" outlineLevel="1" x14ac:dyDescent="0.2">
      <c r="A150" s="16">
        <v>10</v>
      </c>
      <c r="B150" s="43"/>
      <c r="C150" s="42"/>
      <c r="D150" s="43"/>
      <c r="E150" s="43"/>
      <c r="F150" s="43"/>
      <c r="G150" s="42"/>
      <c r="H150" s="42"/>
      <c r="I150" s="40"/>
      <c r="J150" s="45"/>
      <c r="K150" s="43"/>
      <c r="L150" s="46"/>
      <c r="M150" s="46"/>
      <c r="N150" s="46"/>
      <c r="O150" s="43"/>
      <c r="P150" s="43"/>
      <c r="Q150" s="46"/>
      <c r="R150" s="46"/>
      <c r="S150" s="46"/>
      <c r="T150" s="57">
        <f t="shared" si="90"/>
        <v>0</v>
      </c>
      <c r="U150" s="46"/>
      <c r="V150" s="46"/>
      <c r="W150" s="46"/>
      <c r="X150" s="57">
        <f t="shared" si="91"/>
        <v>0</v>
      </c>
      <c r="Y150" s="46"/>
      <c r="Z150" s="46"/>
      <c r="AA150" s="46"/>
      <c r="AB150" s="57">
        <f t="shared" si="92"/>
        <v>0</v>
      </c>
      <c r="AC150" s="46"/>
      <c r="AD150" s="46"/>
      <c r="AE150" s="46"/>
      <c r="AF150" s="57">
        <f t="shared" si="93"/>
        <v>0</v>
      </c>
      <c r="AG150" s="57">
        <f t="shared" si="88"/>
        <v>0</v>
      </c>
      <c r="AH150" s="58">
        <f t="shared" si="94"/>
        <v>0</v>
      </c>
      <c r="AI150" s="59" t="str">
        <f t="shared" si="89"/>
        <v>-</v>
      </c>
    </row>
    <row r="151" spans="1:35" ht="12.75" customHeight="1" x14ac:dyDescent="0.25">
      <c r="A151" s="113" t="s">
        <v>72</v>
      </c>
      <c r="B151" s="114"/>
      <c r="C151" s="114"/>
      <c r="D151" s="114"/>
      <c r="E151" s="114"/>
      <c r="F151" s="114"/>
      <c r="G151" s="114"/>
      <c r="H151" s="115"/>
      <c r="I151" s="60">
        <f>SUM(I141:I150)</f>
        <v>0</v>
      </c>
      <c r="J151" s="60">
        <f>SUM(J141:J150)</f>
        <v>0</v>
      </c>
      <c r="K151" s="52"/>
      <c r="L151" s="60">
        <f>SUM(L141:L150)</f>
        <v>0</v>
      </c>
      <c r="M151" s="60">
        <f>SUM(M141:M150)</f>
        <v>0</v>
      </c>
      <c r="N151" s="60">
        <f>SUM(N141:N150)</f>
        <v>0</v>
      </c>
      <c r="O151" s="47"/>
      <c r="P151" s="48"/>
      <c r="Q151" s="60">
        <f t="shared" ref="Q151:AG151" si="95">SUM(Q141:Q150)</f>
        <v>0</v>
      </c>
      <c r="R151" s="60">
        <f t="shared" si="95"/>
        <v>0</v>
      </c>
      <c r="S151" s="60">
        <f t="shared" si="95"/>
        <v>0</v>
      </c>
      <c r="T151" s="23">
        <f t="shared" si="95"/>
        <v>0</v>
      </c>
      <c r="U151" s="60">
        <f t="shared" si="95"/>
        <v>0</v>
      </c>
      <c r="V151" s="60">
        <f t="shared" si="95"/>
        <v>0</v>
      </c>
      <c r="W151" s="60">
        <f t="shared" si="95"/>
        <v>0</v>
      </c>
      <c r="X151" s="23">
        <f t="shared" si="95"/>
        <v>0</v>
      </c>
      <c r="Y151" s="60">
        <f t="shared" si="95"/>
        <v>0</v>
      </c>
      <c r="Z151" s="60">
        <f t="shared" si="95"/>
        <v>0</v>
      </c>
      <c r="AA151" s="60">
        <f t="shared" si="95"/>
        <v>0</v>
      </c>
      <c r="AB151" s="23">
        <f t="shared" si="95"/>
        <v>0</v>
      </c>
      <c r="AC151" s="60">
        <f t="shared" si="95"/>
        <v>0</v>
      </c>
      <c r="AD151" s="60">
        <f t="shared" si="95"/>
        <v>0</v>
      </c>
      <c r="AE151" s="60">
        <f t="shared" si="95"/>
        <v>0</v>
      </c>
      <c r="AF151" s="23">
        <f t="shared" si="95"/>
        <v>0</v>
      </c>
      <c r="AG151" s="22">
        <f t="shared" si="95"/>
        <v>0</v>
      </c>
      <c r="AH151" s="61">
        <f>IF(ISERROR(AG151/I151),0,AG151/I151)</f>
        <v>0</v>
      </c>
      <c r="AI151" s="61">
        <f>IF(ISERROR(AG151/$AG$200),0,AG151/$AG$200)</f>
        <v>0</v>
      </c>
    </row>
    <row r="152" spans="1:35" ht="12.75" customHeight="1" x14ac:dyDescent="0.25">
      <c r="A152" s="49"/>
      <c r="B152" s="116" t="s">
        <v>73</v>
      </c>
      <c r="C152" s="117"/>
      <c r="D152" s="118"/>
      <c r="E152" s="29"/>
      <c r="F152" s="30"/>
      <c r="G152" s="31"/>
      <c r="H152" s="31"/>
      <c r="I152" s="32"/>
      <c r="J152" s="33"/>
      <c r="K152" s="34"/>
      <c r="L152" s="35"/>
      <c r="M152" s="35"/>
      <c r="N152" s="35"/>
      <c r="O152" s="30"/>
      <c r="P152" s="36"/>
      <c r="Q152" s="33"/>
      <c r="R152" s="33"/>
      <c r="S152" s="33"/>
      <c r="T152" s="33"/>
      <c r="U152" s="33"/>
      <c r="V152" s="33"/>
      <c r="W152" s="33"/>
      <c r="X152" s="33"/>
      <c r="Y152" s="33"/>
      <c r="Z152" s="33"/>
      <c r="AA152" s="33"/>
      <c r="AB152" s="33"/>
      <c r="AC152" s="33"/>
      <c r="AD152" s="33"/>
      <c r="AE152" s="33"/>
      <c r="AF152" s="33"/>
      <c r="AG152" s="33"/>
      <c r="AH152" s="37"/>
      <c r="AI152" s="37"/>
    </row>
    <row r="153" spans="1:35" ht="12.75" customHeight="1" outlineLevel="1" x14ac:dyDescent="0.2">
      <c r="A153" s="16">
        <v>1</v>
      </c>
      <c r="B153" s="39"/>
      <c r="C153" s="38"/>
      <c r="D153" s="39"/>
      <c r="E153" s="39"/>
      <c r="F153" s="39"/>
      <c r="G153" s="38"/>
      <c r="H153" s="38"/>
      <c r="I153" s="40"/>
      <c r="J153" s="41"/>
      <c r="K153" s="39"/>
      <c r="L153" s="46"/>
      <c r="M153" s="46"/>
      <c r="N153" s="46"/>
      <c r="O153" s="39"/>
      <c r="P153" s="39"/>
      <c r="Q153" s="46"/>
      <c r="R153" s="46"/>
      <c r="S153" s="46"/>
      <c r="T153" s="57">
        <f>SUM(Q153:S153)</f>
        <v>0</v>
      </c>
      <c r="U153" s="46"/>
      <c r="V153" s="46"/>
      <c r="W153" s="46"/>
      <c r="X153" s="57">
        <f>SUM(U153:W153)</f>
        <v>0</v>
      </c>
      <c r="Y153" s="46"/>
      <c r="Z153" s="46"/>
      <c r="AA153" s="46"/>
      <c r="AB153" s="57">
        <f>SUM(Y153:AA153)</f>
        <v>0</v>
      </c>
      <c r="AC153" s="46"/>
      <c r="AD153" s="46"/>
      <c r="AE153" s="46"/>
      <c r="AF153" s="57">
        <f>SUM(AC153:AE153)</f>
        <v>0</v>
      </c>
      <c r="AG153" s="57">
        <f t="shared" ref="AG153:AG162" si="96">SUM(T153,X153,AB153,AF153)</f>
        <v>0</v>
      </c>
      <c r="AH153" s="58">
        <f>IF(ISERROR(AG153/I153),0,AG153/I153)</f>
        <v>0</v>
      </c>
      <c r="AI153" s="59" t="str">
        <f t="shared" ref="AI153:AI162" si="97">IF(ISERROR(AG153/$AG$200),"-",AG153/$AG$200)</f>
        <v>-</v>
      </c>
    </row>
    <row r="154" spans="1:35" ht="12.75" customHeight="1" outlineLevel="1" x14ac:dyDescent="0.2">
      <c r="A154" s="16">
        <v>2</v>
      </c>
      <c r="B154" s="43"/>
      <c r="C154" s="42"/>
      <c r="D154" s="43"/>
      <c r="E154" s="43"/>
      <c r="F154" s="43"/>
      <c r="G154" s="42"/>
      <c r="H154" s="42"/>
      <c r="I154" s="40"/>
      <c r="J154" s="44"/>
      <c r="K154" s="43"/>
      <c r="L154" s="46"/>
      <c r="M154" s="46"/>
      <c r="N154" s="46"/>
      <c r="O154" s="43"/>
      <c r="P154" s="43"/>
      <c r="Q154" s="46"/>
      <c r="R154" s="46"/>
      <c r="S154" s="46"/>
      <c r="T154" s="57">
        <f t="shared" ref="T154:T162" si="98">SUM(Q154:S154)</f>
        <v>0</v>
      </c>
      <c r="U154" s="46"/>
      <c r="V154" s="46"/>
      <c r="W154" s="46"/>
      <c r="X154" s="57">
        <f t="shared" ref="X154:X162" si="99">SUM(U154:W154)</f>
        <v>0</v>
      </c>
      <c r="Y154" s="46"/>
      <c r="Z154" s="46"/>
      <c r="AA154" s="46"/>
      <c r="AB154" s="57">
        <f t="shared" ref="AB154:AB162" si="100">SUM(Y154:AA154)</f>
        <v>0</v>
      </c>
      <c r="AC154" s="46"/>
      <c r="AD154" s="46"/>
      <c r="AE154" s="46"/>
      <c r="AF154" s="57">
        <f t="shared" ref="AF154:AF162" si="101">SUM(AC154:AE154)</f>
        <v>0</v>
      </c>
      <c r="AG154" s="57">
        <f t="shared" si="96"/>
        <v>0</v>
      </c>
      <c r="AH154" s="58">
        <f t="shared" ref="AH154:AH162" si="102">IF(ISERROR(AG154/I154),0,AG154/I154)</f>
        <v>0</v>
      </c>
      <c r="AI154" s="59" t="str">
        <f t="shared" si="97"/>
        <v>-</v>
      </c>
    </row>
    <row r="155" spans="1:35" ht="12.75" customHeight="1" outlineLevel="1" x14ac:dyDescent="0.2">
      <c r="A155" s="16">
        <v>3</v>
      </c>
      <c r="B155" s="43"/>
      <c r="C155" s="42"/>
      <c r="D155" s="43"/>
      <c r="E155" s="43"/>
      <c r="F155" s="43"/>
      <c r="G155" s="42"/>
      <c r="H155" s="42"/>
      <c r="I155" s="40"/>
      <c r="J155" s="44"/>
      <c r="K155" s="43"/>
      <c r="L155" s="46"/>
      <c r="M155" s="46"/>
      <c r="N155" s="46"/>
      <c r="O155" s="43"/>
      <c r="P155" s="43"/>
      <c r="Q155" s="46"/>
      <c r="R155" s="46"/>
      <c r="S155" s="46"/>
      <c r="T155" s="57">
        <f t="shared" si="98"/>
        <v>0</v>
      </c>
      <c r="U155" s="46"/>
      <c r="V155" s="46"/>
      <c r="W155" s="46"/>
      <c r="X155" s="57">
        <f t="shared" si="99"/>
        <v>0</v>
      </c>
      <c r="Y155" s="46"/>
      <c r="Z155" s="46"/>
      <c r="AA155" s="46"/>
      <c r="AB155" s="57">
        <f t="shared" si="100"/>
        <v>0</v>
      </c>
      <c r="AC155" s="46"/>
      <c r="AD155" s="46"/>
      <c r="AE155" s="46"/>
      <c r="AF155" s="57">
        <f t="shared" si="101"/>
        <v>0</v>
      </c>
      <c r="AG155" s="57">
        <f t="shared" si="96"/>
        <v>0</v>
      </c>
      <c r="AH155" s="58">
        <f t="shared" si="102"/>
        <v>0</v>
      </c>
      <c r="AI155" s="59" t="str">
        <f t="shared" si="97"/>
        <v>-</v>
      </c>
    </row>
    <row r="156" spans="1:35" ht="12.75" customHeight="1" outlineLevel="1" x14ac:dyDescent="0.2">
      <c r="A156" s="16">
        <v>4</v>
      </c>
      <c r="B156" s="43"/>
      <c r="C156" s="42"/>
      <c r="D156" s="43"/>
      <c r="E156" s="43"/>
      <c r="F156" s="43"/>
      <c r="G156" s="42"/>
      <c r="H156" s="42"/>
      <c r="I156" s="40"/>
      <c r="J156" s="44"/>
      <c r="K156" s="43"/>
      <c r="L156" s="46"/>
      <c r="M156" s="46"/>
      <c r="N156" s="46"/>
      <c r="O156" s="43"/>
      <c r="P156" s="43"/>
      <c r="Q156" s="46"/>
      <c r="R156" s="46"/>
      <c r="S156" s="46"/>
      <c r="T156" s="57">
        <f t="shared" si="98"/>
        <v>0</v>
      </c>
      <c r="U156" s="46"/>
      <c r="V156" s="46"/>
      <c r="W156" s="46"/>
      <c r="X156" s="57">
        <f t="shared" si="99"/>
        <v>0</v>
      </c>
      <c r="Y156" s="46"/>
      <c r="Z156" s="46"/>
      <c r="AA156" s="46"/>
      <c r="AB156" s="57">
        <f t="shared" si="100"/>
        <v>0</v>
      </c>
      <c r="AC156" s="46"/>
      <c r="AD156" s="46"/>
      <c r="AE156" s="46"/>
      <c r="AF156" s="57">
        <f t="shared" si="101"/>
        <v>0</v>
      </c>
      <c r="AG156" s="57">
        <f t="shared" si="96"/>
        <v>0</v>
      </c>
      <c r="AH156" s="58">
        <f t="shared" si="102"/>
        <v>0</v>
      </c>
      <c r="AI156" s="59" t="str">
        <f t="shared" si="97"/>
        <v>-</v>
      </c>
    </row>
    <row r="157" spans="1:35" ht="12.75" customHeight="1" outlineLevel="1" x14ac:dyDescent="0.2">
      <c r="A157" s="16">
        <v>5</v>
      </c>
      <c r="B157" s="43"/>
      <c r="C157" s="42"/>
      <c r="D157" s="43"/>
      <c r="E157" s="43"/>
      <c r="F157" s="43"/>
      <c r="G157" s="42"/>
      <c r="H157" s="42"/>
      <c r="I157" s="40"/>
      <c r="J157" s="44"/>
      <c r="K157" s="43"/>
      <c r="L157" s="46"/>
      <c r="M157" s="46"/>
      <c r="N157" s="46"/>
      <c r="O157" s="43"/>
      <c r="P157" s="43"/>
      <c r="Q157" s="46"/>
      <c r="R157" s="46"/>
      <c r="S157" s="46"/>
      <c r="T157" s="57">
        <f t="shared" si="98"/>
        <v>0</v>
      </c>
      <c r="U157" s="46"/>
      <c r="V157" s="46"/>
      <c r="W157" s="46"/>
      <c r="X157" s="57">
        <f t="shared" si="99"/>
        <v>0</v>
      </c>
      <c r="Y157" s="46"/>
      <c r="Z157" s="46"/>
      <c r="AA157" s="46"/>
      <c r="AB157" s="57">
        <f t="shared" si="100"/>
        <v>0</v>
      </c>
      <c r="AC157" s="46"/>
      <c r="AD157" s="46"/>
      <c r="AE157" s="46"/>
      <c r="AF157" s="57">
        <f t="shared" si="101"/>
        <v>0</v>
      </c>
      <c r="AG157" s="57">
        <f t="shared" si="96"/>
        <v>0</v>
      </c>
      <c r="AH157" s="58">
        <f t="shared" si="102"/>
        <v>0</v>
      </c>
      <c r="AI157" s="59" t="str">
        <f t="shared" si="97"/>
        <v>-</v>
      </c>
    </row>
    <row r="158" spans="1:35" ht="12.75" customHeight="1" outlineLevel="1" x14ac:dyDescent="0.2">
      <c r="A158" s="16">
        <v>6</v>
      </c>
      <c r="B158" s="43"/>
      <c r="C158" s="42"/>
      <c r="D158" s="43"/>
      <c r="E158" s="43"/>
      <c r="F158" s="43"/>
      <c r="G158" s="42"/>
      <c r="H158" s="42"/>
      <c r="I158" s="40"/>
      <c r="J158" s="44"/>
      <c r="K158" s="43"/>
      <c r="L158" s="46"/>
      <c r="M158" s="46"/>
      <c r="N158" s="46"/>
      <c r="O158" s="43"/>
      <c r="P158" s="43"/>
      <c r="Q158" s="46"/>
      <c r="R158" s="46"/>
      <c r="S158" s="46"/>
      <c r="T158" s="57">
        <f t="shared" si="98"/>
        <v>0</v>
      </c>
      <c r="U158" s="46"/>
      <c r="V158" s="46"/>
      <c r="W158" s="46"/>
      <c r="X158" s="57">
        <f t="shared" si="99"/>
        <v>0</v>
      </c>
      <c r="Y158" s="46"/>
      <c r="Z158" s="46"/>
      <c r="AA158" s="46"/>
      <c r="AB158" s="57">
        <f t="shared" si="100"/>
        <v>0</v>
      </c>
      <c r="AC158" s="46"/>
      <c r="AD158" s="46"/>
      <c r="AE158" s="46"/>
      <c r="AF158" s="57">
        <f t="shared" si="101"/>
        <v>0</v>
      </c>
      <c r="AG158" s="57">
        <f t="shared" si="96"/>
        <v>0</v>
      </c>
      <c r="AH158" s="58">
        <f t="shared" si="102"/>
        <v>0</v>
      </c>
      <c r="AI158" s="59" t="str">
        <f t="shared" si="97"/>
        <v>-</v>
      </c>
    </row>
    <row r="159" spans="1:35" ht="12.75" customHeight="1" outlineLevel="1" x14ac:dyDescent="0.2">
      <c r="A159" s="16">
        <v>7</v>
      </c>
      <c r="B159" s="43"/>
      <c r="C159" s="42"/>
      <c r="D159" s="43"/>
      <c r="E159" s="43"/>
      <c r="F159" s="43"/>
      <c r="G159" s="42"/>
      <c r="H159" s="42"/>
      <c r="I159" s="40"/>
      <c r="J159" s="44"/>
      <c r="K159" s="43"/>
      <c r="L159" s="46"/>
      <c r="M159" s="46"/>
      <c r="N159" s="46"/>
      <c r="O159" s="43"/>
      <c r="P159" s="43"/>
      <c r="Q159" s="46"/>
      <c r="R159" s="46"/>
      <c r="S159" s="46"/>
      <c r="T159" s="57">
        <f t="shared" si="98"/>
        <v>0</v>
      </c>
      <c r="U159" s="46"/>
      <c r="V159" s="46"/>
      <c r="W159" s="46"/>
      <c r="X159" s="57">
        <f t="shared" si="99"/>
        <v>0</v>
      </c>
      <c r="Y159" s="46"/>
      <c r="Z159" s="46"/>
      <c r="AA159" s="46"/>
      <c r="AB159" s="57">
        <f t="shared" si="100"/>
        <v>0</v>
      </c>
      <c r="AC159" s="46"/>
      <c r="AD159" s="46"/>
      <c r="AE159" s="46"/>
      <c r="AF159" s="57">
        <f t="shared" si="101"/>
        <v>0</v>
      </c>
      <c r="AG159" s="57">
        <f t="shared" si="96"/>
        <v>0</v>
      </c>
      <c r="AH159" s="58">
        <f t="shared" si="102"/>
        <v>0</v>
      </c>
      <c r="AI159" s="59" t="str">
        <f t="shared" si="97"/>
        <v>-</v>
      </c>
    </row>
    <row r="160" spans="1:35" ht="12.75" customHeight="1" outlineLevel="1" x14ac:dyDescent="0.2">
      <c r="A160" s="16">
        <v>8</v>
      </c>
      <c r="B160" s="43"/>
      <c r="C160" s="42"/>
      <c r="D160" s="43"/>
      <c r="E160" s="43"/>
      <c r="F160" s="43"/>
      <c r="G160" s="42"/>
      <c r="H160" s="42"/>
      <c r="I160" s="40"/>
      <c r="J160" s="44"/>
      <c r="K160" s="43"/>
      <c r="L160" s="46"/>
      <c r="M160" s="46"/>
      <c r="N160" s="46"/>
      <c r="O160" s="43"/>
      <c r="P160" s="43"/>
      <c r="Q160" s="46"/>
      <c r="R160" s="46"/>
      <c r="S160" s="46"/>
      <c r="T160" s="57">
        <f t="shared" si="98"/>
        <v>0</v>
      </c>
      <c r="U160" s="46"/>
      <c r="V160" s="46"/>
      <c r="W160" s="46"/>
      <c r="X160" s="57">
        <f t="shared" si="99"/>
        <v>0</v>
      </c>
      <c r="Y160" s="46"/>
      <c r="Z160" s="46"/>
      <c r="AA160" s="46"/>
      <c r="AB160" s="57">
        <f t="shared" si="100"/>
        <v>0</v>
      </c>
      <c r="AC160" s="46"/>
      <c r="AD160" s="46"/>
      <c r="AE160" s="46"/>
      <c r="AF160" s="57">
        <f t="shared" si="101"/>
        <v>0</v>
      </c>
      <c r="AG160" s="57">
        <f t="shared" si="96"/>
        <v>0</v>
      </c>
      <c r="AH160" s="58">
        <f t="shared" si="102"/>
        <v>0</v>
      </c>
      <c r="AI160" s="59" t="str">
        <f t="shared" si="97"/>
        <v>-</v>
      </c>
    </row>
    <row r="161" spans="1:35" ht="12.75" customHeight="1" outlineLevel="1" x14ac:dyDescent="0.2">
      <c r="A161" s="16">
        <v>9</v>
      </c>
      <c r="B161" s="43"/>
      <c r="C161" s="42"/>
      <c r="D161" s="43"/>
      <c r="E161" s="43"/>
      <c r="F161" s="43"/>
      <c r="G161" s="42"/>
      <c r="H161" s="42"/>
      <c r="I161" s="40"/>
      <c r="J161" s="44"/>
      <c r="K161" s="43"/>
      <c r="L161" s="46"/>
      <c r="M161" s="46"/>
      <c r="N161" s="46"/>
      <c r="O161" s="43"/>
      <c r="P161" s="43"/>
      <c r="Q161" s="46"/>
      <c r="R161" s="46"/>
      <c r="S161" s="46"/>
      <c r="T161" s="57">
        <f t="shared" si="98"/>
        <v>0</v>
      </c>
      <c r="U161" s="46"/>
      <c r="V161" s="46"/>
      <c r="W161" s="46"/>
      <c r="X161" s="57">
        <f t="shared" si="99"/>
        <v>0</v>
      </c>
      <c r="Y161" s="46"/>
      <c r="Z161" s="46"/>
      <c r="AA161" s="46"/>
      <c r="AB161" s="57">
        <f t="shared" si="100"/>
        <v>0</v>
      </c>
      <c r="AC161" s="46"/>
      <c r="AD161" s="46"/>
      <c r="AE161" s="46"/>
      <c r="AF161" s="57">
        <f t="shared" si="101"/>
        <v>0</v>
      </c>
      <c r="AG161" s="57">
        <f t="shared" si="96"/>
        <v>0</v>
      </c>
      <c r="AH161" s="58">
        <f t="shared" si="102"/>
        <v>0</v>
      </c>
      <c r="AI161" s="59" t="str">
        <f t="shared" si="97"/>
        <v>-</v>
      </c>
    </row>
    <row r="162" spans="1:35" ht="12.75" customHeight="1" outlineLevel="1" x14ac:dyDescent="0.2">
      <c r="A162" s="16">
        <v>10</v>
      </c>
      <c r="B162" s="43"/>
      <c r="C162" s="42"/>
      <c r="D162" s="43"/>
      <c r="E162" s="43"/>
      <c r="F162" s="43"/>
      <c r="G162" s="42"/>
      <c r="H162" s="42"/>
      <c r="I162" s="40"/>
      <c r="J162" s="45"/>
      <c r="K162" s="43"/>
      <c r="L162" s="46"/>
      <c r="M162" s="46"/>
      <c r="N162" s="46"/>
      <c r="O162" s="43"/>
      <c r="P162" s="43"/>
      <c r="Q162" s="46"/>
      <c r="R162" s="46"/>
      <c r="S162" s="46"/>
      <c r="T162" s="57">
        <f t="shared" si="98"/>
        <v>0</v>
      </c>
      <c r="U162" s="46"/>
      <c r="V162" s="46"/>
      <c r="W162" s="46"/>
      <c r="X162" s="57">
        <f t="shared" si="99"/>
        <v>0</v>
      </c>
      <c r="Y162" s="46"/>
      <c r="Z162" s="46"/>
      <c r="AA162" s="46"/>
      <c r="AB162" s="57">
        <f t="shared" si="100"/>
        <v>0</v>
      </c>
      <c r="AC162" s="46"/>
      <c r="AD162" s="46"/>
      <c r="AE162" s="46"/>
      <c r="AF162" s="57">
        <f t="shared" si="101"/>
        <v>0</v>
      </c>
      <c r="AG162" s="57">
        <f t="shared" si="96"/>
        <v>0</v>
      </c>
      <c r="AH162" s="58">
        <f t="shared" si="102"/>
        <v>0</v>
      </c>
      <c r="AI162" s="59" t="str">
        <f t="shared" si="97"/>
        <v>-</v>
      </c>
    </row>
    <row r="163" spans="1:35" ht="12.75" customHeight="1" x14ac:dyDescent="0.25">
      <c r="A163" s="113" t="s">
        <v>74</v>
      </c>
      <c r="B163" s="114"/>
      <c r="C163" s="114"/>
      <c r="D163" s="114"/>
      <c r="E163" s="114"/>
      <c r="F163" s="114"/>
      <c r="G163" s="114"/>
      <c r="H163" s="115"/>
      <c r="I163" s="60">
        <f>SUM(I153:I162)</f>
        <v>0</v>
      </c>
      <c r="J163" s="60">
        <f>SUM(J153:J162)</f>
        <v>0</v>
      </c>
      <c r="K163" s="52"/>
      <c r="L163" s="60">
        <f>SUM(L153:L162)</f>
        <v>0</v>
      </c>
      <c r="M163" s="60">
        <f>SUM(M153:M162)</f>
        <v>0</v>
      </c>
      <c r="N163" s="60">
        <f>SUM(N153:N162)</f>
        <v>0</v>
      </c>
      <c r="O163" s="47"/>
      <c r="P163" s="48"/>
      <c r="Q163" s="60">
        <f t="shared" ref="Q163:AG163" si="103">SUM(Q153:Q162)</f>
        <v>0</v>
      </c>
      <c r="R163" s="60">
        <f t="shared" si="103"/>
        <v>0</v>
      </c>
      <c r="S163" s="60">
        <f t="shared" si="103"/>
        <v>0</v>
      </c>
      <c r="T163" s="23">
        <f t="shared" si="103"/>
        <v>0</v>
      </c>
      <c r="U163" s="60">
        <f t="shared" si="103"/>
        <v>0</v>
      </c>
      <c r="V163" s="60">
        <f t="shared" si="103"/>
        <v>0</v>
      </c>
      <c r="W163" s="60">
        <f t="shared" si="103"/>
        <v>0</v>
      </c>
      <c r="X163" s="23">
        <f t="shared" si="103"/>
        <v>0</v>
      </c>
      <c r="Y163" s="60">
        <f t="shared" si="103"/>
        <v>0</v>
      </c>
      <c r="Z163" s="60">
        <f t="shared" si="103"/>
        <v>0</v>
      </c>
      <c r="AA163" s="60">
        <f t="shared" si="103"/>
        <v>0</v>
      </c>
      <c r="AB163" s="23">
        <f t="shared" si="103"/>
        <v>0</v>
      </c>
      <c r="AC163" s="60">
        <f t="shared" si="103"/>
        <v>0</v>
      </c>
      <c r="AD163" s="60">
        <f t="shared" si="103"/>
        <v>0</v>
      </c>
      <c r="AE163" s="60">
        <f t="shared" si="103"/>
        <v>0</v>
      </c>
      <c r="AF163" s="23">
        <f t="shared" si="103"/>
        <v>0</v>
      </c>
      <c r="AG163" s="22">
        <f t="shared" si="103"/>
        <v>0</v>
      </c>
      <c r="AH163" s="61">
        <f>IF(ISERROR(AG163/I163),0,AG163/I163)</f>
        <v>0</v>
      </c>
      <c r="AI163" s="61">
        <f>IF(ISERROR(AG163/$AG$200),0,AG163/$AG$200)</f>
        <v>0</v>
      </c>
    </row>
    <row r="164" spans="1:35" ht="12.75" customHeight="1" x14ac:dyDescent="0.25">
      <c r="A164" s="49"/>
      <c r="B164" s="116" t="s">
        <v>20</v>
      </c>
      <c r="C164" s="117"/>
      <c r="D164" s="118"/>
      <c r="E164" s="29"/>
      <c r="F164" s="30"/>
      <c r="G164" s="31"/>
      <c r="H164" s="31"/>
      <c r="I164" s="32"/>
      <c r="J164" s="33"/>
      <c r="K164" s="34"/>
      <c r="L164" s="35"/>
      <c r="M164" s="35"/>
      <c r="N164" s="35"/>
      <c r="O164" s="30"/>
      <c r="P164" s="36"/>
      <c r="Q164" s="33"/>
      <c r="R164" s="33"/>
      <c r="S164" s="33"/>
      <c r="T164" s="33"/>
      <c r="U164" s="33"/>
      <c r="V164" s="33"/>
      <c r="W164" s="33"/>
      <c r="X164" s="33"/>
      <c r="Y164" s="33"/>
      <c r="Z164" s="33"/>
      <c r="AA164" s="33"/>
      <c r="AB164" s="33"/>
      <c r="AC164" s="33"/>
      <c r="AD164" s="33"/>
      <c r="AE164" s="33"/>
      <c r="AF164" s="33"/>
      <c r="AG164" s="33"/>
      <c r="AH164" s="37"/>
      <c r="AI164" s="37"/>
    </row>
    <row r="165" spans="1:35" ht="12.75" customHeight="1" outlineLevel="1" x14ac:dyDescent="0.2">
      <c r="A165" s="16">
        <v>1</v>
      </c>
      <c r="B165" s="39"/>
      <c r="C165" s="38"/>
      <c r="D165" s="39"/>
      <c r="E165" s="39"/>
      <c r="F165" s="39"/>
      <c r="G165" s="38"/>
      <c r="H165" s="38"/>
      <c r="I165" s="40"/>
      <c r="J165" s="41"/>
      <c r="K165" s="39"/>
      <c r="L165" s="46"/>
      <c r="M165" s="46"/>
      <c r="N165" s="46"/>
      <c r="O165" s="39"/>
      <c r="P165" s="39"/>
      <c r="Q165" s="46"/>
      <c r="R165" s="46"/>
      <c r="S165" s="46"/>
      <c r="T165" s="57">
        <f>SUM(Q165:S165)</f>
        <v>0</v>
      </c>
      <c r="U165" s="46"/>
      <c r="V165" s="46"/>
      <c r="W165" s="46"/>
      <c r="X165" s="57">
        <f>SUM(U165:W165)</f>
        <v>0</v>
      </c>
      <c r="Y165" s="46"/>
      <c r="Z165" s="46"/>
      <c r="AA165" s="46"/>
      <c r="AB165" s="57">
        <f>SUM(Y165:AA165)</f>
        <v>0</v>
      </c>
      <c r="AC165" s="46"/>
      <c r="AD165" s="46"/>
      <c r="AE165" s="46"/>
      <c r="AF165" s="57">
        <f>SUM(AC165:AE165)</f>
        <v>0</v>
      </c>
      <c r="AG165" s="57">
        <f t="shared" ref="AG165:AG174" si="104">SUM(T165,X165,AB165,AF165)</f>
        <v>0</v>
      </c>
      <c r="AH165" s="58">
        <f>IF(ISERROR(AG165/I165),0,AG165/I165)</f>
        <v>0</v>
      </c>
      <c r="AI165" s="59" t="str">
        <f t="shared" ref="AI165:AI174" si="105">IF(ISERROR(AG165/$AG$200),"-",AG165/$AG$200)</f>
        <v>-</v>
      </c>
    </row>
    <row r="166" spans="1:35" ht="12.75" customHeight="1" outlineLevel="1" x14ac:dyDescent="0.2">
      <c r="A166" s="16">
        <v>2</v>
      </c>
      <c r="B166" s="43"/>
      <c r="C166" s="42"/>
      <c r="D166" s="43"/>
      <c r="E166" s="43"/>
      <c r="F166" s="43"/>
      <c r="G166" s="42"/>
      <c r="H166" s="42"/>
      <c r="I166" s="40"/>
      <c r="J166" s="44"/>
      <c r="K166" s="43"/>
      <c r="L166" s="46"/>
      <c r="M166" s="46"/>
      <c r="N166" s="46"/>
      <c r="O166" s="43"/>
      <c r="P166" s="43"/>
      <c r="Q166" s="46"/>
      <c r="R166" s="46"/>
      <c r="S166" s="46"/>
      <c r="T166" s="57">
        <f t="shared" ref="T166:T174" si="106">SUM(Q166:S166)</f>
        <v>0</v>
      </c>
      <c r="U166" s="46"/>
      <c r="V166" s="46"/>
      <c r="W166" s="46"/>
      <c r="X166" s="57">
        <f t="shared" ref="X166:X174" si="107">SUM(U166:W166)</f>
        <v>0</v>
      </c>
      <c r="Y166" s="46"/>
      <c r="Z166" s="46"/>
      <c r="AA166" s="46"/>
      <c r="AB166" s="57">
        <f t="shared" ref="AB166:AB174" si="108">SUM(Y166:AA166)</f>
        <v>0</v>
      </c>
      <c r="AC166" s="46"/>
      <c r="AD166" s="46"/>
      <c r="AE166" s="46"/>
      <c r="AF166" s="57">
        <f t="shared" ref="AF166:AF174" si="109">SUM(AC166:AE166)</f>
        <v>0</v>
      </c>
      <c r="AG166" s="57">
        <f t="shared" si="104"/>
        <v>0</v>
      </c>
      <c r="AH166" s="58">
        <f t="shared" ref="AH166:AH174" si="110">IF(ISERROR(AG166/I166),0,AG166/I166)</f>
        <v>0</v>
      </c>
      <c r="AI166" s="59" t="str">
        <f t="shared" si="105"/>
        <v>-</v>
      </c>
    </row>
    <row r="167" spans="1:35" ht="12.75" customHeight="1" outlineLevel="1" x14ac:dyDescent="0.2">
      <c r="A167" s="16">
        <v>3</v>
      </c>
      <c r="B167" s="43"/>
      <c r="C167" s="42"/>
      <c r="D167" s="43"/>
      <c r="E167" s="43"/>
      <c r="F167" s="43"/>
      <c r="G167" s="42"/>
      <c r="H167" s="42"/>
      <c r="I167" s="40"/>
      <c r="J167" s="44"/>
      <c r="K167" s="43"/>
      <c r="L167" s="46"/>
      <c r="M167" s="46"/>
      <c r="N167" s="46"/>
      <c r="O167" s="43"/>
      <c r="P167" s="43"/>
      <c r="Q167" s="46"/>
      <c r="R167" s="46"/>
      <c r="S167" s="46"/>
      <c r="T167" s="57">
        <f t="shared" si="106"/>
        <v>0</v>
      </c>
      <c r="U167" s="46"/>
      <c r="V167" s="46"/>
      <c r="W167" s="46"/>
      <c r="X167" s="57">
        <f t="shared" si="107"/>
        <v>0</v>
      </c>
      <c r="Y167" s="46"/>
      <c r="Z167" s="46"/>
      <c r="AA167" s="46"/>
      <c r="AB167" s="57">
        <f t="shared" si="108"/>
        <v>0</v>
      </c>
      <c r="AC167" s="46"/>
      <c r="AD167" s="46"/>
      <c r="AE167" s="46"/>
      <c r="AF167" s="57">
        <f t="shared" si="109"/>
        <v>0</v>
      </c>
      <c r="AG167" s="57">
        <f t="shared" si="104"/>
        <v>0</v>
      </c>
      <c r="AH167" s="58">
        <f t="shared" si="110"/>
        <v>0</v>
      </c>
      <c r="AI167" s="59" t="str">
        <f t="shared" si="105"/>
        <v>-</v>
      </c>
    </row>
    <row r="168" spans="1:35" ht="12.75" customHeight="1" outlineLevel="1" x14ac:dyDescent="0.2">
      <c r="A168" s="16">
        <v>4</v>
      </c>
      <c r="B168" s="43"/>
      <c r="C168" s="42"/>
      <c r="D168" s="43"/>
      <c r="E168" s="43"/>
      <c r="F168" s="43"/>
      <c r="G168" s="42"/>
      <c r="H168" s="42"/>
      <c r="I168" s="40"/>
      <c r="J168" s="44"/>
      <c r="K168" s="43"/>
      <c r="L168" s="46"/>
      <c r="M168" s="46"/>
      <c r="N168" s="46"/>
      <c r="O168" s="43"/>
      <c r="P168" s="43"/>
      <c r="Q168" s="46"/>
      <c r="R168" s="46"/>
      <c r="S168" s="46"/>
      <c r="T168" s="57">
        <f t="shared" si="106"/>
        <v>0</v>
      </c>
      <c r="U168" s="46"/>
      <c r="V168" s="46"/>
      <c r="W168" s="46"/>
      <c r="X168" s="57">
        <f t="shared" si="107"/>
        <v>0</v>
      </c>
      <c r="Y168" s="46"/>
      <c r="Z168" s="46"/>
      <c r="AA168" s="46"/>
      <c r="AB168" s="57">
        <f t="shared" si="108"/>
        <v>0</v>
      </c>
      <c r="AC168" s="46"/>
      <c r="AD168" s="46"/>
      <c r="AE168" s="46"/>
      <c r="AF168" s="57">
        <f t="shared" si="109"/>
        <v>0</v>
      </c>
      <c r="AG168" s="57">
        <f t="shared" si="104"/>
        <v>0</v>
      </c>
      <c r="AH168" s="58">
        <f t="shared" si="110"/>
        <v>0</v>
      </c>
      <c r="AI168" s="59" t="str">
        <f t="shared" si="105"/>
        <v>-</v>
      </c>
    </row>
    <row r="169" spans="1:35" ht="12.75" customHeight="1" outlineLevel="1" x14ac:dyDescent="0.2">
      <c r="A169" s="16">
        <v>5</v>
      </c>
      <c r="B169" s="43"/>
      <c r="C169" s="42"/>
      <c r="D169" s="43"/>
      <c r="E169" s="43"/>
      <c r="F169" s="43"/>
      <c r="G169" s="42"/>
      <c r="H169" s="42"/>
      <c r="I169" s="40"/>
      <c r="J169" s="44"/>
      <c r="K169" s="43"/>
      <c r="L169" s="46"/>
      <c r="M169" s="46"/>
      <c r="N169" s="46"/>
      <c r="O169" s="43"/>
      <c r="P169" s="43"/>
      <c r="Q169" s="46"/>
      <c r="R169" s="46"/>
      <c r="S169" s="46"/>
      <c r="T169" s="57">
        <f t="shared" si="106"/>
        <v>0</v>
      </c>
      <c r="U169" s="46"/>
      <c r="V169" s="46"/>
      <c r="W169" s="46"/>
      <c r="X169" s="57">
        <f t="shared" si="107"/>
        <v>0</v>
      </c>
      <c r="Y169" s="46"/>
      <c r="Z169" s="46"/>
      <c r="AA169" s="46"/>
      <c r="AB169" s="57">
        <f t="shared" si="108"/>
        <v>0</v>
      </c>
      <c r="AC169" s="46"/>
      <c r="AD169" s="46"/>
      <c r="AE169" s="46"/>
      <c r="AF169" s="57">
        <f t="shared" si="109"/>
        <v>0</v>
      </c>
      <c r="AG169" s="57">
        <f t="shared" si="104"/>
        <v>0</v>
      </c>
      <c r="AH169" s="58">
        <f t="shared" si="110"/>
        <v>0</v>
      </c>
      <c r="AI169" s="59" t="str">
        <f t="shared" si="105"/>
        <v>-</v>
      </c>
    </row>
    <row r="170" spans="1:35" ht="12.75" customHeight="1" outlineLevel="1" x14ac:dyDescent="0.2">
      <c r="A170" s="16">
        <v>6</v>
      </c>
      <c r="B170" s="43"/>
      <c r="C170" s="42"/>
      <c r="D170" s="43"/>
      <c r="E170" s="43"/>
      <c r="F170" s="43"/>
      <c r="G170" s="42"/>
      <c r="H170" s="42"/>
      <c r="I170" s="40"/>
      <c r="J170" s="44"/>
      <c r="K170" s="43"/>
      <c r="L170" s="46"/>
      <c r="M170" s="46"/>
      <c r="N170" s="46"/>
      <c r="O170" s="43"/>
      <c r="P170" s="43"/>
      <c r="Q170" s="46"/>
      <c r="R170" s="46"/>
      <c r="S170" s="46"/>
      <c r="T170" s="57">
        <f t="shared" si="106"/>
        <v>0</v>
      </c>
      <c r="U170" s="46"/>
      <c r="V170" s="46"/>
      <c r="W170" s="46"/>
      <c r="X170" s="57">
        <f t="shared" si="107"/>
        <v>0</v>
      </c>
      <c r="Y170" s="46"/>
      <c r="Z170" s="46"/>
      <c r="AA170" s="46"/>
      <c r="AB170" s="57">
        <f t="shared" si="108"/>
        <v>0</v>
      </c>
      <c r="AC170" s="46"/>
      <c r="AD170" s="46"/>
      <c r="AE170" s="46"/>
      <c r="AF170" s="57">
        <f t="shared" si="109"/>
        <v>0</v>
      </c>
      <c r="AG170" s="57">
        <f t="shared" si="104"/>
        <v>0</v>
      </c>
      <c r="AH170" s="58">
        <f t="shared" si="110"/>
        <v>0</v>
      </c>
      <c r="AI170" s="59" t="str">
        <f t="shared" si="105"/>
        <v>-</v>
      </c>
    </row>
    <row r="171" spans="1:35" ht="12.75" customHeight="1" outlineLevel="1" x14ac:dyDescent="0.2">
      <c r="A171" s="16">
        <v>7</v>
      </c>
      <c r="B171" s="43"/>
      <c r="C171" s="42"/>
      <c r="D171" s="43"/>
      <c r="E171" s="43"/>
      <c r="F171" s="43"/>
      <c r="G171" s="42"/>
      <c r="H171" s="42"/>
      <c r="I171" s="40"/>
      <c r="J171" s="44"/>
      <c r="K171" s="43"/>
      <c r="L171" s="46"/>
      <c r="M171" s="46"/>
      <c r="N171" s="46"/>
      <c r="O171" s="43"/>
      <c r="P171" s="43"/>
      <c r="Q171" s="46"/>
      <c r="R171" s="46"/>
      <c r="S171" s="46"/>
      <c r="T171" s="57">
        <f t="shared" si="106"/>
        <v>0</v>
      </c>
      <c r="U171" s="46"/>
      <c r="V171" s="46"/>
      <c r="W171" s="46"/>
      <c r="X171" s="57">
        <f t="shared" si="107"/>
        <v>0</v>
      </c>
      <c r="Y171" s="46"/>
      <c r="Z171" s="46"/>
      <c r="AA171" s="46"/>
      <c r="AB171" s="57">
        <f t="shared" si="108"/>
        <v>0</v>
      </c>
      <c r="AC171" s="46"/>
      <c r="AD171" s="46"/>
      <c r="AE171" s="46"/>
      <c r="AF171" s="57">
        <f t="shared" si="109"/>
        <v>0</v>
      </c>
      <c r="AG171" s="57">
        <f t="shared" si="104"/>
        <v>0</v>
      </c>
      <c r="AH171" s="58">
        <f t="shared" si="110"/>
        <v>0</v>
      </c>
      <c r="AI171" s="59" t="str">
        <f t="shared" si="105"/>
        <v>-</v>
      </c>
    </row>
    <row r="172" spans="1:35" ht="12.75" customHeight="1" outlineLevel="1" x14ac:dyDescent="0.2">
      <c r="A172" s="16">
        <v>8</v>
      </c>
      <c r="B172" s="43"/>
      <c r="C172" s="42"/>
      <c r="D172" s="43"/>
      <c r="E172" s="43"/>
      <c r="F172" s="43"/>
      <c r="G172" s="42"/>
      <c r="H172" s="42"/>
      <c r="I172" s="40"/>
      <c r="J172" s="44"/>
      <c r="K172" s="43"/>
      <c r="L172" s="46"/>
      <c r="M172" s="46"/>
      <c r="N172" s="46"/>
      <c r="O172" s="43"/>
      <c r="P172" s="43"/>
      <c r="Q172" s="46"/>
      <c r="R172" s="46"/>
      <c r="S172" s="46"/>
      <c r="T172" s="57">
        <f t="shared" si="106"/>
        <v>0</v>
      </c>
      <c r="U172" s="46"/>
      <c r="V172" s="46"/>
      <c r="W172" s="46"/>
      <c r="X172" s="57">
        <f t="shared" si="107"/>
        <v>0</v>
      </c>
      <c r="Y172" s="46"/>
      <c r="Z172" s="46"/>
      <c r="AA172" s="46"/>
      <c r="AB172" s="57">
        <f t="shared" si="108"/>
        <v>0</v>
      </c>
      <c r="AC172" s="46"/>
      <c r="AD172" s="46"/>
      <c r="AE172" s="46"/>
      <c r="AF172" s="57">
        <f t="shared" si="109"/>
        <v>0</v>
      </c>
      <c r="AG172" s="57">
        <f t="shared" si="104"/>
        <v>0</v>
      </c>
      <c r="AH172" s="58">
        <f t="shared" si="110"/>
        <v>0</v>
      </c>
      <c r="AI172" s="59" t="str">
        <f t="shared" si="105"/>
        <v>-</v>
      </c>
    </row>
    <row r="173" spans="1:35" ht="12.75" customHeight="1" outlineLevel="1" x14ac:dyDescent="0.2">
      <c r="A173" s="16">
        <v>9</v>
      </c>
      <c r="B173" s="43"/>
      <c r="C173" s="42"/>
      <c r="D173" s="43"/>
      <c r="E173" s="43"/>
      <c r="F173" s="43"/>
      <c r="G173" s="42"/>
      <c r="H173" s="42"/>
      <c r="I173" s="40"/>
      <c r="J173" s="44"/>
      <c r="K173" s="43"/>
      <c r="L173" s="46"/>
      <c r="M173" s="46"/>
      <c r="N173" s="46"/>
      <c r="O173" s="43"/>
      <c r="P173" s="43"/>
      <c r="Q173" s="46"/>
      <c r="R173" s="46"/>
      <c r="S173" s="46"/>
      <c r="T173" s="57">
        <f t="shared" si="106"/>
        <v>0</v>
      </c>
      <c r="U173" s="46"/>
      <c r="V173" s="46"/>
      <c r="W173" s="46"/>
      <c r="X173" s="57">
        <f t="shared" si="107"/>
        <v>0</v>
      </c>
      <c r="Y173" s="46"/>
      <c r="Z173" s="46"/>
      <c r="AA173" s="46"/>
      <c r="AB173" s="57">
        <f t="shared" si="108"/>
        <v>0</v>
      </c>
      <c r="AC173" s="46"/>
      <c r="AD173" s="46"/>
      <c r="AE173" s="46"/>
      <c r="AF173" s="57">
        <f t="shared" si="109"/>
        <v>0</v>
      </c>
      <c r="AG173" s="57">
        <f t="shared" si="104"/>
        <v>0</v>
      </c>
      <c r="AH173" s="58">
        <f t="shared" si="110"/>
        <v>0</v>
      </c>
      <c r="AI173" s="59" t="str">
        <f t="shared" si="105"/>
        <v>-</v>
      </c>
    </row>
    <row r="174" spans="1:35" ht="12.75" customHeight="1" outlineLevel="1" x14ac:dyDescent="0.2">
      <c r="A174" s="16">
        <v>10</v>
      </c>
      <c r="B174" s="43"/>
      <c r="C174" s="42"/>
      <c r="D174" s="43"/>
      <c r="E174" s="43"/>
      <c r="F174" s="43"/>
      <c r="G174" s="42"/>
      <c r="H174" s="42"/>
      <c r="I174" s="40"/>
      <c r="J174" s="45"/>
      <c r="K174" s="43"/>
      <c r="L174" s="46"/>
      <c r="M174" s="46"/>
      <c r="N174" s="46"/>
      <c r="O174" s="43"/>
      <c r="P174" s="43"/>
      <c r="Q174" s="46"/>
      <c r="R174" s="46"/>
      <c r="S174" s="46"/>
      <c r="T174" s="57">
        <f t="shared" si="106"/>
        <v>0</v>
      </c>
      <c r="U174" s="46"/>
      <c r="V174" s="46"/>
      <c r="W174" s="46"/>
      <c r="X174" s="57">
        <f t="shared" si="107"/>
        <v>0</v>
      </c>
      <c r="Y174" s="46"/>
      <c r="Z174" s="46"/>
      <c r="AA174" s="46"/>
      <c r="AB174" s="57">
        <f t="shared" si="108"/>
        <v>0</v>
      </c>
      <c r="AC174" s="46"/>
      <c r="AD174" s="46"/>
      <c r="AE174" s="46"/>
      <c r="AF174" s="57">
        <f t="shared" si="109"/>
        <v>0</v>
      </c>
      <c r="AG174" s="57">
        <f t="shared" si="104"/>
        <v>0</v>
      </c>
      <c r="AH174" s="58">
        <f t="shared" si="110"/>
        <v>0</v>
      </c>
      <c r="AI174" s="59" t="str">
        <f t="shared" si="105"/>
        <v>-</v>
      </c>
    </row>
    <row r="175" spans="1:35" ht="12.75" customHeight="1" x14ac:dyDescent="0.25">
      <c r="A175" s="113" t="s">
        <v>75</v>
      </c>
      <c r="B175" s="114"/>
      <c r="C175" s="114"/>
      <c r="D175" s="114"/>
      <c r="E175" s="114"/>
      <c r="F175" s="114"/>
      <c r="G175" s="114"/>
      <c r="H175" s="115"/>
      <c r="I175" s="60">
        <f>SUM(I165:I174)</f>
        <v>0</v>
      </c>
      <c r="J175" s="60">
        <f>SUM(J165:J174)</f>
        <v>0</v>
      </c>
      <c r="K175" s="52"/>
      <c r="L175" s="60">
        <f>SUM(L165:L174)</f>
        <v>0</v>
      </c>
      <c r="M175" s="60">
        <f>SUM(M165:M174)</f>
        <v>0</v>
      </c>
      <c r="N175" s="60">
        <f>SUM(N165:N174)</f>
        <v>0</v>
      </c>
      <c r="O175" s="47"/>
      <c r="P175" s="48"/>
      <c r="Q175" s="60">
        <f t="shared" ref="Q175:AG175" si="111">SUM(Q165:Q174)</f>
        <v>0</v>
      </c>
      <c r="R175" s="60">
        <f t="shared" si="111"/>
        <v>0</v>
      </c>
      <c r="S175" s="60">
        <f t="shared" si="111"/>
        <v>0</v>
      </c>
      <c r="T175" s="23">
        <f t="shared" si="111"/>
        <v>0</v>
      </c>
      <c r="U175" s="60">
        <f t="shared" si="111"/>
        <v>0</v>
      </c>
      <c r="V175" s="60">
        <f t="shared" si="111"/>
        <v>0</v>
      </c>
      <c r="W175" s="60">
        <f t="shared" si="111"/>
        <v>0</v>
      </c>
      <c r="X175" s="23">
        <f t="shared" si="111"/>
        <v>0</v>
      </c>
      <c r="Y175" s="60">
        <f t="shared" si="111"/>
        <v>0</v>
      </c>
      <c r="Z175" s="60">
        <f t="shared" si="111"/>
        <v>0</v>
      </c>
      <c r="AA175" s="60">
        <f t="shared" si="111"/>
        <v>0</v>
      </c>
      <c r="AB175" s="23">
        <f t="shared" si="111"/>
        <v>0</v>
      </c>
      <c r="AC175" s="60">
        <f t="shared" si="111"/>
        <v>0</v>
      </c>
      <c r="AD175" s="60">
        <f t="shared" si="111"/>
        <v>0</v>
      </c>
      <c r="AE175" s="60">
        <f t="shared" si="111"/>
        <v>0</v>
      </c>
      <c r="AF175" s="23">
        <f t="shared" si="111"/>
        <v>0</v>
      </c>
      <c r="AG175" s="22">
        <f t="shared" si="111"/>
        <v>0</v>
      </c>
      <c r="AH175" s="61">
        <f>IF(ISERROR(AG175/I175),0,AG175/I175)</f>
        <v>0</v>
      </c>
      <c r="AI175" s="61">
        <f>IF(ISERROR(AG175/$AG$200),0,AG175/$AG$200)</f>
        <v>0</v>
      </c>
    </row>
    <row r="176" spans="1:35" ht="12.75" customHeight="1" x14ac:dyDescent="0.25">
      <c r="A176" s="49"/>
      <c r="B176" s="116" t="s">
        <v>19</v>
      </c>
      <c r="C176" s="117"/>
      <c r="D176" s="118"/>
      <c r="E176" s="29"/>
      <c r="F176" s="30"/>
      <c r="G176" s="31"/>
      <c r="H176" s="31"/>
      <c r="I176" s="32"/>
      <c r="J176" s="33"/>
      <c r="K176" s="34"/>
      <c r="L176" s="35"/>
      <c r="M176" s="35"/>
      <c r="N176" s="35"/>
      <c r="O176" s="30"/>
      <c r="P176" s="36"/>
      <c r="Q176" s="33"/>
      <c r="R176" s="33"/>
      <c r="S176" s="33"/>
      <c r="T176" s="33"/>
      <c r="U176" s="33"/>
      <c r="V176" s="33"/>
      <c r="W176" s="33"/>
      <c r="X176" s="33"/>
      <c r="Y176" s="33"/>
      <c r="Z176" s="33"/>
      <c r="AA176" s="33"/>
      <c r="AB176" s="33"/>
      <c r="AC176" s="33"/>
      <c r="AD176" s="33"/>
      <c r="AE176" s="33"/>
      <c r="AF176" s="33"/>
      <c r="AG176" s="33"/>
      <c r="AH176" s="37"/>
      <c r="AI176" s="37"/>
    </row>
    <row r="177" spans="1:35" ht="12.75" customHeight="1" outlineLevel="1" x14ac:dyDescent="0.2">
      <c r="A177" s="16">
        <v>1</v>
      </c>
      <c r="B177" s="39"/>
      <c r="C177" s="38"/>
      <c r="D177" s="39"/>
      <c r="E177" s="39"/>
      <c r="F177" s="39"/>
      <c r="G177" s="38"/>
      <c r="H177" s="38"/>
      <c r="I177" s="40"/>
      <c r="J177" s="41"/>
      <c r="K177" s="39"/>
      <c r="L177" s="46"/>
      <c r="M177" s="46"/>
      <c r="N177" s="46"/>
      <c r="O177" s="39"/>
      <c r="P177" s="39"/>
      <c r="Q177" s="46"/>
      <c r="R177" s="46"/>
      <c r="S177" s="46"/>
      <c r="T177" s="57">
        <f>SUM(Q177:S177)</f>
        <v>0</v>
      </c>
      <c r="U177" s="46"/>
      <c r="V177" s="46"/>
      <c r="W177" s="46"/>
      <c r="X177" s="57">
        <f>SUM(U177:W177)</f>
        <v>0</v>
      </c>
      <c r="Y177" s="46"/>
      <c r="Z177" s="46"/>
      <c r="AA177" s="46"/>
      <c r="AB177" s="57">
        <f>SUM(Y177:AA177)</f>
        <v>0</v>
      </c>
      <c r="AC177" s="46"/>
      <c r="AD177" s="46"/>
      <c r="AE177" s="46"/>
      <c r="AF177" s="57">
        <f>SUM(AC177:AE177)</f>
        <v>0</v>
      </c>
      <c r="AG177" s="57">
        <f t="shared" ref="AG177:AG186" si="112">SUM(T177,X177,AB177,AF177)</f>
        <v>0</v>
      </c>
      <c r="AH177" s="58">
        <f>IF(ISERROR(AG177/I177),0,AG177/I177)</f>
        <v>0</v>
      </c>
      <c r="AI177" s="59" t="str">
        <f t="shared" ref="AI177:AI186" si="113">IF(ISERROR(AG177/$AG$200),"-",AG177/$AG$200)</f>
        <v>-</v>
      </c>
    </row>
    <row r="178" spans="1:35" ht="12.75" customHeight="1" outlineLevel="1" x14ac:dyDescent="0.2">
      <c r="A178" s="16">
        <v>2</v>
      </c>
      <c r="B178" s="43"/>
      <c r="C178" s="42"/>
      <c r="D178" s="43"/>
      <c r="E178" s="43"/>
      <c r="F178" s="43"/>
      <c r="G178" s="42"/>
      <c r="H178" s="42"/>
      <c r="I178" s="40"/>
      <c r="J178" s="44"/>
      <c r="K178" s="43"/>
      <c r="L178" s="46"/>
      <c r="M178" s="46"/>
      <c r="N178" s="46"/>
      <c r="O178" s="43"/>
      <c r="P178" s="43"/>
      <c r="Q178" s="46"/>
      <c r="R178" s="46"/>
      <c r="S178" s="46"/>
      <c r="T178" s="57">
        <f t="shared" ref="T178:T186" si="114">SUM(Q178:S178)</f>
        <v>0</v>
      </c>
      <c r="U178" s="46"/>
      <c r="V178" s="46"/>
      <c r="W178" s="46"/>
      <c r="X178" s="57">
        <f t="shared" ref="X178:X186" si="115">SUM(U178:W178)</f>
        <v>0</v>
      </c>
      <c r="Y178" s="46"/>
      <c r="Z178" s="46"/>
      <c r="AA178" s="46"/>
      <c r="AB178" s="57">
        <f t="shared" ref="AB178:AB186" si="116">SUM(Y178:AA178)</f>
        <v>0</v>
      </c>
      <c r="AC178" s="46"/>
      <c r="AD178" s="46"/>
      <c r="AE178" s="46"/>
      <c r="AF178" s="57">
        <f t="shared" ref="AF178:AF186" si="117">SUM(AC178:AE178)</f>
        <v>0</v>
      </c>
      <c r="AG178" s="57">
        <f t="shared" si="112"/>
        <v>0</v>
      </c>
      <c r="AH178" s="58">
        <f t="shared" ref="AH178:AH186" si="118">IF(ISERROR(AG178/I178),0,AG178/I178)</f>
        <v>0</v>
      </c>
      <c r="AI178" s="59" t="str">
        <f t="shared" si="113"/>
        <v>-</v>
      </c>
    </row>
    <row r="179" spans="1:35" ht="12.75" customHeight="1" outlineLevel="1" x14ac:dyDescent="0.2">
      <c r="A179" s="16">
        <v>3</v>
      </c>
      <c r="B179" s="43"/>
      <c r="C179" s="42"/>
      <c r="D179" s="43"/>
      <c r="E179" s="43"/>
      <c r="F179" s="43"/>
      <c r="G179" s="42"/>
      <c r="H179" s="42"/>
      <c r="I179" s="40"/>
      <c r="J179" s="44"/>
      <c r="K179" s="43"/>
      <c r="L179" s="46"/>
      <c r="M179" s="46"/>
      <c r="N179" s="46"/>
      <c r="O179" s="43"/>
      <c r="P179" s="43"/>
      <c r="Q179" s="46"/>
      <c r="R179" s="46"/>
      <c r="S179" s="46"/>
      <c r="T179" s="57">
        <f t="shared" si="114"/>
        <v>0</v>
      </c>
      <c r="U179" s="46"/>
      <c r="V179" s="46"/>
      <c r="W179" s="46"/>
      <c r="X179" s="57">
        <f t="shared" si="115"/>
        <v>0</v>
      </c>
      <c r="Y179" s="46"/>
      <c r="Z179" s="46"/>
      <c r="AA179" s="46"/>
      <c r="AB179" s="57">
        <f t="shared" si="116"/>
        <v>0</v>
      </c>
      <c r="AC179" s="46"/>
      <c r="AD179" s="46"/>
      <c r="AE179" s="46"/>
      <c r="AF179" s="57">
        <f t="shared" si="117"/>
        <v>0</v>
      </c>
      <c r="AG179" s="57">
        <f t="shared" si="112"/>
        <v>0</v>
      </c>
      <c r="AH179" s="58">
        <f t="shared" si="118"/>
        <v>0</v>
      </c>
      <c r="AI179" s="59" t="str">
        <f t="shared" si="113"/>
        <v>-</v>
      </c>
    </row>
    <row r="180" spans="1:35" ht="12.75" customHeight="1" outlineLevel="1" x14ac:dyDescent="0.2">
      <c r="A180" s="16">
        <v>4</v>
      </c>
      <c r="B180" s="43"/>
      <c r="C180" s="42"/>
      <c r="D180" s="43"/>
      <c r="E180" s="43"/>
      <c r="F180" s="43"/>
      <c r="G180" s="42"/>
      <c r="H180" s="42"/>
      <c r="I180" s="40"/>
      <c r="J180" s="44"/>
      <c r="K180" s="43"/>
      <c r="L180" s="46"/>
      <c r="M180" s="46"/>
      <c r="N180" s="46"/>
      <c r="O180" s="43"/>
      <c r="P180" s="43"/>
      <c r="Q180" s="46"/>
      <c r="R180" s="46"/>
      <c r="S180" s="46"/>
      <c r="T180" s="57">
        <f t="shared" si="114"/>
        <v>0</v>
      </c>
      <c r="U180" s="46"/>
      <c r="V180" s="46"/>
      <c r="W180" s="46"/>
      <c r="X180" s="57">
        <f t="shared" si="115"/>
        <v>0</v>
      </c>
      <c r="Y180" s="46"/>
      <c r="Z180" s="46"/>
      <c r="AA180" s="46"/>
      <c r="AB180" s="57">
        <f t="shared" si="116"/>
        <v>0</v>
      </c>
      <c r="AC180" s="46"/>
      <c r="AD180" s="46"/>
      <c r="AE180" s="46"/>
      <c r="AF180" s="57">
        <f t="shared" si="117"/>
        <v>0</v>
      </c>
      <c r="AG180" s="57">
        <f t="shared" si="112"/>
        <v>0</v>
      </c>
      <c r="AH180" s="58">
        <f t="shared" si="118"/>
        <v>0</v>
      </c>
      <c r="AI180" s="59" t="str">
        <f t="shared" si="113"/>
        <v>-</v>
      </c>
    </row>
    <row r="181" spans="1:35" ht="12.75" customHeight="1" outlineLevel="1" x14ac:dyDescent="0.2">
      <c r="A181" s="16">
        <v>5</v>
      </c>
      <c r="B181" s="43"/>
      <c r="C181" s="42"/>
      <c r="D181" s="43"/>
      <c r="E181" s="43"/>
      <c r="F181" s="43"/>
      <c r="G181" s="42"/>
      <c r="H181" s="42"/>
      <c r="I181" s="40"/>
      <c r="J181" s="44"/>
      <c r="K181" s="43"/>
      <c r="L181" s="46"/>
      <c r="M181" s="46"/>
      <c r="N181" s="46"/>
      <c r="O181" s="43"/>
      <c r="P181" s="43"/>
      <c r="Q181" s="46"/>
      <c r="R181" s="46"/>
      <c r="S181" s="46"/>
      <c r="T181" s="57">
        <f t="shared" si="114"/>
        <v>0</v>
      </c>
      <c r="U181" s="46"/>
      <c r="V181" s="46"/>
      <c r="W181" s="46"/>
      <c r="X181" s="57">
        <f t="shared" si="115"/>
        <v>0</v>
      </c>
      <c r="Y181" s="46"/>
      <c r="Z181" s="46"/>
      <c r="AA181" s="46"/>
      <c r="AB181" s="57">
        <f t="shared" si="116"/>
        <v>0</v>
      </c>
      <c r="AC181" s="46"/>
      <c r="AD181" s="46"/>
      <c r="AE181" s="46"/>
      <c r="AF181" s="57">
        <f t="shared" si="117"/>
        <v>0</v>
      </c>
      <c r="AG181" s="57">
        <f t="shared" si="112"/>
        <v>0</v>
      </c>
      <c r="AH181" s="58">
        <f t="shared" si="118"/>
        <v>0</v>
      </c>
      <c r="AI181" s="59" t="str">
        <f t="shared" si="113"/>
        <v>-</v>
      </c>
    </row>
    <row r="182" spans="1:35" ht="12.75" customHeight="1" outlineLevel="1" x14ac:dyDescent="0.2">
      <c r="A182" s="16">
        <v>6</v>
      </c>
      <c r="B182" s="43"/>
      <c r="C182" s="42"/>
      <c r="D182" s="43"/>
      <c r="E182" s="43"/>
      <c r="F182" s="43"/>
      <c r="G182" s="42"/>
      <c r="H182" s="42"/>
      <c r="I182" s="40"/>
      <c r="J182" s="44"/>
      <c r="K182" s="43"/>
      <c r="L182" s="46"/>
      <c r="M182" s="46"/>
      <c r="N182" s="46"/>
      <c r="O182" s="43"/>
      <c r="P182" s="43"/>
      <c r="Q182" s="46"/>
      <c r="R182" s="46"/>
      <c r="S182" s="46"/>
      <c r="T182" s="57">
        <f t="shared" si="114"/>
        <v>0</v>
      </c>
      <c r="U182" s="46"/>
      <c r="V182" s="46"/>
      <c r="W182" s="46"/>
      <c r="X182" s="57">
        <f t="shared" si="115"/>
        <v>0</v>
      </c>
      <c r="Y182" s="46"/>
      <c r="Z182" s="46"/>
      <c r="AA182" s="46"/>
      <c r="AB182" s="57">
        <f t="shared" si="116"/>
        <v>0</v>
      </c>
      <c r="AC182" s="46"/>
      <c r="AD182" s="46"/>
      <c r="AE182" s="46"/>
      <c r="AF182" s="57">
        <f t="shared" si="117"/>
        <v>0</v>
      </c>
      <c r="AG182" s="57">
        <f t="shared" si="112"/>
        <v>0</v>
      </c>
      <c r="AH182" s="58">
        <f t="shared" si="118"/>
        <v>0</v>
      </c>
      <c r="AI182" s="59" t="str">
        <f t="shared" si="113"/>
        <v>-</v>
      </c>
    </row>
    <row r="183" spans="1:35" ht="12.75" customHeight="1" outlineLevel="1" x14ac:dyDescent="0.2">
      <c r="A183" s="16">
        <v>7</v>
      </c>
      <c r="B183" s="43"/>
      <c r="C183" s="42"/>
      <c r="D183" s="43"/>
      <c r="E183" s="43"/>
      <c r="F183" s="43"/>
      <c r="G183" s="42"/>
      <c r="H183" s="42"/>
      <c r="I183" s="40"/>
      <c r="J183" s="44"/>
      <c r="K183" s="43"/>
      <c r="L183" s="46"/>
      <c r="M183" s="46"/>
      <c r="N183" s="46"/>
      <c r="O183" s="43"/>
      <c r="P183" s="43"/>
      <c r="Q183" s="46"/>
      <c r="R183" s="46"/>
      <c r="S183" s="46"/>
      <c r="T183" s="57">
        <f t="shared" si="114"/>
        <v>0</v>
      </c>
      <c r="U183" s="46"/>
      <c r="V183" s="46"/>
      <c r="W183" s="46"/>
      <c r="X183" s="57">
        <f t="shared" si="115"/>
        <v>0</v>
      </c>
      <c r="Y183" s="46"/>
      <c r="Z183" s="46"/>
      <c r="AA183" s="46"/>
      <c r="AB183" s="57">
        <f t="shared" si="116"/>
        <v>0</v>
      </c>
      <c r="AC183" s="46"/>
      <c r="AD183" s="46"/>
      <c r="AE183" s="46"/>
      <c r="AF183" s="57">
        <f t="shared" si="117"/>
        <v>0</v>
      </c>
      <c r="AG183" s="57">
        <f t="shared" si="112"/>
        <v>0</v>
      </c>
      <c r="AH183" s="58">
        <f t="shared" si="118"/>
        <v>0</v>
      </c>
      <c r="AI183" s="59" t="str">
        <f t="shared" si="113"/>
        <v>-</v>
      </c>
    </row>
    <row r="184" spans="1:35" ht="12.75" customHeight="1" outlineLevel="1" x14ac:dyDescent="0.2">
      <c r="A184" s="16">
        <v>8</v>
      </c>
      <c r="B184" s="43"/>
      <c r="C184" s="42"/>
      <c r="D184" s="43"/>
      <c r="E184" s="43"/>
      <c r="F184" s="43"/>
      <c r="G184" s="42"/>
      <c r="H184" s="42"/>
      <c r="I184" s="40"/>
      <c r="J184" s="44"/>
      <c r="K184" s="43"/>
      <c r="L184" s="46"/>
      <c r="M184" s="46"/>
      <c r="N184" s="46"/>
      <c r="O184" s="43"/>
      <c r="P184" s="43"/>
      <c r="Q184" s="46"/>
      <c r="R184" s="46"/>
      <c r="S184" s="46"/>
      <c r="T184" s="57">
        <f t="shared" si="114"/>
        <v>0</v>
      </c>
      <c r="U184" s="46"/>
      <c r="V184" s="46"/>
      <c r="W184" s="46"/>
      <c r="X184" s="57">
        <f t="shared" si="115"/>
        <v>0</v>
      </c>
      <c r="Y184" s="46"/>
      <c r="Z184" s="46"/>
      <c r="AA184" s="46"/>
      <c r="AB184" s="57">
        <f t="shared" si="116"/>
        <v>0</v>
      </c>
      <c r="AC184" s="46"/>
      <c r="AD184" s="46"/>
      <c r="AE184" s="46"/>
      <c r="AF184" s="57">
        <f t="shared" si="117"/>
        <v>0</v>
      </c>
      <c r="AG184" s="57">
        <f t="shared" si="112"/>
        <v>0</v>
      </c>
      <c r="AH184" s="58">
        <f t="shared" si="118"/>
        <v>0</v>
      </c>
      <c r="AI184" s="59" t="str">
        <f t="shared" si="113"/>
        <v>-</v>
      </c>
    </row>
    <row r="185" spans="1:35" ht="12.75" customHeight="1" outlineLevel="1" x14ac:dyDescent="0.2">
      <c r="A185" s="16">
        <v>9</v>
      </c>
      <c r="B185" s="43"/>
      <c r="C185" s="42"/>
      <c r="D185" s="43"/>
      <c r="E185" s="43"/>
      <c r="F185" s="43"/>
      <c r="G185" s="42"/>
      <c r="H185" s="42"/>
      <c r="I185" s="40"/>
      <c r="J185" s="44"/>
      <c r="K185" s="43"/>
      <c r="L185" s="46"/>
      <c r="M185" s="46"/>
      <c r="N185" s="46"/>
      <c r="O185" s="43"/>
      <c r="P185" s="43"/>
      <c r="Q185" s="46"/>
      <c r="R185" s="46"/>
      <c r="S185" s="46"/>
      <c r="T185" s="57">
        <f t="shared" si="114"/>
        <v>0</v>
      </c>
      <c r="U185" s="46"/>
      <c r="V185" s="46"/>
      <c r="W185" s="46"/>
      <c r="X185" s="57">
        <f t="shared" si="115"/>
        <v>0</v>
      </c>
      <c r="Y185" s="46"/>
      <c r="Z185" s="46"/>
      <c r="AA185" s="46"/>
      <c r="AB185" s="57">
        <f t="shared" si="116"/>
        <v>0</v>
      </c>
      <c r="AC185" s="46"/>
      <c r="AD185" s="46"/>
      <c r="AE185" s="46"/>
      <c r="AF185" s="57">
        <f t="shared" si="117"/>
        <v>0</v>
      </c>
      <c r="AG185" s="57">
        <f t="shared" si="112"/>
        <v>0</v>
      </c>
      <c r="AH185" s="58">
        <f t="shared" si="118"/>
        <v>0</v>
      </c>
      <c r="AI185" s="59" t="str">
        <f t="shared" si="113"/>
        <v>-</v>
      </c>
    </row>
    <row r="186" spans="1:35" ht="12.75" customHeight="1" outlineLevel="1" x14ac:dyDescent="0.2">
      <c r="A186" s="16">
        <v>10</v>
      </c>
      <c r="B186" s="43"/>
      <c r="C186" s="42"/>
      <c r="D186" s="43"/>
      <c r="E186" s="43"/>
      <c r="F186" s="43"/>
      <c r="G186" s="42"/>
      <c r="H186" s="42"/>
      <c r="I186" s="40"/>
      <c r="J186" s="45"/>
      <c r="K186" s="43"/>
      <c r="L186" s="46"/>
      <c r="M186" s="46"/>
      <c r="N186" s="46"/>
      <c r="O186" s="43"/>
      <c r="P186" s="43"/>
      <c r="Q186" s="46"/>
      <c r="R186" s="46"/>
      <c r="S186" s="46"/>
      <c r="T186" s="57">
        <f t="shared" si="114"/>
        <v>0</v>
      </c>
      <c r="U186" s="46"/>
      <c r="V186" s="46"/>
      <c r="W186" s="46"/>
      <c r="X186" s="57">
        <f t="shared" si="115"/>
        <v>0</v>
      </c>
      <c r="Y186" s="46"/>
      <c r="Z186" s="46"/>
      <c r="AA186" s="46"/>
      <c r="AB186" s="57">
        <f t="shared" si="116"/>
        <v>0</v>
      </c>
      <c r="AC186" s="46"/>
      <c r="AD186" s="46"/>
      <c r="AE186" s="46"/>
      <c r="AF186" s="57">
        <f t="shared" si="117"/>
        <v>0</v>
      </c>
      <c r="AG186" s="57">
        <f t="shared" si="112"/>
        <v>0</v>
      </c>
      <c r="AH186" s="58">
        <f t="shared" si="118"/>
        <v>0</v>
      </c>
      <c r="AI186" s="59" t="str">
        <f t="shared" si="113"/>
        <v>-</v>
      </c>
    </row>
    <row r="187" spans="1:35" ht="12.75" customHeight="1" x14ac:dyDescent="0.25">
      <c r="A187" s="113" t="s">
        <v>76</v>
      </c>
      <c r="B187" s="114"/>
      <c r="C187" s="114"/>
      <c r="D187" s="114"/>
      <c r="E187" s="114"/>
      <c r="F187" s="114"/>
      <c r="G187" s="114"/>
      <c r="H187" s="115"/>
      <c r="I187" s="60">
        <f>SUM(I177:I186)</f>
        <v>0</v>
      </c>
      <c r="J187" s="60">
        <f>SUM(J177:J186)</f>
        <v>0</v>
      </c>
      <c r="K187" s="52"/>
      <c r="L187" s="60">
        <f>SUM(L177:L186)</f>
        <v>0</v>
      </c>
      <c r="M187" s="60">
        <f>SUM(M177:M186)</f>
        <v>0</v>
      </c>
      <c r="N187" s="60">
        <f>SUM(N177:N186)</f>
        <v>0</v>
      </c>
      <c r="O187" s="47"/>
      <c r="P187" s="48"/>
      <c r="Q187" s="60">
        <f t="shared" ref="Q187:AG187" si="119">SUM(Q177:Q186)</f>
        <v>0</v>
      </c>
      <c r="R187" s="60">
        <f t="shared" si="119"/>
        <v>0</v>
      </c>
      <c r="S187" s="60">
        <f t="shared" si="119"/>
        <v>0</v>
      </c>
      <c r="T187" s="23">
        <f t="shared" si="119"/>
        <v>0</v>
      </c>
      <c r="U187" s="60">
        <f t="shared" si="119"/>
        <v>0</v>
      </c>
      <c r="V187" s="60">
        <f t="shared" si="119"/>
        <v>0</v>
      </c>
      <c r="W187" s="60">
        <f t="shared" si="119"/>
        <v>0</v>
      </c>
      <c r="X187" s="23">
        <f t="shared" si="119"/>
        <v>0</v>
      </c>
      <c r="Y187" s="60">
        <f t="shared" si="119"/>
        <v>0</v>
      </c>
      <c r="Z187" s="60">
        <f t="shared" si="119"/>
        <v>0</v>
      </c>
      <c r="AA187" s="60">
        <f t="shared" si="119"/>
        <v>0</v>
      </c>
      <c r="AB187" s="23">
        <f t="shared" si="119"/>
        <v>0</v>
      </c>
      <c r="AC187" s="60">
        <f t="shared" si="119"/>
        <v>0</v>
      </c>
      <c r="AD187" s="60">
        <f t="shared" si="119"/>
        <v>0</v>
      </c>
      <c r="AE187" s="60">
        <f t="shared" si="119"/>
        <v>0</v>
      </c>
      <c r="AF187" s="23">
        <f t="shared" si="119"/>
        <v>0</v>
      </c>
      <c r="AG187" s="22">
        <f t="shared" si="119"/>
        <v>0</v>
      </c>
      <c r="AH187" s="61">
        <f>IF(ISERROR(AG187/I187),0,AG187/I187)</f>
        <v>0</v>
      </c>
      <c r="AI187" s="61">
        <f>IF(ISERROR(AG187/$AG$200),0,AG187/$AG$200)</f>
        <v>0</v>
      </c>
    </row>
    <row r="188" spans="1:35" ht="12.75" customHeight="1" x14ac:dyDescent="0.25">
      <c r="A188" s="49"/>
      <c r="B188" s="116" t="s">
        <v>49</v>
      </c>
      <c r="C188" s="117"/>
      <c r="D188" s="118"/>
      <c r="E188" s="29"/>
      <c r="F188" s="30"/>
      <c r="G188" s="31"/>
      <c r="H188" s="31"/>
      <c r="I188" s="32"/>
      <c r="J188" s="33"/>
      <c r="K188" s="34"/>
      <c r="L188" s="35"/>
      <c r="M188" s="35"/>
      <c r="N188" s="35"/>
      <c r="O188" s="30"/>
      <c r="P188" s="36"/>
      <c r="Q188" s="33"/>
      <c r="R188" s="33"/>
      <c r="S188" s="33"/>
      <c r="T188" s="33"/>
      <c r="U188" s="33"/>
      <c r="V188" s="33"/>
      <c r="W188" s="33"/>
      <c r="X188" s="33"/>
      <c r="Y188" s="33"/>
      <c r="Z188" s="33"/>
      <c r="AA188" s="33"/>
      <c r="AB188" s="33"/>
      <c r="AC188" s="33"/>
      <c r="AD188" s="33"/>
      <c r="AE188" s="33"/>
      <c r="AF188" s="33"/>
      <c r="AG188" s="33"/>
      <c r="AH188" s="37"/>
      <c r="AI188" s="37"/>
    </row>
    <row r="189" spans="1:35" ht="12.75" customHeight="1" outlineLevel="1" x14ac:dyDescent="0.2">
      <c r="A189" s="16">
        <v>1</v>
      </c>
      <c r="B189" s="39"/>
      <c r="C189" s="38"/>
      <c r="D189" s="39"/>
      <c r="E189" s="39"/>
      <c r="F189" s="39"/>
      <c r="G189" s="38"/>
      <c r="H189" s="38"/>
      <c r="I189" s="40"/>
      <c r="J189" s="41"/>
      <c r="K189" s="39"/>
      <c r="L189" s="46"/>
      <c r="M189" s="46"/>
      <c r="N189" s="46"/>
      <c r="O189" s="39"/>
      <c r="P189" s="39"/>
      <c r="Q189" s="46"/>
      <c r="R189" s="46"/>
      <c r="S189" s="46"/>
      <c r="T189" s="57">
        <f>SUM(Q189:S189)</f>
        <v>0</v>
      </c>
      <c r="U189" s="46"/>
      <c r="V189" s="46"/>
      <c r="W189" s="46"/>
      <c r="X189" s="57">
        <f>SUM(U189:W189)</f>
        <v>0</v>
      </c>
      <c r="Y189" s="46"/>
      <c r="Z189" s="46"/>
      <c r="AA189" s="46"/>
      <c r="AB189" s="57">
        <f>SUM(Y189:AA189)</f>
        <v>0</v>
      </c>
      <c r="AC189" s="46"/>
      <c r="AD189" s="46"/>
      <c r="AE189" s="46"/>
      <c r="AF189" s="57">
        <f>SUM(AC189:AE189)</f>
        <v>0</v>
      </c>
      <c r="AG189" s="57">
        <f t="shared" ref="AG189:AG198" si="120">SUM(T189,X189,AB189,AF189)</f>
        <v>0</v>
      </c>
      <c r="AH189" s="58">
        <f>IF(ISERROR(AG189/I189),0,AG189/I189)</f>
        <v>0</v>
      </c>
      <c r="AI189" s="59" t="str">
        <f t="shared" ref="AI189:AI198" si="121">IF(ISERROR(AG189/$AG$200),"-",AG189/$AG$200)</f>
        <v>-</v>
      </c>
    </row>
    <row r="190" spans="1:35" ht="12.75" customHeight="1" outlineLevel="1" x14ac:dyDescent="0.2">
      <c r="A190" s="16">
        <v>2</v>
      </c>
      <c r="B190" s="43"/>
      <c r="C190" s="42"/>
      <c r="D190" s="43"/>
      <c r="E190" s="43"/>
      <c r="F190" s="43"/>
      <c r="G190" s="42"/>
      <c r="H190" s="42"/>
      <c r="I190" s="40"/>
      <c r="J190" s="44"/>
      <c r="K190" s="43"/>
      <c r="L190" s="46"/>
      <c r="M190" s="46"/>
      <c r="N190" s="46"/>
      <c r="O190" s="43"/>
      <c r="P190" s="43"/>
      <c r="Q190" s="46"/>
      <c r="R190" s="46"/>
      <c r="S190" s="46"/>
      <c r="T190" s="57">
        <f t="shared" ref="T190:T198" si="122">SUM(Q190:S190)</f>
        <v>0</v>
      </c>
      <c r="U190" s="46"/>
      <c r="V190" s="46"/>
      <c r="W190" s="46"/>
      <c r="X190" s="57">
        <f t="shared" ref="X190:X198" si="123">SUM(U190:W190)</f>
        <v>0</v>
      </c>
      <c r="Y190" s="46"/>
      <c r="Z190" s="46"/>
      <c r="AA190" s="46"/>
      <c r="AB190" s="57">
        <f t="shared" ref="AB190:AB198" si="124">SUM(Y190:AA190)</f>
        <v>0</v>
      </c>
      <c r="AC190" s="46"/>
      <c r="AD190" s="46"/>
      <c r="AE190" s="46"/>
      <c r="AF190" s="57">
        <f t="shared" ref="AF190:AF198" si="125">SUM(AC190:AE190)</f>
        <v>0</v>
      </c>
      <c r="AG190" s="57">
        <f t="shared" si="120"/>
        <v>0</v>
      </c>
      <c r="AH190" s="58">
        <f t="shared" ref="AH190:AH198" si="126">IF(ISERROR(AG190/I190),0,AG190/I190)</f>
        <v>0</v>
      </c>
      <c r="AI190" s="59" t="str">
        <f t="shared" si="121"/>
        <v>-</v>
      </c>
    </row>
    <row r="191" spans="1:35" ht="12.75" customHeight="1" outlineLevel="1" x14ac:dyDescent="0.2">
      <c r="A191" s="16">
        <v>3</v>
      </c>
      <c r="B191" s="43"/>
      <c r="C191" s="42"/>
      <c r="D191" s="43"/>
      <c r="E191" s="43"/>
      <c r="F191" s="43"/>
      <c r="G191" s="42"/>
      <c r="H191" s="42"/>
      <c r="I191" s="40"/>
      <c r="J191" s="44"/>
      <c r="K191" s="43"/>
      <c r="L191" s="46"/>
      <c r="M191" s="46"/>
      <c r="N191" s="46"/>
      <c r="O191" s="43"/>
      <c r="P191" s="43"/>
      <c r="Q191" s="46"/>
      <c r="R191" s="46"/>
      <c r="S191" s="46"/>
      <c r="T191" s="57">
        <f t="shared" si="122"/>
        <v>0</v>
      </c>
      <c r="U191" s="46"/>
      <c r="V191" s="46"/>
      <c r="W191" s="46"/>
      <c r="X191" s="57">
        <f t="shared" si="123"/>
        <v>0</v>
      </c>
      <c r="Y191" s="46"/>
      <c r="Z191" s="46"/>
      <c r="AA191" s="46"/>
      <c r="AB191" s="57">
        <f t="shared" si="124"/>
        <v>0</v>
      </c>
      <c r="AC191" s="46"/>
      <c r="AD191" s="46"/>
      <c r="AE191" s="46"/>
      <c r="AF191" s="57">
        <f t="shared" si="125"/>
        <v>0</v>
      </c>
      <c r="AG191" s="57">
        <f t="shared" si="120"/>
        <v>0</v>
      </c>
      <c r="AH191" s="58">
        <f t="shared" si="126"/>
        <v>0</v>
      </c>
      <c r="AI191" s="59" t="str">
        <f t="shared" si="121"/>
        <v>-</v>
      </c>
    </row>
    <row r="192" spans="1:35" ht="12.75" customHeight="1" outlineLevel="1" x14ac:dyDescent="0.2">
      <c r="A192" s="16">
        <v>4</v>
      </c>
      <c r="B192" s="43"/>
      <c r="C192" s="42"/>
      <c r="D192" s="43"/>
      <c r="E192" s="43"/>
      <c r="F192" s="43"/>
      <c r="G192" s="42"/>
      <c r="H192" s="42"/>
      <c r="I192" s="40"/>
      <c r="J192" s="44"/>
      <c r="K192" s="43"/>
      <c r="L192" s="46"/>
      <c r="M192" s="46"/>
      <c r="N192" s="46"/>
      <c r="O192" s="43"/>
      <c r="P192" s="43"/>
      <c r="Q192" s="46"/>
      <c r="R192" s="46"/>
      <c r="S192" s="46"/>
      <c r="T192" s="57">
        <f t="shared" si="122"/>
        <v>0</v>
      </c>
      <c r="U192" s="46"/>
      <c r="V192" s="46"/>
      <c r="W192" s="46"/>
      <c r="X192" s="57">
        <f t="shared" si="123"/>
        <v>0</v>
      </c>
      <c r="Y192" s="46"/>
      <c r="Z192" s="46"/>
      <c r="AA192" s="46"/>
      <c r="AB192" s="57">
        <f t="shared" si="124"/>
        <v>0</v>
      </c>
      <c r="AC192" s="46"/>
      <c r="AD192" s="46"/>
      <c r="AE192" s="46"/>
      <c r="AF192" s="57">
        <f t="shared" si="125"/>
        <v>0</v>
      </c>
      <c r="AG192" s="57">
        <f t="shared" si="120"/>
        <v>0</v>
      </c>
      <c r="AH192" s="58">
        <f t="shared" si="126"/>
        <v>0</v>
      </c>
      <c r="AI192" s="59" t="str">
        <f t="shared" si="121"/>
        <v>-</v>
      </c>
    </row>
    <row r="193" spans="1:35" ht="12.75" customHeight="1" outlineLevel="1" x14ac:dyDescent="0.2">
      <c r="A193" s="16">
        <v>5</v>
      </c>
      <c r="B193" s="43"/>
      <c r="C193" s="42"/>
      <c r="D193" s="43"/>
      <c r="E193" s="43"/>
      <c r="F193" s="43"/>
      <c r="G193" s="42"/>
      <c r="H193" s="42"/>
      <c r="I193" s="40"/>
      <c r="J193" s="44"/>
      <c r="K193" s="43"/>
      <c r="L193" s="46"/>
      <c r="M193" s="46"/>
      <c r="N193" s="46"/>
      <c r="O193" s="43"/>
      <c r="P193" s="43"/>
      <c r="Q193" s="46"/>
      <c r="R193" s="46"/>
      <c r="S193" s="46"/>
      <c r="T193" s="57">
        <f t="shared" si="122"/>
        <v>0</v>
      </c>
      <c r="U193" s="46"/>
      <c r="V193" s="46"/>
      <c r="W193" s="46"/>
      <c r="X193" s="57">
        <f t="shared" si="123"/>
        <v>0</v>
      </c>
      <c r="Y193" s="46"/>
      <c r="Z193" s="46"/>
      <c r="AA193" s="46"/>
      <c r="AB193" s="57">
        <f t="shared" si="124"/>
        <v>0</v>
      </c>
      <c r="AC193" s="46"/>
      <c r="AD193" s="46"/>
      <c r="AE193" s="46"/>
      <c r="AF193" s="57">
        <f t="shared" si="125"/>
        <v>0</v>
      </c>
      <c r="AG193" s="57">
        <f t="shared" si="120"/>
        <v>0</v>
      </c>
      <c r="AH193" s="58">
        <f t="shared" si="126"/>
        <v>0</v>
      </c>
      <c r="AI193" s="59" t="str">
        <f t="shared" si="121"/>
        <v>-</v>
      </c>
    </row>
    <row r="194" spans="1:35" ht="12.75" customHeight="1" outlineLevel="1" x14ac:dyDescent="0.2">
      <c r="A194" s="16">
        <v>6</v>
      </c>
      <c r="B194" s="43"/>
      <c r="C194" s="42"/>
      <c r="D194" s="43"/>
      <c r="E194" s="43"/>
      <c r="F194" s="43"/>
      <c r="G194" s="42"/>
      <c r="H194" s="42"/>
      <c r="I194" s="40"/>
      <c r="J194" s="44"/>
      <c r="K194" s="43"/>
      <c r="L194" s="46"/>
      <c r="M194" s="46"/>
      <c r="N194" s="46"/>
      <c r="O194" s="43"/>
      <c r="P194" s="43"/>
      <c r="Q194" s="46"/>
      <c r="R194" s="46"/>
      <c r="S194" s="46"/>
      <c r="T194" s="57">
        <f t="shared" si="122"/>
        <v>0</v>
      </c>
      <c r="U194" s="46"/>
      <c r="V194" s="46"/>
      <c r="W194" s="46"/>
      <c r="X194" s="57">
        <f t="shared" si="123"/>
        <v>0</v>
      </c>
      <c r="Y194" s="46"/>
      <c r="Z194" s="46"/>
      <c r="AA194" s="46"/>
      <c r="AB194" s="57">
        <f t="shared" si="124"/>
        <v>0</v>
      </c>
      <c r="AC194" s="46"/>
      <c r="AD194" s="46"/>
      <c r="AE194" s="46"/>
      <c r="AF194" s="57">
        <f t="shared" si="125"/>
        <v>0</v>
      </c>
      <c r="AG194" s="57">
        <f t="shared" si="120"/>
        <v>0</v>
      </c>
      <c r="AH194" s="58">
        <f t="shared" si="126"/>
        <v>0</v>
      </c>
      <c r="AI194" s="59" t="str">
        <f t="shared" si="121"/>
        <v>-</v>
      </c>
    </row>
    <row r="195" spans="1:35" ht="12.75" customHeight="1" outlineLevel="1" x14ac:dyDescent="0.2">
      <c r="A195" s="16">
        <v>7</v>
      </c>
      <c r="B195" s="43"/>
      <c r="C195" s="42"/>
      <c r="D195" s="43"/>
      <c r="E195" s="43"/>
      <c r="F195" s="43"/>
      <c r="G195" s="42"/>
      <c r="H195" s="42"/>
      <c r="I195" s="40"/>
      <c r="J195" s="44"/>
      <c r="K195" s="43"/>
      <c r="L195" s="46"/>
      <c r="M195" s="46"/>
      <c r="N195" s="46"/>
      <c r="O195" s="43"/>
      <c r="P195" s="43"/>
      <c r="Q195" s="46"/>
      <c r="R195" s="46"/>
      <c r="S195" s="46"/>
      <c r="T195" s="57">
        <f t="shared" si="122"/>
        <v>0</v>
      </c>
      <c r="U195" s="46"/>
      <c r="V195" s="46"/>
      <c r="W195" s="46"/>
      <c r="X195" s="57">
        <f t="shared" si="123"/>
        <v>0</v>
      </c>
      <c r="Y195" s="46"/>
      <c r="Z195" s="46"/>
      <c r="AA195" s="46"/>
      <c r="AB195" s="57">
        <f t="shared" si="124"/>
        <v>0</v>
      </c>
      <c r="AC195" s="46"/>
      <c r="AD195" s="46"/>
      <c r="AE195" s="46"/>
      <c r="AF195" s="57">
        <f t="shared" si="125"/>
        <v>0</v>
      </c>
      <c r="AG195" s="57">
        <f t="shared" si="120"/>
        <v>0</v>
      </c>
      <c r="AH195" s="58">
        <f t="shared" si="126"/>
        <v>0</v>
      </c>
      <c r="AI195" s="59" t="str">
        <f t="shared" si="121"/>
        <v>-</v>
      </c>
    </row>
    <row r="196" spans="1:35" ht="12.75" customHeight="1" outlineLevel="1" x14ac:dyDescent="0.2">
      <c r="A196" s="16">
        <v>8</v>
      </c>
      <c r="B196" s="43"/>
      <c r="C196" s="42"/>
      <c r="D196" s="43"/>
      <c r="E196" s="43"/>
      <c r="F196" s="43"/>
      <c r="G196" s="42"/>
      <c r="H196" s="42"/>
      <c r="I196" s="40"/>
      <c r="J196" s="44"/>
      <c r="K196" s="43"/>
      <c r="L196" s="46"/>
      <c r="M196" s="46"/>
      <c r="N196" s="46"/>
      <c r="O196" s="43"/>
      <c r="P196" s="43"/>
      <c r="Q196" s="46"/>
      <c r="R196" s="46"/>
      <c r="S196" s="46"/>
      <c r="T196" s="57">
        <f t="shared" si="122"/>
        <v>0</v>
      </c>
      <c r="U196" s="46"/>
      <c r="V196" s="46"/>
      <c r="W196" s="46"/>
      <c r="X196" s="57">
        <f t="shared" si="123"/>
        <v>0</v>
      </c>
      <c r="Y196" s="46"/>
      <c r="Z196" s="46"/>
      <c r="AA196" s="46"/>
      <c r="AB196" s="57">
        <f t="shared" si="124"/>
        <v>0</v>
      </c>
      <c r="AC196" s="46"/>
      <c r="AD196" s="46"/>
      <c r="AE196" s="46"/>
      <c r="AF196" s="57">
        <f t="shared" si="125"/>
        <v>0</v>
      </c>
      <c r="AG196" s="57">
        <f t="shared" si="120"/>
        <v>0</v>
      </c>
      <c r="AH196" s="58">
        <f t="shared" si="126"/>
        <v>0</v>
      </c>
      <c r="AI196" s="59" t="str">
        <f t="shared" si="121"/>
        <v>-</v>
      </c>
    </row>
    <row r="197" spans="1:35" ht="12.75" customHeight="1" outlineLevel="1" x14ac:dyDescent="0.2">
      <c r="A197" s="16">
        <v>9</v>
      </c>
      <c r="B197" s="43"/>
      <c r="C197" s="42"/>
      <c r="D197" s="43"/>
      <c r="E197" s="43"/>
      <c r="F197" s="43"/>
      <c r="G197" s="42"/>
      <c r="H197" s="42"/>
      <c r="I197" s="40"/>
      <c r="J197" s="44"/>
      <c r="K197" s="43"/>
      <c r="L197" s="46"/>
      <c r="M197" s="46"/>
      <c r="N197" s="46"/>
      <c r="O197" s="43"/>
      <c r="P197" s="43"/>
      <c r="Q197" s="46"/>
      <c r="R197" s="46"/>
      <c r="S197" s="46"/>
      <c r="T197" s="57">
        <f t="shared" si="122"/>
        <v>0</v>
      </c>
      <c r="U197" s="46"/>
      <c r="V197" s="46"/>
      <c r="W197" s="46"/>
      <c r="X197" s="57">
        <f t="shared" si="123"/>
        <v>0</v>
      </c>
      <c r="Y197" s="46"/>
      <c r="Z197" s="46"/>
      <c r="AA197" s="46"/>
      <c r="AB197" s="57">
        <f t="shared" si="124"/>
        <v>0</v>
      </c>
      <c r="AC197" s="46"/>
      <c r="AD197" s="46"/>
      <c r="AE197" s="46"/>
      <c r="AF197" s="57">
        <f t="shared" si="125"/>
        <v>0</v>
      </c>
      <c r="AG197" s="57">
        <f t="shared" si="120"/>
        <v>0</v>
      </c>
      <c r="AH197" s="58">
        <f t="shared" si="126"/>
        <v>0</v>
      </c>
      <c r="AI197" s="59" t="str">
        <f t="shared" si="121"/>
        <v>-</v>
      </c>
    </row>
    <row r="198" spans="1:35" ht="12.75" customHeight="1" outlineLevel="1" x14ac:dyDescent="0.2">
      <c r="A198" s="16">
        <v>10</v>
      </c>
      <c r="B198" s="43"/>
      <c r="C198" s="42"/>
      <c r="D198" s="43"/>
      <c r="E198" s="43"/>
      <c r="F198" s="43"/>
      <c r="G198" s="42"/>
      <c r="H198" s="42"/>
      <c r="I198" s="40"/>
      <c r="J198" s="45"/>
      <c r="K198" s="43"/>
      <c r="L198" s="46"/>
      <c r="M198" s="46"/>
      <c r="N198" s="46"/>
      <c r="O198" s="43"/>
      <c r="P198" s="43"/>
      <c r="Q198" s="46"/>
      <c r="R198" s="46"/>
      <c r="S198" s="46"/>
      <c r="T198" s="57">
        <f t="shared" si="122"/>
        <v>0</v>
      </c>
      <c r="U198" s="46"/>
      <c r="V198" s="46"/>
      <c r="W198" s="46"/>
      <c r="X198" s="57">
        <f t="shared" si="123"/>
        <v>0</v>
      </c>
      <c r="Y198" s="46"/>
      <c r="Z198" s="46"/>
      <c r="AA198" s="46"/>
      <c r="AB198" s="57">
        <f t="shared" si="124"/>
        <v>0</v>
      </c>
      <c r="AC198" s="46"/>
      <c r="AD198" s="46"/>
      <c r="AE198" s="46"/>
      <c r="AF198" s="57">
        <f t="shared" si="125"/>
        <v>0</v>
      </c>
      <c r="AG198" s="57">
        <f t="shared" si="120"/>
        <v>0</v>
      </c>
      <c r="AH198" s="58">
        <f t="shared" si="126"/>
        <v>0</v>
      </c>
      <c r="AI198" s="59" t="str">
        <f t="shared" si="121"/>
        <v>-</v>
      </c>
    </row>
    <row r="199" spans="1:35" x14ac:dyDescent="0.25">
      <c r="A199" s="113" t="s">
        <v>50</v>
      </c>
      <c r="B199" s="114"/>
      <c r="C199" s="114"/>
      <c r="D199" s="114"/>
      <c r="E199" s="114"/>
      <c r="F199" s="114"/>
      <c r="G199" s="114"/>
      <c r="H199" s="115"/>
      <c r="I199" s="60">
        <f>SUM(I189:I198)</f>
        <v>0</v>
      </c>
      <c r="J199" s="60">
        <f>SUM(J189:J198)</f>
        <v>0</v>
      </c>
      <c r="K199" s="52"/>
      <c r="L199" s="60">
        <f>SUM(L189:L198)</f>
        <v>0</v>
      </c>
      <c r="M199" s="60">
        <f>SUM(M189:M198)</f>
        <v>0</v>
      </c>
      <c r="N199" s="60">
        <f>SUM(N189:N198)</f>
        <v>0</v>
      </c>
      <c r="O199" s="47"/>
      <c r="P199" s="48"/>
      <c r="Q199" s="60">
        <f t="shared" ref="Q199:AG199" si="127">SUM(Q189:Q198)</f>
        <v>0</v>
      </c>
      <c r="R199" s="60">
        <f t="shared" si="127"/>
        <v>0</v>
      </c>
      <c r="S199" s="60">
        <f t="shared" si="127"/>
        <v>0</v>
      </c>
      <c r="T199" s="23">
        <f t="shared" si="127"/>
        <v>0</v>
      </c>
      <c r="U199" s="60">
        <f t="shared" si="127"/>
        <v>0</v>
      </c>
      <c r="V199" s="60">
        <f t="shared" si="127"/>
        <v>0</v>
      </c>
      <c r="W199" s="60">
        <f t="shared" si="127"/>
        <v>0</v>
      </c>
      <c r="X199" s="23">
        <f t="shared" si="127"/>
        <v>0</v>
      </c>
      <c r="Y199" s="60">
        <f t="shared" si="127"/>
        <v>0</v>
      </c>
      <c r="Z199" s="60">
        <f t="shared" si="127"/>
        <v>0</v>
      </c>
      <c r="AA199" s="60">
        <f t="shared" si="127"/>
        <v>0</v>
      </c>
      <c r="AB199" s="23">
        <f t="shared" si="127"/>
        <v>0</v>
      </c>
      <c r="AC199" s="60">
        <f t="shared" si="127"/>
        <v>0</v>
      </c>
      <c r="AD199" s="60">
        <f t="shared" si="127"/>
        <v>0</v>
      </c>
      <c r="AE199" s="60">
        <f t="shared" si="127"/>
        <v>0</v>
      </c>
      <c r="AF199" s="23">
        <f t="shared" si="127"/>
        <v>0</v>
      </c>
      <c r="AG199" s="22">
        <f t="shared" si="127"/>
        <v>0</v>
      </c>
      <c r="AH199" s="61">
        <f>IF(ISERROR(AG199/I199),0,AG199/I199)</f>
        <v>0</v>
      </c>
      <c r="AI199" s="61">
        <f>IF(ISERROR(AG199/$AG$200),0,AG199/$AG$200)</f>
        <v>0</v>
      </c>
    </row>
    <row r="200" spans="1:35" x14ac:dyDescent="0.25">
      <c r="A200" s="119" t="str">
        <f>"TOTAL ASIG."&amp;" "&amp;$A$5</f>
        <v>TOTAL ASIG. X4-0X-XXX "XXX XXXXX XXXXXXXXXXXXXXXXXXXXXXXXXXXXX"</v>
      </c>
      <c r="B200" s="120"/>
      <c r="C200" s="120"/>
      <c r="D200" s="120"/>
      <c r="E200" s="120"/>
      <c r="F200" s="120"/>
      <c r="G200" s="120"/>
      <c r="H200" s="121"/>
      <c r="I200" s="62">
        <f>+I19+I31+I12581+I55+I67+I79+I91+I103+I115+I127+I139+I151+I187+I163+I175+I199</f>
        <v>0</v>
      </c>
      <c r="J200" s="23">
        <f>+J19+J31+J43+J55+J67+J79+J91+J103+J115+J127+J139+J151+J187+J163+J175+J199</f>
        <v>0</v>
      </c>
      <c r="K200" s="53"/>
      <c r="L200" s="23">
        <f>+L19+L31+L43+L55+L67+L79+L91+L103+L115+L127+L139+L151+L187+L163+L175+L199</f>
        <v>0</v>
      </c>
      <c r="M200" s="23">
        <f>+M19+M31+M43+M55+M67+M79+M91+M103+M115+M127+M139+M151+M187+M163+M175+M199</f>
        <v>0</v>
      </c>
      <c r="N200" s="23">
        <f>+N19+N31+N43+N55+N67+N79+N91+N103+N115+N127+N139+N151+N187+N163+N175+N199</f>
        <v>0</v>
      </c>
      <c r="O200" s="50"/>
      <c r="P200" s="51"/>
      <c r="Q200" s="23">
        <f t="shared" ref="Q200:AG200" si="128">+Q19+Q31+Q43+Q55+Q67+Q79+Q91+Q103+Q115+Q127+Q139+Q151+Q187+Q163+Q175+Q199</f>
        <v>0</v>
      </c>
      <c r="R200" s="23">
        <f t="shared" si="128"/>
        <v>0</v>
      </c>
      <c r="S200" s="23">
        <f t="shared" si="128"/>
        <v>0</v>
      </c>
      <c r="T200" s="23">
        <f t="shared" si="128"/>
        <v>0</v>
      </c>
      <c r="U200" s="23">
        <f t="shared" si="128"/>
        <v>0</v>
      </c>
      <c r="V200" s="23">
        <f t="shared" si="128"/>
        <v>0</v>
      </c>
      <c r="W200" s="23">
        <f t="shared" si="128"/>
        <v>0</v>
      </c>
      <c r="X200" s="23">
        <f t="shared" si="128"/>
        <v>0</v>
      </c>
      <c r="Y200" s="23">
        <f t="shared" si="128"/>
        <v>0</v>
      </c>
      <c r="Z200" s="23">
        <f t="shared" si="128"/>
        <v>0</v>
      </c>
      <c r="AA200" s="23">
        <f t="shared" si="128"/>
        <v>0</v>
      </c>
      <c r="AB200" s="23">
        <f t="shared" si="128"/>
        <v>0</v>
      </c>
      <c r="AC200" s="23">
        <f t="shared" si="128"/>
        <v>0</v>
      </c>
      <c r="AD200" s="23">
        <f t="shared" si="128"/>
        <v>0</v>
      </c>
      <c r="AE200" s="23">
        <f t="shared" si="128"/>
        <v>0</v>
      </c>
      <c r="AF200" s="23">
        <f t="shared" si="128"/>
        <v>0</v>
      </c>
      <c r="AG200" s="23">
        <f t="shared" si="128"/>
        <v>0</v>
      </c>
      <c r="AH200" s="24" t="str">
        <f>IF(ISERROR(AG200/I200),"-",AG200/I200)</f>
        <v>-</v>
      </c>
      <c r="AI200" s="24" t="str">
        <f>IF(ISERROR(AG200/$AG$200),"-",AG200/$AG$200)</f>
        <v>-</v>
      </c>
    </row>
    <row r="201" spans="1:35" x14ac:dyDescent="0.25">
      <c r="I201" s="4"/>
      <c r="Q201" s="4"/>
      <c r="R201" s="4"/>
      <c r="S201" s="4"/>
      <c r="U201" s="4"/>
      <c r="V201" s="4"/>
      <c r="W201" s="4"/>
      <c r="Y201" s="4"/>
      <c r="Z201" s="4"/>
      <c r="AA201" s="4"/>
      <c r="AC201" s="4"/>
      <c r="AD201" s="4"/>
      <c r="AE201" s="4"/>
    </row>
    <row r="202" spans="1:35" x14ac:dyDescent="0.25">
      <c r="I202" s="4"/>
      <c r="Q202" s="4"/>
      <c r="R202" s="4"/>
      <c r="S202" s="4"/>
      <c r="U202" s="4"/>
      <c r="V202" s="4"/>
      <c r="W202" s="4"/>
      <c r="Y202" s="4"/>
      <c r="Z202" s="4"/>
      <c r="AA202" s="4"/>
      <c r="AC202" s="4"/>
      <c r="AD202" s="4"/>
      <c r="AE202" s="4"/>
    </row>
    <row r="203" spans="1:35" x14ac:dyDescent="0.25">
      <c r="I203" s="4"/>
      <c r="Q203" s="4"/>
      <c r="R203" s="4"/>
      <c r="S203" s="4"/>
      <c r="U203" s="4"/>
      <c r="V203" s="4"/>
      <c r="W203" s="4"/>
      <c r="Y203" s="4"/>
      <c r="Z203" s="4"/>
      <c r="AA203" s="4"/>
      <c r="AC203" s="4"/>
      <c r="AD203" s="4"/>
      <c r="AE203" s="4"/>
    </row>
    <row r="204" spans="1:35" x14ac:dyDescent="0.25">
      <c r="I204" s="4"/>
      <c r="Q204" s="4"/>
      <c r="R204" s="4"/>
      <c r="S204" s="4"/>
      <c r="U204" s="4"/>
      <c r="V204" s="4"/>
      <c r="W204" s="4"/>
      <c r="Y204" s="4"/>
      <c r="Z204" s="4"/>
      <c r="AA204" s="4"/>
      <c r="AC204" s="4"/>
      <c r="AD204" s="4"/>
      <c r="AE204" s="4"/>
    </row>
    <row r="205" spans="1:35" x14ac:dyDescent="0.25">
      <c r="I205" s="4"/>
      <c r="Q205" s="4"/>
      <c r="R205" s="4"/>
      <c r="S205" s="4"/>
      <c r="U205" s="4"/>
      <c r="V205" s="4"/>
      <c r="W205" s="4"/>
      <c r="Y205" s="4"/>
      <c r="Z205" s="4"/>
      <c r="AA205" s="4"/>
      <c r="AC205" s="4"/>
      <c r="AD205" s="4"/>
      <c r="AE205" s="4"/>
    </row>
    <row r="206" spans="1:35" x14ac:dyDescent="0.25">
      <c r="I206" s="4"/>
      <c r="Q206" s="4"/>
      <c r="R206" s="4"/>
      <c r="S206" s="4"/>
      <c r="U206" s="4"/>
      <c r="V206" s="4"/>
      <c r="W206" s="4"/>
      <c r="Y206" s="4"/>
      <c r="Z206" s="4"/>
      <c r="AA206" s="4"/>
      <c r="AC206" s="4"/>
      <c r="AD206" s="4"/>
      <c r="AE206" s="4"/>
    </row>
    <row r="207" spans="1:35" x14ac:dyDescent="0.25">
      <c r="I207" s="4"/>
      <c r="Q207" s="4"/>
      <c r="R207" s="4"/>
      <c r="S207" s="4"/>
      <c r="U207" s="4"/>
      <c r="V207" s="4"/>
      <c r="W207" s="4"/>
      <c r="Y207" s="4"/>
      <c r="Z207" s="4"/>
      <c r="AA207" s="4"/>
      <c r="AC207" s="4"/>
      <c r="AD207" s="4"/>
      <c r="AE207" s="4"/>
    </row>
    <row r="208" spans="1:35" x14ac:dyDescent="0.25">
      <c r="I208" s="4"/>
      <c r="Q208" s="4"/>
      <c r="R208" s="4"/>
      <c r="S208" s="4"/>
      <c r="U208" s="4"/>
      <c r="V208" s="4"/>
      <c r="W208" s="4"/>
      <c r="Y208" s="4"/>
      <c r="Z208" s="4"/>
      <c r="AA208" s="4"/>
      <c r="AC208" s="4"/>
      <c r="AD208" s="4"/>
      <c r="AE208" s="4"/>
    </row>
    <row r="209" spans="9:31" x14ac:dyDescent="0.25">
      <c r="I209" s="4"/>
      <c r="Q209" s="4"/>
      <c r="R209" s="4"/>
      <c r="S209" s="4"/>
      <c r="U209" s="4"/>
      <c r="V209" s="4"/>
      <c r="W209" s="4"/>
      <c r="Y209" s="4"/>
      <c r="Z209" s="4"/>
      <c r="AA209" s="4"/>
      <c r="AC209" s="4"/>
      <c r="AD209" s="4"/>
      <c r="AE209" s="4"/>
    </row>
    <row r="210" spans="9:31" x14ac:dyDescent="0.25">
      <c r="I210" s="4"/>
      <c r="Q210" s="4"/>
      <c r="R210" s="4"/>
      <c r="S210" s="4"/>
      <c r="U210" s="4"/>
      <c r="V210" s="4"/>
      <c r="W210" s="4"/>
      <c r="Y210" s="4"/>
      <c r="Z210" s="4"/>
      <c r="AA210" s="4"/>
      <c r="AC210" s="4"/>
      <c r="AD210" s="4"/>
      <c r="AE210" s="4"/>
    </row>
    <row r="211" spans="9:31" x14ac:dyDescent="0.25">
      <c r="I211" s="4"/>
      <c r="Q211" s="4"/>
      <c r="R211" s="4"/>
      <c r="S211" s="4"/>
      <c r="U211" s="4"/>
      <c r="V211" s="4"/>
      <c r="W211" s="4"/>
      <c r="Y211" s="4"/>
      <c r="Z211" s="4"/>
      <c r="AA211" s="4"/>
      <c r="AC211" s="4"/>
      <c r="AD211" s="4"/>
      <c r="AE211" s="4"/>
    </row>
    <row r="212" spans="9:31" x14ac:dyDescent="0.25">
      <c r="I212" s="4"/>
      <c r="Q212" s="4"/>
      <c r="R212" s="4"/>
      <c r="S212" s="4"/>
      <c r="U212" s="4"/>
      <c r="V212" s="4"/>
      <c r="W212" s="4"/>
      <c r="Y212" s="4"/>
      <c r="Z212" s="4"/>
      <c r="AA212" s="4"/>
      <c r="AC212" s="4"/>
      <c r="AD212" s="4"/>
      <c r="AE212" s="4"/>
    </row>
    <row r="213" spans="9:31" x14ac:dyDescent="0.25">
      <c r="I213" s="4"/>
      <c r="Q213" s="4"/>
      <c r="R213" s="4"/>
      <c r="S213" s="4"/>
      <c r="U213" s="4"/>
      <c r="V213" s="4"/>
      <c r="W213" s="4"/>
      <c r="Y213" s="4"/>
      <c r="Z213" s="4"/>
      <c r="AA213" s="4"/>
      <c r="AC213" s="4"/>
      <c r="AD213" s="4"/>
      <c r="AE213" s="4"/>
    </row>
    <row r="214" spans="9:31" x14ac:dyDescent="0.25">
      <c r="I214" s="4"/>
      <c r="Q214" s="4"/>
      <c r="R214" s="4"/>
      <c r="S214" s="4"/>
      <c r="U214" s="4"/>
      <c r="V214" s="4"/>
      <c r="W214" s="4"/>
      <c r="Y214" s="4"/>
      <c r="Z214" s="4"/>
      <c r="AA214" s="4"/>
      <c r="AC214" s="4"/>
      <c r="AD214" s="4"/>
      <c r="AE214" s="4"/>
    </row>
    <row r="215" spans="9:31" x14ac:dyDescent="0.25">
      <c r="I215" s="4"/>
      <c r="Q215" s="4"/>
      <c r="R215" s="4"/>
      <c r="S215" s="4"/>
      <c r="U215" s="4"/>
      <c r="V215" s="4"/>
      <c r="W215" s="4"/>
      <c r="Y215" s="4"/>
      <c r="Z215" s="4"/>
      <c r="AA215" s="4"/>
      <c r="AC215" s="4"/>
      <c r="AD215" s="4"/>
      <c r="AE215" s="4"/>
    </row>
    <row r="216" spans="9:31" x14ac:dyDescent="0.25">
      <c r="I216" s="4"/>
      <c r="Q216" s="4"/>
      <c r="R216" s="4"/>
      <c r="S216" s="4"/>
      <c r="U216" s="4"/>
      <c r="V216" s="4"/>
      <c r="W216" s="4"/>
      <c r="Y216" s="4"/>
      <c r="Z216" s="4"/>
      <c r="AA216" s="4"/>
      <c r="AC216" s="4"/>
      <c r="AD216" s="4"/>
      <c r="AE216" s="4"/>
    </row>
    <row r="217" spans="9:31" x14ac:dyDescent="0.25">
      <c r="I217" s="4"/>
      <c r="Q217" s="4"/>
      <c r="R217" s="4"/>
      <c r="S217" s="4"/>
      <c r="U217" s="4"/>
      <c r="V217" s="4"/>
      <c r="W217" s="4"/>
      <c r="Y217" s="4"/>
      <c r="Z217" s="4"/>
      <c r="AA217" s="4"/>
      <c r="AC217" s="4"/>
      <c r="AD217" s="4"/>
      <c r="AE217" s="4"/>
    </row>
  </sheetData>
  <sheetProtection password="DCD6" sheet="1" objects="1" scenarios="1" insertRows="0" autoFilter="0"/>
  <dataConsolidate/>
  <mergeCells count="60">
    <mergeCell ref="A6:A7"/>
    <mergeCell ref="C6:C7"/>
    <mergeCell ref="D6:D7"/>
    <mergeCell ref="E6:E7"/>
    <mergeCell ref="F6:F7"/>
    <mergeCell ref="A1:AI1"/>
    <mergeCell ref="A2:AI2"/>
    <mergeCell ref="A3:AI3"/>
    <mergeCell ref="A4:AI4"/>
    <mergeCell ref="A5:T5"/>
    <mergeCell ref="X6:X7"/>
    <mergeCell ref="Y6:AA6"/>
    <mergeCell ref="G6:H6"/>
    <mergeCell ref="I6:I7"/>
    <mergeCell ref="J6:J7"/>
    <mergeCell ref="K6:K7"/>
    <mergeCell ref="L6:N6"/>
    <mergeCell ref="O6:O7"/>
    <mergeCell ref="B8:D8"/>
    <mergeCell ref="P6:P7"/>
    <mergeCell ref="Q6:S6"/>
    <mergeCell ref="T6:T7"/>
    <mergeCell ref="U6:W6"/>
    <mergeCell ref="AB6:AB7"/>
    <mergeCell ref="AC6:AE6"/>
    <mergeCell ref="AF6:AF7"/>
    <mergeCell ref="AG6:AG7"/>
    <mergeCell ref="AH6:AI6"/>
    <mergeCell ref="B80:D80"/>
    <mergeCell ref="A19:H19"/>
    <mergeCell ref="B20:D20"/>
    <mergeCell ref="A31:H31"/>
    <mergeCell ref="B32:D32"/>
    <mergeCell ref="A43:H43"/>
    <mergeCell ref="B44:D44"/>
    <mergeCell ref="A55:H55"/>
    <mergeCell ref="B56:D56"/>
    <mergeCell ref="A67:H67"/>
    <mergeCell ref="B68:D68"/>
    <mergeCell ref="A79:H79"/>
    <mergeCell ref="B152:D152"/>
    <mergeCell ref="A91:H91"/>
    <mergeCell ref="B92:D92"/>
    <mergeCell ref="A103:H103"/>
    <mergeCell ref="B104:D104"/>
    <mergeCell ref="A115:H115"/>
    <mergeCell ref="B116:D116"/>
    <mergeCell ref="A127:H127"/>
    <mergeCell ref="B128:D128"/>
    <mergeCell ref="A139:H139"/>
    <mergeCell ref="B140:D140"/>
    <mergeCell ref="A151:H151"/>
    <mergeCell ref="A199:H199"/>
    <mergeCell ref="A200:H200"/>
    <mergeCell ref="A163:H163"/>
    <mergeCell ref="B164:D164"/>
    <mergeCell ref="A175:H175"/>
    <mergeCell ref="B176:D176"/>
    <mergeCell ref="A187:H187"/>
    <mergeCell ref="B188:D188"/>
  </mergeCells>
  <dataValidations count="7">
    <dataValidation allowBlank="1" showInputMessage="1" showErrorMessage="1" errorTitle="Sólo números" error="Sólo ingresar números sin letras_x000a_" sqref="N8:N18 N20:N30 N32:N42 N44:N54 N56:N66 N68:N78 N80:N90 N92:N102 N104:N114 N116:N126 N128:N138 N140:N150 N152:N162 N164:N174 N176:N186 N188:N198" xr:uid="{00000000-0002-0000-0A00-000000000000}"/>
    <dataValidation type="date" allowBlank="1" showInputMessage="1" showErrorMessage="1" errorTitle="Error en Ingresos de Fechas" error="La fecha debe corresponder al Año 2013." sqref="C9:C18 C21:C30 C33:C42 C45:C54 C57:C66 C69:C78 C81:C90 C93:C102 C105:C114 C117:C126 C129:C138 C141:C150 C153:C162 C165:C174 C177:C186 C189:C198" xr:uid="{00000000-0002-0000-0A00-000001000000}">
      <formula1>41275</formula1>
      <formula2>41639</formula2>
    </dataValidation>
    <dataValidation type="textLength" operator="lessThanOrEqual" allowBlank="1" showInputMessage="1" showErrorMessage="1" errorTitle="MÁXIMO DE CARACTERES SOBREPASADO" error="Sólo 255 caracteres por celdas" sqref="D9:F18 O45:P54 K45:K54 D45:F54 O33:P42 K33:K42 D33:F42 O21:P30 K21:K30 D21:F30 O9:P18 K9:K18 O57:P66 K57:K66 D57:F66 O69:P78 K69:K78 D69:F78 O81:P90 K81:K90 D81:F90 O93:P102 K93:K102 D93:F102 O105:P114 K105:K114 D105:F114 O117:P126 K117:K126 D117:F126 O129:P138 K129:K138 D129:F138 O141:P150 K141:K150 D141:F150 O153:P162 K153:K162 D153:F162 O165:P174 K165:K174 D165:F174 O177:P186 K177:K186 D177:F186 O189:P198 K189:K198 D189:F198 B189:B198 B153:B162 B165:B174 B177:B186 B141:B150 B129:B138 B117:B126 B105:B114 B93:B102 B81:B90 B69:B78 B57:B66 B45:B54 B33:B42 B21:B30 B9:B18" xr:uid="{00000000-0002-0000-0A00-000002000000}">
      <formula1>255</formula1>
    </dataValidation>
    <dataValidation type="date" allowBlank="1" showInputMessage="1" showErrorMessage="1" errorTitle="SÓLO FECHAS" error="Las fechas corresponden a las del Año 2013" sqref="G107:H107 G47:H47 G179:H179 G35:H35 G131:H131 G23:H23 G191:H191 G11:H11 G59:H59 G119:H119 G71:H71 G167:H167 G83:H83 G143:H143 G95:H95 G155:H155" xr:uid="{00000000-0002-0000-0A00-000003000000}">
      <formula1>41275</formula1>
      <formula2>41639</formula2>
    </dataValidation>
    <dataValidation type="date" errorStyle="information" allowBlank="1" showInputMessage="1" showErrorMessage="1" errorTitle="SÓLO FECHAS" error="Las fechas corresponden a las del Año 2013" sqref="G108:H114 G48:H54 G45:H46 G180:H186 G177:H178 G36:H42 G33:H34 G132:H138 G129:H130 G24:H30 G21:H22 G192:H198 G189:H190 G12:H18 G9:H10 G105:H106 G60:H66 G57:H58 G120:H126 G117:H118 G72:H78 G69:H70 G168:H174 G165:H166 G84:H90 G81:H82 G144:H150 G141:H142 G96:H102 G93:H94 G156:H162 G153:H154" xr:uid="{00000000-0002-0000-0A00-000004000000}">
      <formula1>41275</formula1>
      <formula2>41639</formula2>
    </dataValidation>
    <dataValidation type="textLength" operator="lessThanOrEqual" allowBlank="1" showInputMessage="1" showErrorMessage="1" sqref="J105:J114 J69:J78 J21:J30 J9:J18 J189:J198 J45:J54 J57:J66 J81:J90 J153:J162 J117:J126 J165:J174 J33:J42 J93:J102 J129:J138 J177:J186 J141:J150" xr:uid="{00000000-0002-0000-0A00-000005000000}">
      <formula1>255</formula1>
    </dataValidation>
    <dataValidation type="decimal" allowBlank="1" showInputMessage="1" showErrorMessage="1" errorTitle="Sólo números" error="Sólo ingresar números sin letras_x000a_" sqref="L189:M198 L177:M186 L153:M162 L117:M126 L129:M138 L105:M114 L81:M90 Q33:S42 L69:M78 L93:M102 L141:M150 L165:M174 Q45:S54 AC45:AE54 Y45:AA54 U45:W54 L57:M66 L45:M54 AC33:AE42 Y33:AA42 U33:W42 Q21:S30 L33:M42 Y21:AA30 AC21:AE30 U9:W18 Q9:S18 U21:W30 L21:M30 AC9:AE18 Y9:AA18 Q57:S66 AC57:AE66 Y57:AA66 U57:W66 Q69:S78 AC69:AE78 Y69:AA78 U69:W78 Q81:S90 AC81:AE90 Y81:AA90 U81:W90 Q93:S102 AC93:AE102 Y93:AA102 U93:W102 Q105:S114 AC105:AE114 Y105:AA114 U105:W114 Q117:S126 AC117:AE126 Y117:AA126 U117:W126 Q129:S138 AC129:AE138 Y129:AA138 U129:W138 Q141:S150 AC141:AE150 Y141:AA150 U141:W150 Q153:S162 AC153:AE162 Y153:AA162 U153:W162 Q165:S174 AC165:AE174 Y165:AA174 U165:W174 Q177:S186 AC177:AE186 Y177:AA186 U177:W186 Q189:S198 AC189:AE198 Y189:AA198 U189:W198 L9:M18" xr:uid="{00000000-0002-0000-0A00-000006000000}">
      <formula1>-100000000</formula1>
      <formula2>1000000000</formula2>
    </dataValidation>
  </dataValidations>
  <printOptions horizontalCentered="1"/>
  <pageMargins left="0.35433070866141736" right="0.15748031496062992" top="0.39370078740157483" bottom="0.19685039370078741" header="0" footer="0"/>
  <pageSetup paperSize="184" scale="30" fitToHeight="2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18</vt:i4>
      </vt:variant>
    </vt:vector>
  </HeadingPairs>
  <TitlesOfParts>
    <vt:vector size="28" baseType="lpstr">
      <vt:lpstr>24-01-029</vt:lpstr>
      <vt:lpstr>24-01-029 res</vt:lpstr>
      <vt:lpstr>24-01-030</vt:lpstr>
      <vt:lpstr>24-01-030 res</vt:lpstr>
      <vt:lpstr>24-01-099</vt:lpstr>
      <vt:lpstr>24-01-099 res</vt:lpstr>
      <vt:lpstr>X4-0X-XXX (5)</vt:lpstr>
      <vt:lpstr>X4-0X-XXX res (5)</vt:lpstr>
      <vt:lpstr>X4-0X-XXX (6)</vt:lpstr>
      <vt:lpstr>X4-0X-XXX res (6)</vt:lpstr>
      <vt:lpstr>'24-01-029'!Área_de_impresión</vt:lpstr>
      <vt:lpstr>'24-01-029 res'!Área_de_impresión</vt:lpstr>
      <vt:lpstr>'24-01-030'!Área_de_impresión</vt:lpstr>
      <vt:lpstr>'24-01-030 res'!Área_de_impresión</vt:lpstr>
      <vt:lpstr>'24-01-099'!Área_de_impresión</vt:lpstr>
      <vt:lpstr>'X4-0X-XXX (5)'!Área_de_impresión</vt:lpstr>
      <vt:lpstr>'X4-0X-XXX (6)'!Área_de_impresión</vt:lpstr>
      <vt:lpstr>'X4-0X-XXX res (5)'!Área_de_impresión</vt:lpstr>
      <vt:lpstr>'X4-0X-XXX res (6)'!Área_de_impresión</vt:lpstr>
      <vt:lpstr>'24-01-029'!Títulos_a_imprimir</vt:lpstr>
      <vt:lpstr>'24-01-029 res'!Títulos_a_imprimir</vt:lpstr>
      <vt:lpstr>'24-01-030'!Títulos_a_imprimir</vt:lpstr>
      <vt:lpstr>'24-01-030 res'!Títulos_a_imprimir</vt:lpstr>
      <vt:lpstr>'24-01-099'!Títulos_a_imprimir</vt:lpstr>
      <vt:lpstr>'X4-0X-XXX (5)'!Títulos_a_imprimir</vt:lpstr>
      <vt:lpstr>'X4-0X-XXX (6)'!Títulos_a_imprimir</vt:lpstr>
      <vt:lpstr>'X4-0X-XXX res (5)'!Títulos_a_imprimir</vt:lpstr>
      <vt:lpstr>'X4-0X-XXX res (6)'!Títulos_a_imprimir</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Ximena Serqueira</dc:creator>
  <cp:lastModifiedBy>Hilda Liberona</cp:lastModifiedBy>
  <cp:lastPrinted>2019-04-23T16:13:55Z</cp:lastPrinted>
  <dcterms:created xsi:type="dcterms:W3CDTF">2007-09-25T20:17:44Z</dcterms:created>
  <dcterms:modified xsi:type="dcterms:W3CDTF">2025-01-16T18:44:33Z</dcterms:modified>
</cp:coreProperties>
</file>