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agarrido_desarrollosocial_cl/Documents/ALEJANDRA GARRIDO/AGarrido/2025/GLOSAS 2025/2DO. TRIMESTRE 2025/"/>
    </mc:Choice>
  </mc:AlternateContent>
  <xr:revisionPtr revIDLastSave="0" documentId="8_{3B9CDC6C-C71A-4CCD-B9CC-AF589DC9541F}" xr6:coauthVersionLast="47" xr6:coauthVersionMax="47" xr10:uidLastSave="{00000000-0000-0000-0000-000000000000}"/>
  <bookViews>
    <workbookView xWindow="20370" yWindow="-4815" windowWidth="29040" windowHeight="15720" tabRatio="968" firstSheet="6" activeTab="13" xr2:uid="{00000000-000D-0000-FFFF-FFFF00000000}"/>
  </bookViews>
  <sheets>
    <sheet name="24-01-352 Ind. Pgo Cuidadores" sheetId="34" r:id="rId1"/>
    <sheet name="24-01-352 Res. Pgo Cuidadores" sheetId="35" r:id="rId2"/>
    <sheet name="24-02-002 Ind. Cuidados SENADIS" sheetId="44" r:id="rId3"/>
    <sheet name="24-02-002 Res. Cuidados SENADIS" sheetId="45" r:id="rId4"/>
    <sheet name="24-02-003 Ind. Cuidados SENAMA" sheetId="46" r:id="rId5"/>
    <sheet name="24-02-003 Res. Cuidados SENAMA" sheetId="47" r:id="rId6"/>
    <sheet name="24-03-351 Ind. Red Local de AC" sheetId="48" r:id="rId7"/>
    <sheet name="24-03-351 Res. Red Local de AC" sheetId="49" r:id="rId8"/>
    <sheet name="24-03-354 Ind. C C de Cuidado " sheetId="50" r:id="rId9"/>
    <sheet name="24-03-354 Res. C C de Cuidado" sheetId="51" r:id="rId10"/>
    <sheet name="24-09-001 Ind. Apoyo al SNAC" sheetId="52" r:id="rId11"/>
    <sheet name="24-09-001 Res. Apoyo al SNAC" sheetId="53" r:id="rId12"/>
    <sheet name="24-09-002 Ind. Chile te Cuida" sheetId="54" r:id="rId13"/>
    <sheet name="24-09-002 Res. Chile te Cuida" sheetId="55" r:id="rId14"/>
  </sheets>
  <definedNames>
    <definedName name="_xlnm.Print_Area" localSheetId="0">'24-01-352 Ind. Pgo Cuidadores'!$A$1:$AJ$77</definedName>
    <definedName name="_xlnm.Print_Area" localSheetId="2">'24-02-002 Ind. Cuidados SENADIS'!$A$1:$AJ$77</definedName>
    <definedName name="_xlnm.Print_Area" localSheetId="4">'24-02-003 Ind. Cuidados SENAMA'!$A$1:$AJ$77</definedName>
    <definedName name="_xlnm.Print_Area" localSheetId="6">'24-03-351 Ind. Red Local de AC'!$A$1:$AJ$78</definedName>
    <definedName name="_xlnm.Print_Area" localSheetId="8">'24-03-354 Ind. C C de Cuidado '!$A$1:$AJ$85</definedName>
    <definedName name="_xlnm.Print_Area" localSheetId="10">'24-09-001 Ind. Apoyo al SNAC'!$A$1:$AJ$78</definedName>
    <definedName name="_xlnm.Print_Area" localSheetId="12">'24-09-002 Ind. Chile te Cuida'!$A$1:$AJ$77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7" i="52" l="1"/>
  <c r="C17" i="53"/>
  <c r="C25" i="53"/>
  <c r="J69" i="52"/>
  <c r="J71" i="52"/>
  <c r="J77" i="52"/>
  <c r="X41" i="52"/>
  <c r="K74" i="52"/>
  <c r="AH83" i="50"/>
  <c r="AG83" i="50"/>
  <c r="AF83" i="50"/>
  <c r="AE83" i="50"/>
  <c r="AD83" i="50"/>
  <c r="AC83" i="50"/>
  <c r="AB83" i="50"/>
  <c r="AA83" i="50"/>
  <c r="Z83" i="50"/>
  <c r="Y83" i="50"/>
  <c r="X83" i="50"/>
  <c r="W83" i="50"/>
  <c r="V83" i="50"/>
  <c r="U83" i="50"/>
  <c r="K82" i="50"/>
  <c r="U81" i="50"/>
  <c r="Y81" i="50"/>
  <c r="AC81" i="50"/>
  <c r="AG81" i="50"/>
  <c r="AH81" i="50"/>
  <c r="AH84" i="50"/>
  <c r="AJ81" i="50"/>
  <c r="AI81" i="50"/>
  <c r="U80" i="50"/>
  <c r="Y80" i="50"/>
  <c r="AC80" i="50"/>
  <c r="AG80" i="50"/>
  <c r="AH80" i="50"/>
  <c r="AJ80" i="50"/>
  <c r="AI80" i="50"/>
  <c r="U79" i="50"/>
  <c r="Y79" i="50"/>
  <c r="AC79" i="50"/>
  <c r="AG79" i="50"/>
  <c r="AH79" i="50"/>
  <c r="AJ79" i="50"/>
  <c r="AI79" i="50"/>
  <c r="U78" i="50"/>
  <c r="Y78" i="50"/>
  <c r="AC78" i="50"/>
  <c r="AG78" i="50"/>
  <c r="AH78" i="50"/>
  <c r="AJ78" i="50"/>
  <c r="AI78" i="50"/>
  <c r="U77" i="50"/>
  <c r="Y77" i="50"/>
  <c r="AC77" i="50"/>
  <c r="AG77" i="50"/>
  <c r="AH77" i="50"/>
  <c r="AJ77" i="50"/>
  <c r="AI77" i="50"/>
  <c r="U76" i="50"/>
  <c r="Y76" i="50"/>
  <c r="AC76" i="50"/>
  <c r="AG76" i="50"/>
  <c r="AH76" i="50"/>
  <c r="AJ76" i="50"/>
  <c r="AI76" i="50"/>
  <c r="U75" i="50"/>
  <c r="Y75" i="50"/>
  <c r="AC75" i="50"/>
  <c r="AG75" i="50"/>
  <c r="AH75" i="50"/>
  <c r="AJ75" i="50"/>
  <c r="AI75" i="50"/>
  <c r="U74" i="50"/>
  <c r="Y74" i="50"/>
  <c r="AC74" i="50"/>
  <c r="AG74" i="50"/>
  <c r="AH74" i="50"/>
  <c r="AJ74" i="50"/>
  <c r="AI74" i="50"/>
  <c r="U58" i="48"/>
  <c r="Y58" i="48"/>
  <c r="AC58" i="48"/>
  <c r="AG58" i="48"/>
  <c r="AH58" i="48"/>
  <c r="Y57" i="48"/>
  <c r="AH57" i="48"/>
  <c r="AH60" i="48"/>
  <c r="AH77" i="48"/>
  <c r="AJ58" i="48"/>
  <c r="AI58" i="48"/>
  <c r="Y73" i="52"/>
  <c r="AH73" i="52"/>
  <c r="Y74" i="52"/>
  <c r="AH74" i="52"/>
  <c r="Y75" i="52"/>
  <c r="AH75" i="52"/>
  <c r="AH76" i="52"/>
  <c r="AG76" i="52"/>
  <c r="AF76" i="52"/>
  <c r="AE76" i="52"/>
  <c r="AD76" i="52"/>
  <c r="AC76" i="52"/>
  <c r="AB76" i="52"/>
  <c r="AA76" i="52"/>
  <c r="Z76" i="52"/>
  <c r="Y76" i="52"/>
  <c r="X76" i="52"/>
  <c r="W76" i="52"/>
  <c r="V76" i="52"/>
  <c r="U76" i="52"/>
  <c r="T76" i="52"/>
  <c r="S76" i="52"/>
  <c r="R76" i="52"/>
  <c r="K76" i="52"/>
  <c r="U74" i="52"/>
  <c r="AC74" i="52"/>
  <c r="AG74" i="52"/>
  <c r="AI74" i="52"/>
  <c r="K83" i="50"/>
  <c r="A25" i="55"/>
  <c r="R24" i="55"/>
  <c r="R23" i="55"/>
  <c r="B23" i="55"/>
  <c r="U22" i="55"/>
  <c r="T22" i="55"/>
  <c r="S22" i="55"/>
  <c r="Q22" i="55"/>
  <c r="P22" i="55"/>
  <c r="O22" i="55"/>
  <c r="M22" i="55"/>
  <c r="L22" i="55"/>
  <c r="K22" i="55"/>
  <c r="I22" i="55"/>
  <c r="H22" i="55"/>
  <c r="G22" i="55"/>
  <c r="F22" i="55"/>
  <c r="E22" i="55"/>
  <c r="D22" i="55"/>
  <c r="B22" i="55"/>
  <c r="B21" i="55"/>
  <c r="R20" i="55"/>
  <c r="B20" i="55"/>
  <c r="R19" i="55"/>
  <c r="B19" i="55"/>
  <c r="C18" i="55"/>
  <c r="B18" i="55"/>
  <c r="Y17" i="55"/>
  <c r="B17" i="55"/>
  <c r="B16" i="55"/>
  <c r="B14" i="55"/>
  <c r="J13" i="55"/>
  <c r="B13" i="55"/>
  <c r="B12" i="55"/>
  <c r="R10" i="55"/>
  <c r="B10" i="55"/>
  <c r="B9" i="55"/>
  <c r="B8" i="55"/>
  <c r="Q76" i="54"/>
  <c r="P76" i="54"/>
  <c r="A76" i="54"/>
  <c r="AF75" i="54"/>
  <c r="U24" i="55"/>
  <c r="AE75" i="54"/>
  <c r="T24" i="55"/>
  <c r="AD75" i="54"/>
  <c r="S24" i="55"/>
  <c r="AC75" i="54"/>
  <c r="AB75" i="54"/>
  <c r="Q24" i="55"/>
  <c r="AA75" i="54"/>
  <c r="P24" i="55"/>
  <c r="Z75" i="54"/>
  <c r="O24" i="55"/>
  <c r="X75" i="54"/>
  <c r="M24" i="55"/>
  <c r="W75" i="54"/>
  <c r="L24" i="55"/>
  <c r="V75" i="54"/>
  <c r="K24" i="55"/>
  <c r="T75" i="54"/>
  <c r="I24" i="55"/>
  <c r="S75" i="54"/>
  <c r="H24" i="55"/>
  <c r="R75" i="54"/>
  <c r="G24" i="55"/>
  <c r="O75" i="54"/>
  <c r="F24" i="55"/>
  <c r="N75" i="54"/>
  <c r="E24" i="55"/>
  <c r="M75" i="54"/>
  <c r="D24" i="55"/>
  <c r="K75" i="54"/>
  <c r="C24" i="55"/>
  <c r="J75" i="54"/>
  <c r="B24" i="55"/>
  <c r="AG74" i="54"/>
  <c r="AC74" i="54"/>
  <c r="Y74" i="54"/>
  <c r="AH74" i="54"/>
  <c r="U74" i="54"/>
  <c r="AG73" i="54"/>
  <c r="AG75" i="54"/>
  <c r="V24" i="55"/>
  <c r="AC73" i="54"/>
  <c r="Y73" i="54"/>
  <c r="Y75" i="54"/>
  <c r="N24" i="55"/>
  <c r="U73" i="54"/>
  <c r="U75" i="54"/>
  <c r="J24" i="55"/>
  <c r="AF71" i="54"/>
  <c r="U23" i="55"/>
  <c r="AE71" i="54"/>
  <c r="T23" i="55"/>
  <c r="AD71" i="54"/>
  <c r="S23" i="55"/>
  <c r="AC71" i="54"/>
  <c r="AB71" i="54"/>
  <c r="Q23" i="55"/>
  <c r="AA71" i="54"/>
  <c r="P23" i="55"/>
  <c r="Z71" i="54"/>
  <c r="O23" i="55"/>
  <c r="X71" i="54"/>
  <c r="M23" i="55"/>
  <c r="W71" i="54"/>
  <c r="L23" i="55"/>
  <c r="V71" i="54"/>
  <c r="K23" i="55"/>
  <c r="T71" i="54"/>
  <c r="I23" i="55"/>
  <c r="S71" i="54"/>
  <c r="H23" i="55"/>
  <c r="R71" i="54"/>
  <c r="G23" i="55"/>
  <c r="O71" i="54"/>
  <c r="F23" i="55"/>
  <c r="N71" i="54"/>
  <c r="E23" i="55"/>
  <c r="M71" i="54"/>
  <c r="D23" i="55"/>
  <c r="K71" i="54"/>
  <c r="C23" i="55"/>
  <c r="J71" i="54"/>
  <c r="AG70" i="54"/>
  <c r="AC70" i="54"/>
  <c r="Y70" i="54"/>
  <c r="U70" i="54"/>
  <c r="AH69" i="54"/>
  <c r="AG69" i="54"/>
  <c r="AG71" i="54"/>
  <c r="V23" i="55"/>
  <c r="AC69" i="54"/>
  <c r="Y69" i="54"/>
  <c r="Y71" i="54"/>
  <c r="N23" i="55"/>
  <c r="U69" i="54"/>
  <c r="AF67" i="54"/>
  <c r="AE67" i="54"/>
  <c r="AD67" i="54"/>
  <c r="AB67" i="54"/>
  <c r="AA67" i="54"/>
  <c r="Z67" i="54"/>
  <c r="Y67" i="54"/>
  <c r="N22" i="55"/>
  <c r="X67" i="54"/>
  <c r="W67" i="54"/>
  <c r="V67" i="54"/>
  <c r="T67" i="54"/>
  <c r="S67" i="54"/>
  <c r="R67" i="54"/>
  <c r="O67" i="54"/>
  <c r="N67" i="54"/>
  <c r="M67" i="54"/>
  <c r="K67" i="54"/>
  <c r="C22" i="55"/>
  <c r="J67" i="54"/>
  <c r="AG66" i="54"/>
  <c r="AG67" i="54"/>
  <c r="V22" i="55"/>
  <c r="AC66" i="54"/>
  <c r="Y66" i="54"/>
  <c r="U66" i="54"/>
  <c r="AH66" i="54"/>
  <c r="AI66" i="54"/>
  <c r="AI65" i="54"/>
  <c r="AH65" i="54"/>
  <c r="AG65" i="54"/>
  <c r="AC65" i="54"/>
  <c r="AC67" i="54"/>
  <c r="R22" i="55"/>
  <c r="Y65" i="54"/>
  <c r="U65" i="54"/>
  <c r="U67" i="54"/>
  <c r="J22" i="55"/>
  <c r="AF63" i="54"/>
  <c r="U21" i="55"/>
  <c r="AE63" i="54"/>
  <c r="T21" i="55"/>
  <c r="AD63" i="54"/>
  <c r="S21" i="55"/>
  <c r="AB63" i="54"/>
  <c r="Q21" i="55"/>
  <c r="AA63" i="54"/>
  <c r="P21" i="55"/>
  <c r="Z63" i="54"/>
  <c r="O21" i="55"/>
  <c r="X63" i="54"/>
  <c r="M21" i="55"/>
  <c r="W63" i="54"/>
  <c r="L21" i="55"/>
  <c r="V63" i="54"/>
  <c r="K21" i="55"/>
  <c r="T63" i="54"/>
  <c r="I21" i="55"/>
  <c r="S63" i="54"/>
  <c r="H21" i="55"/>
  <c r="R63" i="54"/>
  <c r="G21" i="55"/>
  <c r="O63" i="54"/>
  <c r="F21" i="55"/>
  <c r="N63" i="54"/>
  <c r="E21" i="55"/>
  <c r="M63" i="54"/>
  <c r="D21" i="55"/>
  <c r="K63" i="54"/>
  <c r="C21" i="55"/>
  <c r="J63" i="54"/>
  <c r="AH62" i="54"/>
  <c r="AG62" i="54"/>
  <c r="AC62" i="54"/>
  <c r="Y62" i="54"/>
  <c r="Y63" i="54"/>
  <c r="N21" i="55"/>
  <c r="U62" i="54"/>
  <c r="AG61" i="54"/>
  <c r="AG63" i="54"/>
  <c r="V21" i="55"/>
  <c r="AC61" i="54"/>
  <c r="AC63" i="54"/>
  <c r="R21" i="55"/>
  <c r="Y61" i="54"/>
  <c r="U61" i="54"/>
  <c r="U63" i="54"/>
  <c r="J21" i="55"/>
  <c r="AF59" i="54"/>
  <c r="U20" i="55"/>
  <c r="AE59" i="54"/>
  <c r="T20" i="55"/>
  <c r="AD59" i="54"/>
  <c r="S20" i="55"/>
  <c r="AB59" i="54"/>
  <c r="Q20" i="55"/>
  <c r="AA59" i="54"/>
  <c r="P20" i="55"/>
  <c r="Z59" i="54"/>
  <c r="O20" i="55"/>
  <c r="X59" i="54"/>
  <c r="M20" i="55"/>
  <c r="W59" i="54"/>
  <c r="L20" i="55"/>
  <c r="V59" i="54"/>
  <c r="K20" i="55"/>
  <c r="T59" i="54"/>
  <c r="I20" i="55"/>
  <c r="S59" i="54"/>
  <c r="H20" i="55"/>
  <c r="R59" i="54"/>
  <c r="G20" i="55"/>
  <c r="O59" i="54"/>
  <c r="F20" i="55"/>
  <c r="N59" i="54"/>
  <c r="E20" i="55"/>
  <c r="M59" i="54"/>
  <c r="D20" i="55"/>
  <c r="K59" i="54"/>
  <c r="C20" i="55"/>
  <c r="J59" i="54"/>
  <c r="AG58" i="54"/>
  <c r="AC58" i="54"/>
  <c r="AC59" i="54"/>
  <c r="Y58" i="54"/>
  <c r="AH58" i="54"/>
  <c r="U58" i="54"/>
  <c r="AG57" i="54"/>
  <c r="AG59" i="54"/>
  <c r="V20" i="55"/>
  <c r="AC57" i="54"/>
  <c r="Y57" i="54"/>
  <c r="Y59" i="54"/>
  <c r="N20" i="55"/>
  <c r="U57" i="54"/>
  <c r="U59" i="54"/>
  <c r="J20" i="55"/>
  <c r="AF55" i="54"/>
  <c r="U19" i="55"/>
  <c r="AE55" i="54"/>
  <c r="T19" i="55"/>
  <c r="AD55" i="54"/>
  <c r="S19" i="55"/>
  <c r="AC55" i="54"/>
  <c r="AB55" i="54"/>
  <c r="Q19" i="55"/>
  <c r="AA55" i="54"/>
  <c r="P19" i="55"/>
  <c r="Z55" i="54"/>
  <c r="O19" i="55"/>
  <c r="X55" i="54"/>
  <c r="M19" i="55"/>
  <c r="W55" i="54"/>
  <c r="L19" i="55"/>
  <c r="V55" i="54"/>
  <c r="K19" i="55"/>
  <c r="T55" i="54"/>
  <c r="I19" i="55"/>
  <c r="S55" i="54"/>
  <c r="H19" i="55"/>
  <c r="R55" i="54"/>
  <c r="G19" i="55"/>
  <c r="O55" i="54"/>
  <c r="F19" i="55"/>
  <c r="N55" i="54"/>
  <c r="E19" i="55"/>
  <c r="M55" i="54"/>
  <c r="D19" i="55"/>
  <c r="K55" i="54"/>
  <c r="C19" i="55"/>
  <c r="J55" i="54"/>
  <c r="AG54" i="54"/>
  <c r="AC54" i="54"/>
  <c r="Y54" i="54"/>
  <c r="U54" i="54"/>
  <c r="AH53" i="54"/>
  <c r="AG53" i="54"/>
  <c r="AG55" i="54"/>
  <c r="V19" i="55"/>
  <c r="AC53" i="54"/>
  <c r="Y53" i="54"/>
  <c r="Y55" i="54"/>
  <c r="N19" i="55"/>
  <c r="U53" i="54"/>
  <c r="AF51" i="54"/>
  <c r="U18" i="55"/>
  <c r="AE51" i="54"/>
  <c r="T18" i="55"/>
  <c r="AD51" i="54"/>
  <c r="S18" i="55"/>
  <c r="AB51" i="54"/>
  <c r="Q18" i="55"/>
  <c r="AA51" i="54"/>
  <c r="P18" i="55"/>
  <c r="Z51" i="54"/>
  <c r="O18" i="55"/>
  <c r="X51" i="54"/>
  <c r="M18" i="55"/>
  <c r="W51" i="54"/>
  <c r="L18" i="55"/>
  <c r="V51" i="54"/>
  <c r="K18" i="55"/>
  <c r="T51" i="54"/>
  <c r="I18" i="55"/>
  <c r="S51" i="54"/>
  <c r="H18" i="55"/>
  <c r="R51" i="54"/>
  <c r="G18" i="55"/>
  <c r="O51" i="54"/>
  <c r="F18" i="55"/>
  <c r="N51" i="54"/>
  <c r="E18" i="55"/>
  <c r="M51" i="54"/>
  <c r="D18" i="55"/>
  <c r="J51" i="54"/>
  <c r="AI50" i="54"/>
  <c r="AH50" i="54"/>
  <c r="AG50" i="54"/>
  <c r="AC50" i="54"/>
  <c r="Y50" i="54"/>
  <c r="U50" i="54"/>
  <c r="AH49" i="54"/>
  <c r="AG49" i="54"/>
  <c r="AG51" i="54"/>
  <c r="V18" i="55"/>
  <c r="AC49" i="54"/>
  <c r="AC51" i="54"/>
  <c r="R18" i="55"/>
  <c r="Y49" i="54"/>
  <c r="Y51" i="54"/>
  <c r="N18" i="55"/>
  <c r="U49" i="54"/>
  <c r="U51" i="54"/>
  <c r="J18" i="55"/>
  <c r="AF47" i="54"/>
  <c r="U17" i="55"/>
  <c r="AE47" i="54"/>
  <c r="T17" i="55"/>
  <c r="AD47" i="54"/>
  <c r="S17" i="55"/>
  <c r="AB47" i="54"/>
  <c r="Q17" i="55"/>
  <c r="AA47" i="54"/>
  <c r="P17" i="55"/>
  <c r="Z47" i="54"/>
  <c r="O17" i="55"/>
  <c r="Y47" i="54"/>
  <c r="N17" i="55"/>
  <c r="X47" i="54"/>
  <c r="M17" i="55"/>
  <c r="W47" i="54"/>
  <c r="L17" i="55"/>
  <c r="V47" i="54"/>
  <c r="K17" i="55"/>
  <c r="T47" i="54"/>
  <c r="I17" i="55"/>
  <c r="S47" i="54"/>
  <c r="H17" i="55"/>
  <c r="R47" i="54"/>
  <c r="G17" i="55"/>
  <c r="O47" i="54"/>
  <c r="F17" i="55"/>
  <c r="N47" i="54"/>
  <c r="E17" i="55"/>
  <c r="M47" i="54"/>
  <c r="D17" i="55"/>
  <c r="K47" i="54"/>
  <c r="C17" i="55"/>
  <c r="J47" i="54"/>
  <c r="AG46" i="54"/>
  <c r="AG47" i="54"/>
  <c r="V17" i="55"/>
  <c r="AC46" i="54"/>
  <c r="Y46" i="54"/>
  <c r="U46" i="54"/>
  <c r="AG45" i="54"/>
  <c r="AC45" i="54"/>
  <c r="AC47" i="54"/>
  <c r="R17" i="55"/>
  <c r="Y45" i="54"/>
  <c r="U45" i="54"/>
  <c r="U47" i="54"/>
  <c r="J17" i="55"/>
  <c r="AF43" i="54"/>
  <c r="U16" i="55"/>
  <c r="AE43" i="54"/>
  <c r="T16" i="55"/>
  <c r="AD43" i="54"/>
  <c r="S16" i="55"/>
  <c r="AB43" i="54"/>
  <c r="Q16" i="55"/>
  <c r="AA43" i="54"/>
  <c r="P16" i="55"/>
  <c r="Z43" i="54"/>
  <c r="O16" i="55"/>
  <c r="X43" i="54"/>
  <c r="M16" i="55"/>
  <c r="W43" i="54"/>
  <c r="L16" i="55"/>
  <c r="V43" i="54"/>
  <c r="K16" i="55"/>
  <c r="T43" i="54"/>
  <c r="I16" i="55"/>
  <c r="S43" i="54"/>
  <c r="H16" i="55"/>
  <c r="R43" i="54"/>
  <c r="G16" i="55"/>
  <c r="O43" i="54"/>
  <c r="F16" i="55"/>
  <c r="N43" i="54"/>
  <c r="E16" i="55"/>
  <c r="M43" i="54"/>
  <c r="D16" i="55"/>
  <c r="K43" i="54"/>
  <c r="C16" i="55"/>
  <c r="J43" i="54"/>
  <c r="AG42" i="54"/>
  <c r="AC42" i="54"/>
  <c r="Y42" i="54"/>
  <c r="U42" i="54"/>
  <c r="AG41" i="54"/>
  <c r="AG43" i="54"/>
  <c r="V16" i="55"/>
  <c r="AC41" i="54"/>
  <c r="AC43" i="54"/>
  <c r="R16" i="55"/>
  <c r="Y41" i="54"/>
  <c r="U41" i="54"/>
  <c r="AF39" i="54"/>
  <c r="U15" i="55"/>
  <c r="AE39" i="54"/>
  <c r="T15" i="55"/>
  <c r="AD39" i="54"/>
  <c r="S15" i="55"/>
  <c r="AC39" i="54"/>
  <c r="R15" i="55"/>
  <c r="AB39" i="54"/>
  <c r="Q15" i="55"/>
  <c r="AA39" i="54"/>
  <c r="P15" i="55"/>
  <c r="Z39" i="54"/>
  <c r="O15" i="55"/>
  <c r="X39" i="54"/>
  <c r="M15" i="55"/>
  <c r="W39" i="54"/>
  <c r="L15" i="55"/>
  <c r="V39" i="54"/>
  <c r="K15" i="55"/>
  <c r="U39" i="54"/>
  <c r="J15" i="55"/>
  <c r="T39" i="54"/>
  <c r="I15" i="55"/>
  <c r="S39" i="54"/>
  <c r="H15" i="55"/>
  <c r="R39" i="54"/>
  <c r="G15" i="55"/>
  <c r="O39" i="54"/>
  <c r="F15" i="55"/>
  <c r="N39" i="54"/>
  <c r="E15" i="55"/>
  <c r="M39" i="54"/>
  <c r="D15" i="55"/>
  <c r="K39" i="54"/>
  <c r="C15" i="55"/>
  <c r="J39" i="54"/>
  <c r="B15" i="55"/>
  <c r="AH38" i="54"/>
  <c r="AI38" i="54"/>
  <c r="AG38" i="54"/>
  <c r="AC38" i="54"/>
  <c r="Y38" i="54"/>
  <c r="U38" i="54"/>
  <c r="AG37" i="54"/>
  <c r="AG39" i="54"/>
  <c r="V15" i="55"/>
  <c r="AC37" i="54"/>
  <c r="Y37" i="54"/>
  <c r="Y39" i="54"/>
  <c r="N15" i="55"/>
  <c r="U37" i="54"/>
  <c r="AH37" i="54"/>
  <c r="AF35" i="54"/>
  <c r="U14" i="55"/>
  <c r="AE35" i="54"/>
  <c r="T14" i="55"/>
  <c r="AD35" i="54"/>
  <c r="S14" i="55"/>
  <c r="AB35" i="54"/>
  <c r="Q14" i="55"/>
  <c r="AA35" i="54"/>
  <c r="P14" i="55"/>
  <c r="Z35" i="54"/>
  <c r="O14" i="55"/>
  <c r="X35" i="54"/>
  <c r="M14" i="55"/>
  <c r="W35" i="54"/>
  <c r="L14" i="55"/>
  <c r="V35" i="54"/>
  <c r="K14" i="55"/>
  <c r="T35" i="54"/>
  <c r="I14" i="55"/>
  <c r="S35" i="54"/>
  <c r="H14" i="55"/>
  <c r="R35" i="54"/>
  <c r="G14" i="55"/>
  <c r="O35" i="54"/>
  <c r="F14" i="55"/>
  <c r="N35" i="54"/>
  <c r="E14" i="55"/>
  <c r="M35" i="54"/>
  <c r="D14" i="55"/>
  <c r="K35" i="54"/>
  <c r="C14" i="55"/>
  <c r="J35" i="54"/>
  <c r="AI34" i="54"/>
  <c r="AH34" i="54"/>
  <c r="AG34" i="54"/>
  <c r="AC34" i="54"/>
  <c r="Y34" i="54"/>
  <c r="U34" i="54"/>
  <c r="AH33" i="54"/>
  <c r="AG33" i="54"/>
  <c r="AG35" i="54"/>
  <c r="V14" i="55"/>
  <c r="AC33" i="54"/>
  <c r="AC35" i="54"/>
  <c r="R14" i="55"/>
  <c r="Y33" i="54"/>
  <c r="Y35" i="54"/>
  <c r="N14" i="55"/>
  <c r="U33" i="54"/>
  <c r="U35" i="54"/>
  <c r="J14" i="55"/>
  <c r="AG31" i="54"/>
  <c r="V13" i="55"/>
  <c r="AF31" i="54"/>
  <c r="U13" i="55"/>
  <c r="AE31" i="54"/>
  <c r="T13" i="55"/>
  <c r="AD31" i="54"/>
  <c r="S13" i="55"/>
  <c r="AB31" i="54"/>
  <c r="Q13" i="55"/>
  <c r="AA31" i="54"/>
  <c r="P13" i="55"/>
  <c r="Z31" i="54"/>
  <c r="O13" i="55"/>
  <c r="Y31" i="54"/>
  <c r="N13" i="55"/>
  <c r="X31" i="54"/>
  <c r="M13" i="55"/>
  <c r="W31" i="54"/>
  <c r="L13" i="55"/>
  <c r="V31" i="54"/>
  <c r="K13" i="55"/>
  <c r="T31" i="54"/>
  <c r="I13" i="55"/>
  <c r="S31" i="54"/>
  <c r="H13" i="55"/>
  <c r="R31" i="54"/>
  <c r="G13" i="55"/>
  <c r="O31" i="54"/>
  <c r="F13" i="55"/>
  <c r="N31" i="54"/>
  <c r="E13" i="55"/>
  <c r="M31" i="54"/>
  <c r="D13" i="55"/>
  <c r="K31" i="54"/>
  <c r="C13" i="55"/>
  <c r="J31" i="54"/>
  <c r="AG30" i="54"/>
  <c r="AC30" i="54"/>
  <c r="Y30" i="54"/>
  <c r="U30" i="54"/>
  <c r="AH30" i="54"/>
  <c r="AG29" i="54"/>
  <c r="AC29" i="54"/>
  <c r="AC31" i="54"/>
  <c r="R13" i="55"/>
  <c r="Y29" i="54"/>
  <c r="U29" i="54"/>
  <c r="U31" i="54"/>
  <c r="AF27" i="54"/>
  <c r="U12" i="55"/>
  <c r="AE27" i="54"/>
  <c r="T12" i="55"/>
  <c r="AD27" i="54"/>
  <c r="S12" i="55"/>
  <c r="AB27" i="54"/>
  <c r="Q12" i="55"/>
  <c r="AA27" i="54"/>
  <c r="P12" i="55"/>
  <c r="Z27" i="54"/>
  <c r="O12" i="55"/>
  <c r="X27" i="54"/>
  <c r="M12" i="55"/>
  <c r="W27" i="54"/>
  <c r="L12" i="55"/>
  <c r="V27" i="54"/>
  <c r="K12" i="55"/>
  <c r="T27" i="54"/>
  <c r="I12" i="55"/>
  <c r="S27" i="54"/>
  <c r="H12" i="55"/>
  <c r="R27" i="54"/>
  <c r="G12" i="55"/>
  <c r="O27" i="54"/>
  <c r="F12" i="55"/>
  <c r="N27" i="54"/>
  <c r="E12" i="55"/>
  <c r="M27" i="54"/>
  <c r="D12" i="55"/>
  <c r="K27" i="54"/>
  <c r="C12" i="55"/>
  <c r="J27" i="54"/>
  <c r="AG26" i="54"/>
  <c r="AC26" i="54"/>
  <c r="Y26" i="54"/>
  <c r="U26" i="54"/>
  <c r="AG25" i="54"/>
  <c r="AG27" i="54"/>
  <c r="V12" i="55"/>
  <c r="AC25" i="54"/>
  <c r="AC27" i="54"/>
  <c r="R12" i="55"/>
  <c r="Y25" i="54"/>
  <c r="U25" i="54"/>
  <c r="AF23" i="54"/>
  <c r="U11" i="55"/>
  <c r="AE23" i="54"/>
  <c r="T11" i="55"/>
  <c r="AD23" i="54"/>
  <c r="S11" i="55"/>
  <c r="AC23" i="54"/>
  <c r="R11" i="55"/>
  <c r="AB23" i="54"/>
  <c r="Q11" i="55"/>
  <c r="AA23" i="54"/>
  <c r="P11" i="55"/>
  <c r="Z23" i="54"/>
  <c r="O11" i="55"/>
  <c r="X23" i="54"/>
  <c r="M11" i="55"/>
  <c r="W23" i="54"/>
  <c r="L11" i="55"/>
  <c r="V23" i="54"/>
  <c r="K11" i="55"/>
  <c r="U23" i="54"/>
  <c r="J11" i="55"/>
  <c r="T23" i="54"/>
  <c r="I11" i="55"/>
  <c r="S23" i="54"/>
  <c r="H11" i="55"/>
  <c r="R23" i="54"/>
  <c r="G11" i="55"/>
  <c r="O23" i="54"/>
  <c r="F11" i="55"/>
  <c r="N23" i="54"/>
  <c r="E11" i="55"/>
  <c r="M23" i="54"/>
  <c r="D11" i="55"/>
  <c r="K23" i="54"/>
  <c r="C11" i="55"/>
  <c r="J23" i="54"/>
  <c r="B11" i="55"/>
  <c r="AH22" i="54"/>
  <c r="AG22" i="54"/>
  <c r="AC22" i="54"/>
  <c r="Y22" i="54"/>
  <c r="U22" i="54"/>
  <c r="AG21" i="54"/>
  <c r="AG23" i="54"/>
  <c r="V11" i="55"/>
  <c r="AC21" i="54"/>
  <c r="Y21" i="54"/>
  <c r="Y23" i="54"/>
  <c r="N11" i="55"/>
  <c r="U21" i="54"/>
  <c r="AH21" i="54"/>
  <c r="AF19" i="54"/>
  <c r="U10" i="55"/>
  <c r="AE19" i="54"/>
  <c r="T10" i="55"/>
  <c r="AD19" i="54"/>
  <c r="S10" i="55"/>
  <c r="AB19" i="54"/>
  <c r="Q10" i="55"/>
  <c r="AA19" i="54"/>
  <c r="P10" i="55"/>
  <c r="Z19" i="54"/>
  <c r="O10" i="55"/>
  <c r="X19" i="54"/>
  <c r="M10" i="55"/>
  <c r="W19" i="54"/>
  <c r="L10" i="55"/>
  <c r="V19" i="54"/>
  <c r="K10" i="55"/>
  <c r="T19" i="54"/>
  <c r="I10" i="55"/>
  <c r="S19" i="54"/>
  <c r="H10" i="55"/>
  <c r="R19" i="54"/>
  <c r="G10" i="55"/>
  <c r="O19" i="54"/>
  <c r="F10" i="55"/>
  <c r="N19" i="54"/>
  <c r="E10" i="55"/>
  <c r="M19" i="54"/>
  <c r="D10" i="55"/>
  <c r="K19" i="54"/>
  <c r="C10" i="55"/>
  <c r="J19" i="54"/>
  <c r="AI18" i="54"/>
  <c r="AH18" i="54"/>
  <c r="AG18" i="54"/>
  <c r="AC18" i="54"/>
  <c r="Y18" i="54"/>
  <c r="U18" i="54"/>
  <c r="AH17" i="54"/>
  <c r="AG17" i="54"/>
  <c r="AG19" i="54"/>
  <c r="V10" i="55"/>
  <c r="AC17" i="54"/>
  <c r="AC19" i="54"/>
  <c r="Y17" i="54"/>
  <c r="Y19" i="54"/>
  <c r="N10" i="55"/>
  <c r="U17" i="54"/>
  <c r="U19" i="54"/>
  <c r="J10" i="55"/>
  <c r="AG15" i="54"/>
  <c r="V9" i="55"/>
  <c r="AF15" i="54"/>
  <c r="U9" i="55"/>
  <c r="AE15" i="54"/>
  <c r="T9" i="55"/>
  <c r="AD15" i="54"/>
  <c r="S9" i="55"/>
  <c r="AB15" i="54"/>
  <c r="Q9" i="55"/>
  <c r="AA15" i="54"/>
  <c r="P9" i="55"/>
  <c r="Z15" i="54"/>
  <c r="O9" i="55"/>
  <c r="Y15" i="54"/>
  <c r="N9" i="55"/>
  <c r="X15" i="54"/>
  <c r="M9" i="55"/>
  <c r="W15" i="54"/>
  <c r="L9" i="55"/>
  <c r="V15" i="54"/>
  <c r="K9" i="55"/>
  <c r="T15" i="54"/>
  <c r="I9" i="55"/>
  <c r="S15" i="54"/>
  <c r="H9" i="55"/>
  <c r="R15" i="54"/>
  <c r="G9" i="55"/>
  <c r="O15" i="54"/>
  <c r="F9" i="55"/>
  <c r="N15" i="54"/>
  <c r="E9" i="55"/>
  <c r="M15" i="54"/>
  <c r="D9" i="55"/>
  <c r="K15" i="54"/>
  <c r="C9" i="55"/>
  <c r="J15" i="54"/>
  <c r="AG14" i="54"/>
  <c r="AC14" i="54"/>
  <c r="Y14" i="54"/>
  <c r="U14" i="54"/>
  <c r="AH14" i="54"/>
  <c r="AG13" i="54"/>
  <c r="AC13" i="54"/>
  <c r="AC15" i="54"/>
  <c r="R9" i="55"/>
  <c r="Y13" i="54"/>
  <c r="U13" i="54"/>
  <c r="U15" i="54"/>
  <c r="J9" i="55"/>
  <c r="AF11" i="54"/>
  <c r="AE11" i="54"/>
  <c r="AD11" i="54"/>
  <c r="S8" i="55"/>
  <c r="AB11" i="54"/>
  <c r="Q8" i="55"/>
  <c r="Q25" i="55"/>
  <c r="AA11" i="54"/>
  <c r="Z11" i="54"/>
  <c r="X11" i="54"/>
  <c r="W11" i="54"/>
  <c r="V11" i="54"/>
  <c r="T11" i="54"/>
  <c r="S11" i="54"/>
  <c r="R11" i="54"/>
  <c r="O11" i="54"/>
  <c r="N11" i="54"/>
  <c r="M11" i="54"/>
  <c r="D8" i="55"/>
  <c r="K11" i="54"/>
  <c r="J11" i="54"/>
  <c r="AI10" i="54"/>
  <c r="AH10" i="54"/>
  <c r="AG10" i="54"/>
  <c r="AC10" i="54"/>
  <c r="Y10" i="54"/>
  <c r="U10" i="54"/>
  <c r="AH9" i="54"/>
  <c r="AH11" i="54"/>
  <c r="AG9" i="54"/>
  <c r="AG11" i="54"/>
  <c r="AC9" i="54"/>
  <c r="Y9" i="54"/>
  <c r="Y11" i="54"/>
  <c r="U9" i="54"/>
  <c r="U11" i="54"/>
  <c r="J11" i="50"/>
  <c r="B8" i="51"/>
  <c r="J11" i="48"/>
  <c r="B8" i="49"/>
  <c r="J11" i="44"/>
  <c r="B8" i="45"/>
  <c r="A25" i="53"/>
  <c r="U22" i="53"/>
  <c r="T22" i="53"/>
  <c r="S22" i="53"/>
  <c r="Q22" i="53"/>
  <c r="P22" i="53"/>
  <c r="O22" i="53"/>
  <c r="M22" i="53"/>
  <c r="L22" i="53"/>
  <c r="K22" i="53"/>
  <c r="I22" i="53"/>
  <c r="H22" i="53"/>
  <c r="G22" i="53"/>
  <c r="F22" i="53"/>
  <c r="E22" i="53"/>
  <c r="D22" i="53"/>
  <c r="M21" i="53"/>
  <c r="E21" i="53"/>
  <c r="C18" i="53"/>
  <c r="Y17" i="53"/>
  <c r="U15" i="53"/>
  <c r="U14" i="53"/>
  <c r="M12" i="53"/>
  <c r="B8" i="53"/>
  <c r="Q77" i="52"/>
  <c r="P77" i="52"/>
  <c r="A77" i="52"/>
  <c r="U24" i="53"/>
  <c r="T24" i="53"/>
  <c r="S24" i="53"/>
  <c r="R24" i="53"/>
  <c r="Q24" i="53"/>
  <c r="P24" i="53"/>
  <c r="O24" i="53"/>
  <c r="M24" i="53"/>
  <c r="L24" i="53"/>
  <c r="K24" i="53"/>
  <c r="I24" i="53"/>
  <c r="H24" i="53"/>
  <c r="G24" i="53"/>
  <c r="O76" i="52"/>
  <c r="F24" i="53"/>
  <c r="N76" i="52"/>
  <c r="E24" i="53"/>
  <c r="M76" i="52"/>
  <c r="D24" i="53"/>
  <c r="C24" i="53"/>
  <c r="J76" i="52"/>
  <c r="B24" i="53"/>
  <c r="AG75" i="52"/>
  <c r="AC75" i="52"/>
  <c r="U75" i="52"/>
  <c r="AI75" i="52"/>
  <c r="AG73" i="52"/>
  <c r="V24" i="53"/>
  <c r="AC73" i="52"/>
  <c r="N24" i="53"/>
  <c r="U73" i="52"/>
  <c r="AG71" i="52"/>
  <c r="V23" i="53"/>
  <c r="AF71" i="52"/>
  <c r="U23" i="53"/>
  <c r="AE71" i="52"/>
  <c r="T23" i="53"/>
  <c r="AD71" i="52"/>
  <c r="S23" i="53"/>
  <c r="AB71" i="52"/>
  <c r="Q23" i="53"/>
  <c r="AA71" i="52"/>
  <c r="P23" i="53"/>
  <c r="Z71" i="52"/>
  <c r="O23" i="53"/>
  <c r="X71" i="52"/>
  <c r="M23" i="53"/>
  <c r="W71" i="52"/>
  <c r="L23" i="53"/>
  <c r="V71" i="52"/>
  <c r="K23" i="53"/>
  <c r="T71" i="52"/>
  <c r="I23" i="53"/>
  <c r="S71" i="52"/>
  <c r="H23" i="53"/>
  <c r="R71" i="52"/>
  <c r="G23" i="53"/>
  <c r="O71" i="52"/>
  <c r="F23" i="53"/>
  <c r="N71" i="52"/>
  <c r="E23" i="53"/>
  <c r="M71" i="52"/>
  <c r="D23" i="53"/>
  <c r="K71" i="52"/>
  <c r="C23" i="53"/>
  <c r="B23" i="53"/>
  <c r="AG70" i="52"/>
  <c r="AC70" i="52"/>
  <c r="Y70" i="52"/>
  <c r="U70" i="52"/>
  <c r="AH70" i="52"/>
  <c r="AG69" i="52"/>
  <c r="AC69" i="52"/>
  <c r="Y69" i="52"/>
  <c r="Y71" i="52"/>
  <c r="N23" i="53"/>
  <c r="U69" i="52"/>
  <c r="U71" i="52"/>
  <c r="J23" i="53"/>
  <c r="AF67" i="52"/>
  <c r="AE67" i="52"/>
  <c r="AD67" i="52"/>
  <c r="AB67" i="52"/>
  <c r="AA67" i="52"/>
  <c r="Z67" i="52"/>
  <c r="X67" i="52"/>
  <c r="W67" i="52"/>
  <c r="V67" i="52"/>
  <c r="T67" i="52"/>
  <c r="S67" i="52"/>
  <c r="R67" i="52"/>
  <c r="O67" i="52"/>
  <c r="N67" i="52"/>
  <c r="M67" i="52"/>
  <c r="K67" i="52"/>
  <c r="C22" i="53"/>
  <c r="J67" i="52"/>
  <c r="B22" i="53"/>
  <c r="AG66" i="52"/>
  <c r="AC66" i="52"/>
  <c r="Y66" i="52"/>
  <c r="U66" i="52"/>
  <c r="AG65" i="52"/>
  <c r="AC65" i="52"/>
  <c r="AC67" i="52"/>
  <c r="R22" i="53"/>
  <c r="Y65" i="52"/>
  <c r="U65" i="52"/>
  <c r="AF63" i="52"/>
  <c r="U21" i="53"/>
  <c r="AE63" i="52"/>
  <c r="T21" i="53"/>
  <c r="AD63" i="52"/>
  <c r="S21" i="53"/>
  <c r="AB63" i="52"/>
  <c r="Q21" i="53"/>
  <c r="AA63" i="52"/>
  <c r="P21" i="53"/>
  <c r="Z63" i="52"/>
  <c r="O21" i="53"/>
  <c r="X63" i="52"/>
  <c r="W63" i="52"/>
  <c r="L21" i="53"/>
  <c r="V63" i="52"/>
  <c r="K21" i="53"/>
  <c r="T63" i="52"/>
  <c r="I21" i="53"/>
  <c r="S63" i="52"/>
  <c r="H21" i="53"/>
  <c r="R63" i="52"/>
  <c r="G21" i="53"/>
  <c r="O63" i="52"/>
  <c r="F21" i="53"/>
  <c r="N63" i="52"/>
  <c r="M63" i="52"/>
  <c r="D21" i="53"/>
  <c r="K63" i="52"/>
  <c r="C21" i="53"/>
  <c r="J63" i="52"/>
  <c r="B21" i="53"/>
  <c r="AG62" i="52"/>
  <c r="AC62" i="52"/>
  <c r="Y62" i="52"/>
  <c r="U62" i="52"/>
  <c r="AG61" i="52"/>
  <c r="AC61" i="52"/>
  <c r="AC63" i="52"/>
  <c r="R21" i="53"/>
  <c r="Y61" i="52"/>
  <c r="U61" i="52"/>
  <c r="AH61" i="52"/>
  <c r="AF59" i="52"/>
  <c r="U20" i="53"/>
  <c r="AE59" i="52"/>
  <c r="T20" i="53"/>
  <c r="AD59" i="52"/>
  <c r="S20" i="53"/>
  <c r="AB59" i="52"/>
  <c r="Q20" i="53"/>
  <c r="AA59" i="52"/>
  <c r="P20" i="53"/>
  <c r="Z59" i="52"/>
  <c r="O20" i="53"/>
  <c r="X59" i="52"/>
  <c r="M20" i="53"/>
  <c r="W59" i="52"/>
  <c r="L20" i="53"/>
  <c r="V59" i="52"/>
  <c r="K20" i="53"/>
  <c r="T59" i="52"/>
  <c r="I20" i="53"/>
  <c r="S59" i="52"/>
  <c r="H20" i="53"/>
  <c r="R59" i="52"/>
  <c r="G20" i="53"/>
  <c r="O59" i="52"/>
  <c r="F20" i="53"/>
  <c r="N59" i="52"/>
  <c r="E20" i="53"/>
  <c r="M59" i="52"/>
  <c r="D20" i="53"/>
  <c r="K59" i="52"/>
  <c r="C20" i="53"/>
  <c r="J59" i="52"/>
  <c r="B20" i="53"/>
  <c r="AG58" i="52"/>
  <c r="AC58" i="52"/>
  <c r="Y58" i="52"/>
  <c r="U58" i="52"/>
  <c r="AG57" i="52"/>
  <c r="AC57" i="52"/>
  <c r="Y57" i="52"/>
  <c r="Y59" i="52"/>
  <c r="N20" i="53"/>
  <c r="U57" i="52"/>
  <c r="AH57" i="52"/>
  <c r="AF55" i="52"/>
  <c r="U19" i="53"/>
  <c r="AE55" i="52"/>
  <c r="T19" i="53"/>
  <c r="AD55" i="52"/>
  <c r="S19" i="53"/>
  <c r="AB55" i="52"/>
  <c r="Q19" i="53"/>
  <c r="AA55" i="52"/>
  <c r="P19" i="53"/>
  <c r="Z55" i="52"/>
  <c r="O19" i="53"/>
  <c r="Y55" i="52"/>
  <c r="N19" i="53"/>
  <c r="X55" i="52"/>
  <c r="M19" i="53"/>
  <c r="W55" i="52"/>
  <c r="L19" i="53"/>
  <c r="V55" i="52"/>
  <c r="K19" i="53"/>
  <c r="T55" i="52"/>
  <c r="I19" i="53"/>
  <c r="S55" i="52"/>
  <c r="H19" i="53"/>
  <c r="R55" i="52"/>
  <c r="G19" i="53"/>
  <c r="O55" i="52"/>
  <c r="F19" i="53"/>
  <c r="N55" i="52"/>
  <c r="E19" i="53"/>
  <c r="M55" i="52"/>
  <c r="D19" i="53"/>
  <c r="K55" i="52"/>
  <c r="C19" i="53"/>
  <c r="J55" i="52"/>
  <c r="B19" i="53"/>
  <c r="AG54" i="52"/>
  <c r="AC54" i="52"/>
  <c r="Y54" i="52"/>
  <c r="U54" i="52"/>
  <c r="AG53" i="52"/>
  <c r="AC53" i="52"/>
  <c r="AC55" i="52"/>
  <c r="R19" i="53"/>
  <c r="Y53" i="52"/>
  <c r="U53" i="52"/>
  <c r="AF51" i="52"/>
  <c r="U18" i="53"/>
  <c r="AE51" i="52"/>
  <c r="T18" i="53"/>
  <c r="AD51" i="52"/>
  <c r="S18" i="53"/>
  <c r="AB51" i="52"/>
  <c r="Q18" i="53"/>
  <c r="AA51" i="52"/>
  <c r="P18" i="53"/>
  <c r="Z51" i="52"/>
  <c r="O18" i="53"/>
  <c r="X51" i="52"/>
  <c r="M18" i="53"/>
  <c r="W51" i="52"/>
  <c r="L18" i="53"/>
  <c r="V51" i="52"/>
  <c r="K18" i="53"/>
  <c r="T51" i="52"/>
  <c r="I18" i="53"/>
  <c r="S51" i="52"/>
  <c r="H18" i="53"/>
  <c r="R51" i="52"/>
  <c r="G18" i="53"/>
  <c r="O51" i="52"/>
  <c r="F18" i="53"/>
  <c r="N51" i="52"/>
  <c r="E18" i="53"/>
  <c r="M51" i="52"/>
  <c r="D18" i="53"/>
  <c r="J51" i="52"/>
  <c r="B18" i="53"/>
  <c r="AG50" i="52"/>
  <c r="AC50" i="52"/>
  <c r="Y50" i="52"/>
  <c r="U50" i="52"/>
  <c r="AH50" i="52"/>
  <c r="AG49" i="52"/>
  <c r="AG51" i="52"/>
  <c r="V18" i="53"/>
  <c r="AC49" i="52"/>
  <c r="AC51" i="52"/>
  <c r="R18" i="53"/>
  <c r="Y49" i="52"/>
  <c r="U49" i="52"/>
  <c r="AF47" i="52"/>
  <c r="U17" i="53"/>
  <c r="AE47" i="52"/>
  <c r="T17" i="53"/>
  <c r="AD47" i="52"/>
  <c r="S17" i="53"/>
  <c r="AB47" i="52"/>
  <c r="Q17" i="53"/>
  <c r="AA47" i="52"/>
  <c r="P17" i="53"/>
  <c r="Z47" i="52"/>
  <c r="O17" i="53"/>
  <c r="X47" i="52"/>
  <c r="M17" i="53"/>
  <c r="W47" i="52"/>
  <c r="L17" i="53"/>
  <c r="V47" i="52"/>
  <c r="K17" i="53"/>
  <c r="T47" i="52"/>
  <c r="I17" i="53"/>
  <c r="S47" i="52"/>
  <c r="H17" i="53"/>
  <c r="R47" i="52"/>
  <c r="G17" i="53"/>
  <c r="O47" i="52"/>
  <c r="F17" i="53"/>
  <c r="N47" i="52"/>
  <c r="E17" i="53"/>
  <c r="M47" i="52"/>
  <c r="D17" i="53"/>
  <c r="J47" i="52"/>
  <c r="B17" i="53"/>
  <c r="AG46" i="52"/>
  <c r="AC46" i="52"/>
  <c r="Y46" i="52"/>
  <c r="Y47" i="52"/>
  <c r="N17" i="53"/>
  <c r="U46" i="52"/>
  <c r="AG45" i="52"/>
  <c r="AC45" i="52"/>
  <c r="Y45" i="52"/>
  <c r="U45" i="52"/>
  <c r="U47" i="52"/>
  <c r="J17" i="53"/>
  <c r="AF43" i="52"/>
  <c r="U16" i="53"/>
  <c r="AE43" i="52"/>
  <c r="T16" i="53"/>
  <c r="AD43" i="52"/>
  <c r="S16" i="53"/>
  <c r="AB43" i="52"/>
  <c r="Q16" i="53"/>
  <c r="AA43" i="52"/>
  <c r="P16" i="53"/>
  <c r="Z43" i="52"/>
  <c r="O16" i="53"/>
  <c r="X43" i="52"/>
  <c r="M16" i="53"/>
  <c r="W43" i="52"/>
  <c r="L16" i="53"/>
  <c r="V43" i="52"/>
  <c r="K16" i="53"/>
  <c r="T43" i="52"/>
  <c r="I16" i="53"/>
  <c r="S43" i="52"/>
  <c r="H16" i="53"/>
  <c r="R43" i="52"/>
  <c r="G16" i="53"/>
  <c r="O43" i="52"/>
  <c r="F16" i="53"/>
  <c r="N43" i="52"/>
  <c r="E16" i="53"/>
  <c r="M43" i="52"/>
  <c r="D16" i="53"/>
  <c r="K43" i="52"/>
  <c r="C16" i="53"/>
  <c r="J43" i="52"/>
  <c r="B16" i="53"/>
  <c r="AG42" i="52"/>
  <c r="AC42" i="52"/>
  <c r="AH42" i="52"/>
  <c r="Y42" i="52"/>
  <c r="U42" i="52"/>
  <c r="AG41" i="52"/>
  <c r="AG43" i="52"/>
  <c r="V16" i="53"/>
  <c r="AC41" i="52"/>
  <c r="AC43" i="52"/>
  <c r="R16" i="53"/>
  <c r="Y41" i="52"/>
  <c r="Y43" i="52"/>
  <c r="N16" i="53"/>
  <c r="U41" i="52"/>
  <c r="U43" i="52"/>
  <c r="J16" i="53"/>
  <c r="AF39" i="52"/>
  <c r="AE39" i="52"/>
  <c r="T15" i="53"/>
  <c r="AD39" i="52"/>
  <c r="S15" i="53"/>
  <c r="AB39" i="52"/>
  <c r="Q15" i="53"/>
  <c r="AA39" i="52"/>
  <c r="P15" i="53"/>
  <c r="Z39" i="52"/>
  <c r="O15" i="53"/>
  <c r="X39" i="52"/>
  <c r="M15" i="53"/>
  <c r="W39" i="52"/>
  <c r="L15" i="53"/>
  <c r="V39" i="52"/>
  <c r="K15" i="53"/>
  <c r="T39" i="52"/>
  <c r="I15" i="53"/>
  <c r="S39" i="52"/>
  <c r="H15" i="53"/>
  <c r="R39" i="52"/>
  <c r="G15" i="53"/>
  <c r="O39" i="52"/>
  <c r="F15" i="53"/>
  <c r="N39" i="52"/>
  <c r="E15" i="53"/>
  <c r="M39" i="52"/>
  <c r="D15" i="53"/>
  <c r="K39" i="52"/>
  <c r="C15" i="53"/>
  <c r="J39" i="52"/>
  <c r="B15" i="53"/>
  <c r="AG38" i="52"/>
  <c r="AC38" i="52"/>
  <c r="Y38" i="52"/>
  <c r="U38" i="52"/>
  <c r="AG37" i="52"/>
  <c r="AG39" i="52"/>
  <c r="V15" i="53"/>
  <c r="AC37" i="52"/>
  <c r="Y37" i="52"/>
  <c r="Y39" i="52"/>
  <c r="N15" i="53"/>
  <c r="U37" i="52"/>
  <c r="AF35" i="52"/>
  <c r="AE35" i="52"/>
  <c r="T14" i="53"/>
  <c r="AD35" i="52"/>
  <c r="S14" i="53"/>
  <c r="AB35" i="52"/>
  <c r="Q14" i="53"/>
  <c r="AA35" i="52"/>
  <c r="P14" i="53"/>
  <c r="Z35" i="52"/>
  <c r="O14" i="53"/>
  <c r="X35" i="52"/>
  <c r="M14" i="53"/>
  <c r="W35" i="52"/>
  <c r="L14" i="53"/>
  <c r="V35" i="52"/>
  <c r="K14" i="53"/>
  <c r="T35" i="52"/>
  <c r="I14" i="53"/>
  <c r="S35" i="52"/>
  <c r="H14" i="53"/>
  <c r="R35" i="52"/>
  <c r="G14" i="53"/>
  <c r="O35" i="52"/>
  <c r="F14" i="53"/>
  <c r="N35" i="52"/>
  <c r="E14" i="53"/>
  <c r="M35" i="52"/>
  <c r="D14" i="53"/>
  <c r="K35" i="52"/>
  <c r="C14" i="53"/>
  <c r="J35" i="52"/>
  <c r="B14" i="53"/>
  <c r="AG34" i="52"/>
  <c r="AC34" i="52"/>
  <c r="AC35" i="52"/>
  <c r="R14" i="53"/>
  <c r="Y34" i="52"/>
  <c r="U34" i="52"/>
  <c r="AG33" i="52"/>
  <c r="AG35" i="52"/>
  <c r="V14" i="53"/>
  <c r="AC33" i="52"/>
  <c r="Y33" i="52"/>
  <c r="AH33" i="52"/>
  <c r="U33" i="52"/>
  <c r="AF31" i="52"/>
  <c r="U13" i="53"/>
  <c r="AE31" i="52"/>
  <c r="T13" i="53"/>
  <c r="AD31" i="52"/>
  <c r="S13" i="53"/>
  <c r="AB31" i="52"/>
  <c r="Q13" i="53"/>
  <c r="AA31" i="52"/>
  <c r="P13" i="53"/>
  <c r="Z31" i="52"/>
  <c r="O13" i="53"/>
  <c r="X31" i="52"/>
  <c r="M13" i="53"/>
  <c r="W31" i="52"/>
  <c r="L13" i="53"/>
  <c r="V31" i="52"/>
  <c r="K13" i="53"/>
  <c r="T31" i="52"/>
  <c r="I13" i="53"/>
  <c r="S31" i="52"/>
  <c r="H13" i="53"/>
  <c r="R31" i="52"/>
  <c r="G13" i="53"/>
  <c r="O31" i="52"/>
  <c r="F13" i="53"/>
  <c r="N31" i="52"/>
  <c r="E13" i="53"/>
  <c r="M31" i="52"/>
  <c r="D13" i="53"/>
  <c r="K31" i="52"/>
  <c r="C13" i="53"/>
  <c r="J31" i="52"/>
  <c r="B13" i="53"/>
  <c r="AG30" i="52"/>
  <c r="AG31" i="52"/>
  <c r="V13" i="53"/>
  <c r="AC30" i="52"/>
  <c r="Y30" i="52"/>
  <c r="U30" i="52"/>
  <c r="AG29" i="52"/>
  <c r="AC29" i="52"/>
  <c r="AC31" i="52"/>
  <c r="R13" i="53"/>
  <c r="Y29" i="52"/>
  <c r="Y31" i="52"/>
  <c r="N13" i="53"/>
  <c r="U29" i="52"/>
  <c r="U31" i="52"/>
  <c r="J13" i="53"/>
  <c r="AF27" i="52"/>
  <c r="U12" i="53"/>
  <c r="AE27" i="52"/>
  <c r="T12" i="53"/>
  <c r="AD27" i="52"/>
  <c r="S12" i="53"/>
  <c r="AB27" i="52"/>
  <c r="Q12" i="53"/>
  <c r="AA27" i="52"/>
  <c r="P12" i="53"/>
  <c r="Z27" i="52"/>
  <c r="O12" i="53"/>
  <c r="Y27" i="52"/>
  <c r="N12" i="53"/>
  <c r="X27" i="52"/>
  <c r="W27" i="52"/>
  <c r="L12" i="53"/>
  <c r="V27" i="52"/>
  <c r="K12" i="53"/>
  <c r="T27" i="52"/>
  <c r="I12" i="53"/>
  <c r="S27" i="52"/>
  <c r="H12" i="53"/>
  <c r="R27" i="52"/>
  <c r="G12" i="53"/>
  <c r="O27" i="52"/>
  <c r="F12" i="53"/>
  <c r="N27" i="52"/>
  <c r="E12" i="53"/>
  <c r="M27" i="52"/>
  <c r="D12" i="53"/>
  <c r="K27" i="52"/>
  <c r="C12" i="53"/>
  <c r="J27" i="52"/>
  <c r="B12" i="53"/>
  <c r="AG26" i="52"/>
  <c r="AC26" i="52"/>
  <c r="Y26" i="52"/>
  <c r="U26" i="52"/>
  <c r="AH26" i="52"/>
  <c r="AG25" i="52"/>
  <c r="AC25" i="52"/>
  <c r="AC27" i="52"/>
  <c r="R12" i="53"/>
  <c r="Y25" i="52"/>
  <c r="U25" i="52"/>
  <c r="AF23" i="52"/>
  <c r="U11" i="53"/>
  <c r="AE23" i="52"/>
  <c r="T11" i="53"/>
  <c r="AD23" i="52"/>
  <c r="S11" i="53"/>
  <c r="AC23" i="52"/>
  <c r="R11" i="53"/>
  <c r="AB23" i="52"/>
  <c r="Q11" i="53"/>
  <c r="AA23" i="52"/>
  <c r="P11" i="53"/>
  <c r="Z23" i="52"/>
  <c r="O11" i="53"/>
  <c r="X23" i="52"/>
  <c r="M11" i="53"/>
  <c r="W23" i="52"/>
  <c r="L11" i="53"/>
  <c r="V23" i="52"/>
  <c r="K11" i="53"/>
  <c r="T23" i="52"/>
  <c r="I11" i="53"/>
  <c r="S23" i="52"/>
  <c r="H11" i="53"/>
  <c r="R23" i="52"/>
  <c r="G11" i="53"/>
  <c r="O23" i="52"/>
  <c r="F11" i="53"/>
  <c r="N23" i="52"/>
  <c r="E11" i="53"/>
  <c r="M23" i="52"/>
  <c r="D11" i="53"/>
  <c r="K23" i="52"/>
  <c r="C11" i="53"/>
  <c r="J23" i="52"/>
  <c r="B11" i="53"/>
  <c r="AG22" i="52"/>
  <c r="AC22" i="52"/>
  <c r="Y22" i="52"/>
  <c r="U22" i="52"/>
  <c r="AG21" i="52"/>
  <c r="AC21" i="52"/>
  <c r="Y21" i="52"/>
  <c r="U21" i="52"/>
  <c r="AH21" i="52"/>
  <c r="AI21" i="52"/>
  <c r="AF19" i="52"/>
  <c r="U10" i="53"/>
  <c r="AE19" i="52"/>
  <c r="T10" i="53"/>
  <c r="AD19" i="52"/>
  <c r="S10" i="53"/>
  <c r="AB19" i="52"/>
  <c r="Q10" i="53"/>
  <c r="AA19" i="52"/>
  <c r="P10" i="53"/>
  <c r="Z19" i="52"/>
  <c r="O10" i="53"/>
  <c r="X19" i="52"/>
  <c r="M10" i="53"/>
  <c r="W19" i="52"/>
  <c r="L10" i="53"/>
  <c r="V19" i="52"/>
  <c r="K10" i="53"/>
  <c r="T19" i="52"/>
  <c r="I10" i="53"/>
  <c r="S19" i="52"/>
  <c r="H10" i="53"/>
  <c r="R19" i="52"/>
  <c r="G10" i="53"/>
  <c r="O19" i="52"/>
  <c r="F10" i="53"/>
  <c r="N19" i="52"/>
  <c r="E10" i="53"/>
  <c r="M19" i="52"/>
  <c r="D10" i="53"/>
  <c r="K19" i="52"/>
  <c r="C10" i="53"/>
  <c r="J19" i="52"/>
  <c r="B10" i="53"/>
  <c r="AG18" i="52"/>
  <c r="AC18" i="52"/>
  <c r="Y18" i="52"/>
  <c r="U18" i="52"/>
  <c r="AG17" i="52"/>
  <c r="AC17" i="52"/>
  <c r="Y17" i="52"/>
  <c r="Y19" i="52"/>
  <c r="N10" i="53"/>
  <c r="U17" i="52"/>
  <c r="U19" i="52"/>
  <c r="J10" i="53"/>
  <c r="AF15" i="52"/>
  <c r="U9" i="53"/>
  <c r="AE15" i="52"/>
  <c r="T9" i="53"/>
  <c r="AD15" i="52"/>
  <c r="S9" i="53"/>
  <c r="AB15" i="52"/>
  <c r="Q9" i="53"/>
  <c r="AA15" i="52"/>
  <c r="P9" i="53"/>
  <c r="Z15" i="52"/>
  <c r="O9" i="53"/>
  <c r="X15" i="52"/>
  <c r="M9" i="53"/>
  <c r="W15" i="52"/>
  <c r="L9" i="53"/>
  <c r="V15" i="52"/>
  <c r="K9" i="53"/>
  <c r="T15" i="52"/>
  <c r="I9" i="53"/>
  <c r="S15" i="52"/>
  <c r="H9" i="53"/>
  <c r="R15" i="52"/>
  <c r="G9" i="53"/>
  <c r="O15" i="52"/>
  <c r="F9" i="53"/>
  <c r="N15" i="52"/>
  <c r="E9" i="53"/>
  <c r="M15" i="52"/>
  <c r="D9" i="53"/>
  <c r="K15" i="52"/>
  <c r="C9" i="53"/>
  <c r="J15" i="52"/>
  <c r="B9" i="53"/>
  <c r="AG14" i="52"/>
  <c r="AC14" i="52"/>
  <c r="Y14" i="52"/>
  <c r="U14" i="52"/>
  <c r="AG13" i="52"/>
  <c r="AC13" i="52"/>
  <c r="AC15" i="52"/>
  <c r="R9" i="53"/>
  <c r="Y13" i="52"/>
  <c r="Y15" i="52"/>
  <c r="N9" i="53"/>
  <c r="U13" i="52"/>
  <c r="U15" i="52"/>
  <c r="J9" i="53"/>
  <c r="AF11" i="52"/>
  <c r="U8" i="53"/>
  <c r="AE11" i="52"/>
  <c r="AD11" i="52"/>
  <c r="AB11" i="52"/>
  <c r="AA11" i="52"/>
  <c r="Z11" i="52"/>
  <c r="X11" i="52"/>
  <c r="M8" i="53"/>
  <c r="W11" i="52"/>
  <c r="V11" i="52"/>
  <c r="T11" i="52"/>
  <c r="S11" i="52"/>
  <c r="R11" i="52"/>
  <c r="O11" i="52"/>
  <c r="N11" i="52"/>
  <c r="E8" i="53"/>
  <c r="M11" i="52"/>
  <c r="K11" i="52"/>
  <c r="J11" i="52"/>
  <c r="AG10" i="52"/>
  <c r="AC10" i="52"/>
  <c r="Y10" i="52"/>
  <c r="U10" i="52"/>
  <c r="AH10" i="52"/>
  <c r="AG9" i="52"/>
  <c r="AG11" i="52"/>
  <c r="AC9" i="52"/>
  <c r="AC11" i="52"/>
  <c r="Y9" i="52"/>
  <c r="U9" i="52"/>
  <c r="AH9" i="52"/>
  <c r="A25" i="51"/>
  <c r="P24" i="51"/>
  <c r="AD71" i="50"/>
  <c r="S23" i="51"/>
  <c r="AA71" i="50"/>
  <c r="P23" i="51"/>
  <c r="V71" i="50"/>
  <c r="K23" i="51"/>
  <c r="S71" i="50"/>
  <c r="H23" i="51"/>
  <c r="K71" i="50"/>
  <c r="C23" i="51"/>
  <c r="J71" i="50"/>
  <c r="B23" i="51"/>
  <c r="U22" i="51"/>
  <c r="T22" i="51"/>
  <c r="S22" i="51"/>
  <c r="Q22" i="51"/>
  <c r="P22" i="51"/>
  <c r="O22" i="51"/>
  <c r="M22" i="51"/>
  <c r="L22" i="51"/>
  <c r="K22" i="51"/>
  <c r="I22" i="51"/>
  <c r="H22" i="51"/>
  <c r="G22" i="51"/>
  <c r="F22" i="51"/>
  <c r="E22" i="51"/>
  <c r="D22" i="51"/>
  <c r="K67" i="50"/>
  <c r="C22" i="51"/>
  <c r="AD63" i="50"/>
  <c r="S21" i="51"/>
  <c r="V63" i="50"/>
  <c r="K21" i="51"/>
  <c r="K63" i="50"/>
  <c r="C21" i="51"/>
  <c r="AA59" i="50"/>
  <c r="P20" i="51"/>
  <c r="S59" i="50"/>
  <c r="H20" i="51"/>
  <c r="AD55" i="50"/>
  <c r="S19" i="51"/>
  <c r="AA55" i="50"/>
  <c r="P19" i="51"/>
  <c r="V55" i="50"/>
  <c r="K19" i="51"/>
  <c r="S55" i="50"/>
  <c r="H19" i="51"/>
  <c r="K55" i="50"/>
  <c r="C19" i="51"/>
  <c r="AD51" i="50"/>
  <c r="S18" i="51"/>
  <c r="AA51" i="50"/>
  <c r="P18" i="51"/>
  <c r="V51" i="50"/>
  <c r="K18" i="51"/>
  <c r="S51" i="50"/>
  <c r="H18" i="51"/>
  <c r="C18" i="51"/>
  <c r="Y17" i="51"/>
  <c r="AD47" i="50"/>
  <c r="S17" i="51"/>
  <c r="AA47" i="50"/>
  <c r="P17" i="51"/>
  <c r="V47" i="50"/>
  <c r="K17" i="51"/>
  <c r="S47" i="50"/>
  <c r="H17" i="51"/>
  <c r="K47" i="50"/>
  <c r="C17" i="51"/>
  <c r="AD43" i="50"/>
  <c r="S16" i="51"/>
  <c r="AA43" i="50"/>
  <c r="P16" i="51"/>
  <c r="V43" i="50"/>
  <c r="K16" i="51"/>
  <c r="S43" i="50"/>
  <c r="H16" i="51"/>
  <c r="K43" i="50"/>
  <c r="C16" i="51"/>
  <c r="V39" i="50"/>
  <c r="K15" i="51"/>
  <c r="AD35" i="50"/>
  <c r="S14" i="51"/>
  <c r="V35" i="50"/>
  <c r="K14" i="51"/>
  <c r="K35" i="50"/>
  <c r="C14" i="51"/>
  <c r="AD31" i="50"/>
  <c r="S13" i="51"/>
  <c r="AA31" i="50"/>
  <c r="P13" i="51"/>
  <c r="V31" i="50"/>
  <c r="K13" i="51"/>
  <c r="S31" i="50"/>
  <c r="H13" i="51"/>
  <c r="K31" i="50"/>
  <c r="C13" i="51"/>
  <c r="AD27" i="50"/>
  <c r="S12" i="51"/>
  <c r="AA27" i="50"/>
  <c r="P12" i="51"/>
  <c r="V27" i="50"/>
  <c r="K12" i="51"/>
  <c r="S27" i="50"/>
  <c r="H12" i="51"/>
  <c r="K27" i="50"/>
  <c r="C12" i="51"/>
  <c r="AD19" i="50"/>
  <c r="S10" i="51"/>
  <c r="V19" i="50"/>
  <c r="K10" i="51"/>
  <c r="K19" i="50"/>
  <c r="C10" i="51"/>
  <c r="AD15" i="50"/>
  <c r="S9" i="51"/>
  <c r="AA15" i="50"/>
  <c r="P9" i="51"/>
  <c r="V15" i="50"/>
  <c r="K9" i="51"/>
  <c r="S15" i="50"/>
  <c r="H9" i="51"/>
  <c r="K15" i="50"/>
  <c r="C9" i="51"/>
  <c r="AD11" i="50"/>
  <c r="S8" i="51"/>
  <c r="Q84" i="50"/>
  <c r="P84" i="50"/>
  <c r="A84" i="50"/>
  <c r="AG73" i="50"/>
  <c r="V24" i="51"/>
  <c r="U24" i="51"/>
  <c r="T24" i="51"/>
  <c r="S24" i="51"/>
  <c r="Q24" i="51"/>
  <c r="O24" i="51"/>
  <c r="Y73" i="50"/>
  <c r="N24" i="51"/>
  <c r="M24" i="51"/>
  <c r="L24" i="51"/>
  <c r="K24" i="51"/>
  <c r="T83" i="50"/>
  <c r="I24" i="51"/>
  <c r="S83" i="50"/>
  <c r="H24" i="51"/>
  <c r="R83" i="50"/>
  <c r="G24" i="51"/>
  <c r="O83" i="50"/>
  <c r="F24" i="51"/>
  <c r="N83" i="50"/>
  <c r="E24" i="51"/>
  <c r="M83" i="50"/>
  <c r="D24" i="51"/>
  <c r="C24" i="51"/>
  <c r="J83" i="50"/>
  <c r="B24" i="51"/>
  <c r="AG82" i="50"/>
  <c r="AC82" i="50"/>
  <c r="Y82" i="50"/>
  <c r="U82" i="50"/>
  <c r="AH82" i="50"/>
  <c r="AC73" i="50"/>
  <c r="R24" i="51"/>
  <c r="U73" i="50"/>
  <c r="J24" i="51"/>
  <c r="AF71" i="50"/>
  <c r="U23" i="51"/>
  <c r="AE71" i="50"/>
  <c r="T23" i="51"/>
  <c r="AB71" i="50"/>
  <c r="Q23" i="51"/>
  <c r="Z71" i="50"/>
  <c r="O23" i="51"/>
  <c r="X71" i="50"/>
  <c r="M23" i="51"/>
  <c r="W71" i="50"/>
  <c r="L23" i="51"/>
  <c r="T71" i="50"/>
  <c r="I23" i="51"/>
  <c r="R71" i="50"/>
  <c r="G23" i="51"/>
  <c r="O71" i="50"/>
  <c r="F23" i="51"/>
  <c r="N71" i="50"/>
  <c r="E23" i="51"/>
  <c r="M71" i="50"/>
  <c r="D23" i="51"/>
  <c r="AG70" i="50"/>
  <c r="AC70" i="50"/>
  <c r="Y70" i="50"/>
  <c r="U70" i="50"/>
  <c r="AH70" i="50"/>
  <c r="AI70" i="50"/>
  <c r="AG69" i="50"/>
  <c r="AG71" i="50"/>
  <c r="V23" i="51"/>
  <c r="AC69" i="50"/>
  <c r="AC71" i="50"/>
  <c r="R23" i="51"/>
  <c r="Y69" i="50"/>
  <c r="Y71" i="50"/>
  <c r="N23" i="51"/>
  <c r="U69" i="50"/>
  <c r="AF67" i="50"/>
  <c r="AE67" i="50"/>
  <c r="AD67" i="50"/>
  <c r="AC65" i="50"/>
  <c r="AC66" i="50"/>
  <c r="AC67" i="50"/>
  <c r="R22" i="51"/>
  <c r="AB67" i="50"/>
  <c r="AA67" i="50"/>
  <c r="Z67" i="50"/>
  <c r="X67" i="50"/>
  <c r="W67" i="50"/>
  <c r="V67" i="50"/>
  <c r="U65" i="50"/>
  <c r="U66" i="50"/>
  <c r="U67" i="50"/>
  <c r="J22" i="51"/>
  <c r="T67" i="50"/>
  <c r="S67" i="50"/>
  <c r="R67" i="50"/>
  <c r="O67" i="50"/>
  <c r="N67" i="50"/>
  <c r="M67" i="50"/>
  <c r="J67" i="50"/>
  <c r="B22" i="51"/>
  <c r="Y66" i="50"/>
  <c r="AG66" i="50"/>
  <c r="AH66" i="50"/>
  <c r="AG65" i="50"/>
  <c r="AG67" i="50"/>
  <c r="V22" i="51"/>
  <c r="Y65" i="50"/>
  <c r="Y67" i="50"/>
  <c r="N22" i="51"/>
  <c r="AF63" i="50"/>
  <c r="U21" i="51"/>
  <c r="AE63" i="50"/>
  <c r="T21" i="51"/>
  <c r="AB63" i="50"/>
  <c r="Q21" i="51"/>
  <c r="AA63" i="50"/>
  <c r="P21" i="51"/>
  <c r="Z63" i="50"/>
  <c r="O21" i="51"/>
  <c r="X63" i="50"/>
  <c r="M21" i="51"/>
  <c r="W63" i="50"/>
  <c r="L21" i="51"/>
  <c r="T63" i="50"/>
  <c r="I21" i="51"/>
  <c r="S63" i="50"/>
  <c r="H21" i="51"/>
  <c r="R63" i="50"/>
  <c r="G21" i="51"/>
  <c r="O63" i="50"/>
  <c r="F21" i="51"/>
  <c r="N63" i="50"/>
  <c r="E21" i="51"/>
  <c r="M63" i="50"/>
  <c r="D21" i="51"/>
  <c r="J63" i="50"/>
  <c r="B21" i="51"/>
  <c r="U62" i="50"/>
  <c r="Y62" i="50"/>
  <c r="AC62" i="50"/>
  <c r="AG62" i="50"/>
  <c r="AH62" i="50"/>
  <c r="AI62" i="50"/>
  <c r="AG61" i="50"/>
  <c r="AG63" i="50"/>
  <c r="V21" i="51"/>
  <c r="AC61" i="50"/>
  <c r="Y61" i="50"/>
  <c r="Y63" i="50"/>
  <c r="N21" i="51"/>
  <c r="U61" i="50"/>
  <c r="U63" i="50"/>
  <c r="J21" i="51"/>
  <c r="AG57" i="50"/>
  <c r="AG58" i="50"/>
  <c r="AG59" i="50"/>
  <c r="V20" i="51"/>
  <c r="AF59" i="50"/>
  <c r="U20" i="51"/>
  <c r="AE59" i="50"/>
  <c r="T20" i="51"/>
  <c r="AD59" i="50"/>
  <c r="S20" i="51"/>
  <c r="AB59" i="50"/>
  <c r="Q20" i="51"/>
  <c r="Z59" i="50"/>
  <c r="O20" i="51"/>
  <c r="Y57" i="50"/>
  <c r="Y58" i="50"/>
  <c r="Y59" i="50"/>
  <c r="N20" i="51"/>
  <c r="X59" i="50"/>
  <c r="M20" i="51"/>
  <c r="W59" i="50"/>
  <c r="L20" i="51"/>
  <c r="V59" i="50"/>
  <c r="K20" i="51"/>
  <c r="T59" i="50"/>
  <c r="I20" i="51"/>
  <c r="R59" i="50"/>
  <c r="G20" i="51"/>
  <c r="O59" i="50"/>
  <c r="F20" i="51"/>
  <c r="N59" i="50"/>
  <c r="E20" i="51"/>
  <c r="M59" i="50"/>
  <c r="D20" i="51"/>
  <c r="K59" i="50"/>
  <c r="C20" i="51"/>
  <c r="J59" i="50"/>
  <c r="B20" i="51"/>
  <c r="AC58" i="50"/>
  <c r="U58" i="50"/>
  <c r="AH58" i="50"/>
  <c r="AC57" i="50"/>
  <c r="AC59" i="50"/>
  <c r="R20" i="51"/>
  <c r="U57" i="50"/>
  <c r="AF55" i="50"/>
  <c r="U19" i="51"/>
  <c r="AE55" i="50"/>
  <c r="T19" i="51"/>
  <c r="AB55" i="50"/>
  <c r="Q19" i="51"/>
  <c r="Z55" i="50"/>
  <c r="O19" i="51"/>
  <c r="X55" i="50"/>
  <c r="M19" i="51"/>
  <c r="W55" i="50"/>
  <c r="L19" i="51"/>
  <c r="T55" i="50"/>
  <c r="I19" i="51"/>
  <c r="R55" i="50"/>
  <c r="G19" i="51"/>
  <c r="O55" i="50"/>
  <c r="F19" i="51"/>
  <c r="N55" i="50"/>
  <c r="E19" i="51"/>
  <c r="M55" i="50"/>
  <c r="D19" i="51"/>
  <c r="J55" i="50"/>
  <c r="B19" i="51"/>
  <c r="AG54" i="50"/>
  <c r="AC54" i="50"/>
  <c r="Y54" i="50"/>
  <c r="U54" i="50"/>
  <c r="AG53" i="50"/>
  <c r="AG55" i="50"/>
  <c r="V19" i="51"/>
  <c r="AC53" i="50"/>
  <c r="AC55" i="50"/>
  <c r="R19" i="51"/>
  <c r="Y53" i="50"/>
  <c r="U53" i="50"/>
  <c r="AF51" i="50"/>
  <c r="U18" i="51"/>
  <c r="AE51" i="50"/>
  <c r="T18" i="51"/>
  <c r="AC49" i="50"/>
  <c r="AC50" i="50"/>
  <c r="AC51" i="50"/>
  <c r="R18" i="51"/>
  <c r="AB51" i="50"/>
  <c r="Q18" i="51"/>
  <c r="Z51" i="50"/>
  <c r="O18" i="51"/>
  <c r="X51" i="50"/>
  <c r="M18" i="51"/>
  <c r="W51" i="50"/>
  <c r="L18" i="51"/>
  <c r="U49" i="50"/>
  <c r="U50" i="50"/>
  <c r="U51" i="50"/>
  <c r="J18" i="51"/>
  <c r="T51" i="50"/>
  <c r="I18" i="51"/>
  <c r="R51" i="50"/>
  <c r="G18" i="51"/>
  <c r="O51" i="50"/>
  <c r="F18" i="51"/>
  <c r="N51" i="50"/>
  <c r="E18" i="51"/>
  <c r="M51" i="50"/>
  <c r="D18" i="51"/>
  <c r="J51" i="50"/>
  <c r="B18" i="51"/>
  <c r="AG50" i="50"/>
  <c r="Y50" i="50"/>
  <c r="AH50" i="50"/>
  <c r="AI50" i="50"/>
  <c r="AG49" i="50"/>
  <c r="AG51" i="50"/>
  <c r="V18" i="51"/>
  <c r="Y49" i="50"/>
  <c r="AH49" i="50"/>
  <c r="Y51" i="50"/>
  <c r="N18" i="51"/>
  <c r="AF47" i="50"/>
  <c r="U17" i="51"/>
  <c r="AE47" i="50"/>
  <c r="T17" i="51"/>
  <c r="AB47" i="50"/>
  <c r="Q17" i="51"/>
  <c r="Z47" i="50"/>
  <c r="O17" i="51"/>
  <c r="X47" i="50"/>
  <c r="M17" i="51"/>
  <c r="W47" i="50"/>
  <c r="L17" i="51"/>
  <c r="T47" i="50"/>
  <c r="I17" i="51"/>
  <c r="R47" i="50"/>
  <c r="G17" i="51"/>
  <c r="O47" i="50"/>
  <c r="F17" i="51"/>
  <c r="N47" i="50"/>
  <c r="E17" i="51"/>
  <c r="M47" i="50"/>
  <c r="D17" i="51"/>
  <c r="J47" i="50"/>
  <c r="B17" i="51"/>
  <c r="U46" i="50"/>
  <c r="Y46" i="50"/>
  <c r="AC46" i="50"/>
  <c r="AG46" i="50"/>
  <c r="AH46" i="50"/>
  <c r="Y45" i="50"/>
  <c r="Y47" i="50"/>
  <c r="N17" i="51"/>
  <c r="AG45" i="50"/>
  <c r="AG47" i="50"/>
  <c r="V17" i="51"/>
  <c r="AC45" i="50"/>
  <c r="AC47" i="50"/>
  <c r="R17" i="51"/>
  <c r="U45" i="50"/>
  <c r="AF43" i="50"/>
  <c r="U16" i="51"/>
  <c r="AE43" i="50"/>
  <c r="T16" i="51"/>
  <c r="AC41" i="50"/>
  <c r="AC42" i="50"/>
  <c r="AC43" i="50"/>
  <c r="R16" i="51"/>
  <c r="AB43" i="50"/>
  <c r="Q16" i="51"/>
  <c r="Z43" i="50"/>
  <c r="O16" i="51"/>
  <c r="X43" i="50"/>
  <c r="M16" i="51"/>
  <c r="W43" i="50"/>
  <c r="L16" i="51"/>
  <c r="T43" i="50"/>
  <c r="I16" i="51"/>
  <c r="R43" i="50"/>
  <c r="G16" i="51"/>
  <c r="O43" i="50"/>
  <c r="F16" i="51"/>
  <c r="N43" i="50"/>
  <c r="E16" i="51"/>
  <c r="M43" i="50"/>
  <c r="D16" i="51"/>
  <c r="J43" i="50"/>
  <c r="B16" i="51"/>
  <c r="AG42" i="50"/>
  <c r="Y42" i="50"/>
  <c r="U42" i="50"/>
  <c r="AH42" i="50"/>
  <c r="AG41" i="50"/>
  <c r="AG43" i="50"/>
  <c r="V16" i="51"/>
  <c r="Y41" i="50"/>
  <c r="Y43" i="50"/>
  <c r="N16" i="51"/>
  <c r="U41" i="50"/>
  <c r="AH41" i="50"/>
  <c r="AF39" i="50"/>
  <c r="U15" i="51"/>
  <c r="AE39" i="50"/>
  <c r="T15" i="51"/>
  <c r="AD39" i="50"/>
  <c r="S15" i="51"/>
  <c r="AC37" i="50"/>
  <c r="AC38" i="50"/>
  <c r="AC39" i="50"/>
  <c r="R15" i="51"/>
  <c r="AB39" i="50"/>
  <c r="Q15" i="51"/>
  <c r="AA39" i="50"/>
  <c r="P15" i="51"/>
  <c r="Z39" i="50"/>
  <c r="O15" i="51"/>
  <c r="X39" i="50"/>
  <c r="M15" i="51"/>
  <c r="W39" i="50"/>
  <c r="L15" i="51"/>
  <c r="U37" i="50"/>
  <c r="U38" i="50"/>
  <c r="U39" i="50"/>
  <c r="J15" i="51"/>
  <c r="T39" i="50"/>
  <c r="I15" i="51"/>
  <c r="S39" i="50"/>
  <c r="H15" i="51"/>
  <c r="R39" i="50"/>
  <c r="G15" i="51"/>
  <c r="O39" i="50"/>
  <c r="F15" i="51"/>
  <c r="N39" i="50"/>
  <c r="E15" i="51"/>
  <c r="M39" i="50"/>
  <c r="D15" i="51"/>
  <c r="K39" i="50"/>
  <c r="C15" i="51"/>
  <c r="J39" i="50"/>
  <c r="B15" i="51"/>
  <c r="AG38" i="50"/>
  <c r="Y38" i="50"/>
  <c r="AH38" i="50"/>
  <c r="Y37" i="50"/>
  <c r="AG37" i="50"/>
  <c r="AH37" i="50"/>
  <c r="AG39" i="50"/>
  <c r="V15" i="51"/>
  <c r="Y39" i="50"/>
  <c r="N15" i="51"/>
  <c r="AF35" i="50"/>
  <c r="U14" i="51"/>
  <c r="AE35" i="50"/>
  <c r="T14" i="51"/>
  <c r="AB35" i="50"/>
  <c r="Q14" i="51"/>
  <c r="AA35" i="50"/>
  <c r="P14" i="51"/>
  <c r="Z35" i="50"/>
  <c r="O14" i="51"/>
  <c r="Y33" i="50"/>
  <c r="Y34" i="50"/>
  <c r="Y35" i="50"/>
  <c r="N14" i="51"/>
  <c r="X35" i="50"/>
  <c r="M14" i="51"/>
  <c r="W35" i="50"/>
  <c r="L14" i="51"/>
  <c r="T35" i="50"/>
  <c r="I14" i="51"/>
  <c r="S35" i="50"/>
  <c r="H14" i="51"/>
  <c r="R35" i="50"/>
  <c r="G14" i="51"/>
  <c r="O35" i="50"/>
  <c r="F14" i="51"/>
  <c r="N35" i="50"/>
  <c r="E14" i="51"/>
  <c r="M35" i="50"/>
  <c r="D14" i="51"/>
  <c r="J35" i="50"/>
  <c r="B14" i="51"/>
  <c r="AG34" i="50"/>
  <c r="AG33" i="50"/>
  <c r="AG35" i="50"/>
  <c r="V14" i="51"/>
  <c r="AC34" i="50"/>
  <c r="U34" i="50"/>
  <c r="U33" i="50"/>
  <c r="AC33" i="50"/>
  <c r="AH33" i="50"/>
  <c r="AI33" i="50"/>
  <c r="AC35" i="50"/>
  <c r="R14" i="51"/>
  <c r="U35" i="50"/>
  <c r="J14" i="51"/>
  <c r="AF31" i="50"/>
  <c r="U13" i="51"/>
  <c r="AE31" i="50"/>
  <c r="T13" i="51"/>
  <c r="AB31" i="50"/>
  <c r="Q13" i="51"/>
  <c r="Z31" i="50"/>
  <c r="O13" i="51"/>
  <c r="X31" i="50"/>
  <c r="M13" i="51"/>
  <c r="W31" i="50"/>
  <c r="L13" i="51"/>
  <c r="T31" i="50"/>
  <c r="I13" i="51"/>
  <c r="R31" i="50"/>
  <c r="G13" i="51"/>
  <c r="O31" i="50"/>
  <c r="F13" i="51"/>
  <c r="N31" i="50"/>
  <c r="E13" i="51"/>
  <c r="M31" i="50"/>
  <c r="D13" i="51"/>
  <c r="J31" i="50"/>
  <c r="B13" i="51"/>
  <c r="AG30" i="50"/>
  <c r="AC30" i="50"/>
  <c r="Y30" i="50"/>
  <c r="U30" i="50"/>
  <c r="AH30" i="50"/>
  <c r="AG29" i="50"/>
  <c r="AG31" i="50"/>
  <c r="V13" i="51"/>
  <c r="AC29" i="50"/>
  <c r="AC31" i="50"/>
  <c r="R13" i="51"/>
  <c r="Y29" i="50"/>
  <c r="U29" i="50"/>
  <c r="AF27" i="50"/>
  <c r="U12" i="51"/>
  <c r="AE27" i="50"/>
  <c r="T12" i="51"/>
  <c r="AB27" i="50"/>
  <c r="Q12" i="51"/>
  <c r="Z27" i="50"/>
  <c r="O12" i="51"/>
  <c r="X27" i="50"/>
  <c r="M12" i="51"/>
  <c r="W27" i="50"/>
  <c r="L12" i="51"/>
  <c r="U25" i="50"/>
  <c r="U26" i="50"/>
  <c r="U27" i="50"/>
  <c r="J12" i="51"/>
  <c r="T27" i="50"/>
  <c r="I12" i="51"/>
  <c r="R27" i="50"/>
  <c r="G12" i="51"/>
  <c r="O27" i="50"/>
  <c r="F12" i="51"/>
  <c r="N27" i="50"/>
  <c r="E12" i="51"/>
  <c r="M27" i="50"/>
  <c r="D12" i="51"/>
  <c r="J27" i="50"/>
  <c r="B12" i="51"/>
  <c r="AG26" i="50"/>
  <c r="AC26" i="50"/>
  <c r="AC25" i="50"/>
  <c r="AC27" i="50"/>
  <c r="R12" i="51"/>
  <c r="Y26" i="50"/>
  <c r="AH26" i="50"/>
  <c r="AG25" i="50"/>
  <c r="AG27" i="50"/>
  <c r="V12" i="51"/>
  <c r="Y25" i="50"/>
  <c r="Y27" i="50"/>
  <c r="N12" i="51"/>
  <c r="AF23" i="50"/>
  <c r="U11" i="51"/>
  <c r="AE23" i="50"/>
  <c r="T11" i="51"/>
  <c r="AD23" i="50"/>
  <c r="S11" i="51"/>
  <c r="AC21" i="50"/>
  <c r="AC22" i="50"/>
  <c r="AC23" i="50"/>
  <c r="R11" i="51"/>
  <c r="AB23" i="50"/>
  <c r="Q11" i="51"/>
  <c r="AA23" i="50"/>
  <c r="P11" i="51"/>
  <c r="Z23" i="50"/>
  <c r="O11" i="51"/>
  <c r="X23" i="50"/>
  <c r="M11" i="51"/>
  <c r="W23" i="50"/>
  <c r="L11" i="51"/>
  <c r="V23" i="50"/>
  <c r="K11" i="51"/>
  <c r="T23" i="50"/>
  <c r="I11" i="51"/>
  <c r="S23" i="50"/>
  <c r="H11" i="51"/>
  <c r="R23" i="50"/>
  <c r="G11" i="51"/>
  <c r="O23" i="50"/>
  <c r="F11" i="51"/>
  <c r="N23" i="50"/>
  <c r="E11" i="51"/>
  <c r="M23" i="50"/>
  <c r="D11" i="51"/>
  <c r="K23" i="50"/>
  <c r="C11" i="51"/>
  <c r="J23" i="50"/>
  <c r="B11" i="51"/>
  <c r="U22" i="50"/>
  <c r="Y22" i="50"/>
  <c r="AG22" i="50"/>
  <c r="AH22" i="50"/>
  <c r="AI22" i="50"/>
  <c r="U21" i="50"/>
  <c r="Y21" i="50"/>
  <c r="AG21" i="50"/>
  <c r="AH21" i="50"/>
  <c r="AG23" i="50"/>
  <c r="V11" i="51"/>
  <c r="Y23" i="50"/>
  <c r="N11" i="51"/>
  <c r="AF19" i="50"/>
  <c r="U10" i="51"/>
  <c r="AE19" i="50"/>
  <c r="T10" i="51"/>
  <c r="AB19" i="50"/>
  <c r="Q10" i="51"/>
  <c r="AA19" i="50"/>
  <c r="P10" i="51"/>
  <c r="Z19" i="50"/>
  <c r="O10" i="51"/>
  <c r="Y17" i="50"/>
  <c r="Y18" i="50"/>
  <c r="Y19" i="50"/>
  <c r="N10" i="51"/>
  <c r="X19" i="50"/>
  <c r="M10" i="51"/>
  <c r="W19" i="50"/>
  <c r="L10" i="51"/>
  <c r="T19" i="50"/>
  <c r="I10" i="51"/>
  <c r="S19" i="50"/>
  <c r="H10" i="51"/>
  <c r="R19" i="50"/>
  <c r="G10" i="51"/>
  <c r="O19" i="50"/>
  <c r="F10" i="51"/>
  <c r="N19" i="50"/>
  <c r="E10" i="51"/>
  <c r="M19" i="50"/>
  <c r="D10" i="51"/>
  <c r="J19" i="50"/>
  <c r="B10" i="51"/>
  <c r="AG18" i="50"/>
  <c r="U18" i="50"/>
  <c r="AC18" i="50"/>
  <c r="AH18" i="50"/>
  <c r="AG17" i="50"/>
  <c r="AC17" i="50"/>
  <c r="AC19" i="50"/>
  <c r="R10" i="51"/>
  <c r="U17" i="50"/>
  <c r="U19" i="50"/>
  <c r="J10" i="51"/>
  <c r="AF15" i="50"/>
  <c r="U9" i="51"/>
  <c r="AE15" i="50"/>
  <c r="T9" i="51"/>
  <c r="AB15" i="50"/>
  <c r="Q9" i="51"/>
  <c r="Z15" i="50"/>
  <c r="O9" i="51"/>
  <c r="X15" i="50"/>
  <c r="M9" i="51"/>
  <c r="W15" i="50"/>
  <c r="L9" i="51"/>
  <c r="T15" i="50"/>
  <c r="I9" i="51"/>
  <c r="R15" i="50"/>
  <c r="G9" i="51"/>
  <c r="O15" i="50"/>
  <c r="F9" i="51"/>
  <c r="N15" i="50"/>
  <c r="E9" i="51"/>
  <c r="M15" i="50"/>
  <c r="D9" i="51"/>
  <c r="J15" i="50"/>
  <c r="B9" i="51"/>
  <c r="U14" i="50"/>
  <c r="Y14" i="50"/>
  <c r="AC14" i="50"/>
  <c r="AG14" i="50"/>
  <c r="AH14" i="50"/>
  <c r="Y13" i="50"/>
  <c r="Y15" i="50"/>
  <c r="N9" i="51"/>
  <c r="AG13" i="50"/>
  <c r="AG15" i="50"/>
  <c r="V9" i="51"/>
  <c r="AC13" i="50"/>
  <c r="AC15" i="50"/>
  <c r="R9" i="51"/>
  <c r="U13" i="50"/>
  <c r="AF11" i="50"/>
  <c r="AE11" i="50"/>
  <c r="AB11" i="50"/>
  <c r="Q8" i="51"/>
  <c r="AA11" i="50"/>
  <c r="P8" i="51"/>
  <c r="Z11" i="50"/>
  <c r="X11" i="50"/>
  <c r="W11" i="50"/>
  <c r="V11" i="50"/>
  <c r="V84" i="50"/>
  <c r="T11" i="50"/>
  <c r="S11" i="50"/>
  <c r="S84" i="50"/>
  <c r="R11" i="50"/>
  <c r="O11" i="50"/>
  <c r="N11" i="50"/>
  <c r="E8" i="51"/>
  <c r="M11" i="50"/>
  <c r="K11" i="50"/>
  <c r="J84" i="50"/>
  <c r="AG10" i="50"/>
  <c r="AC10" i="50"/>
  <c r="Y10" i="50"/>
  <c r="Y9" i="50"/>
  <c r="Y11" i="50"/>
  <c r="U10" i="50"/>
  <c r="AH10" i="50"/>
  <c r="U9" i="50"/>
  <c r="AC9" i="50"/>
  <c r="AG9" i="50"/>
  <c r="AH9" i="50"/>
  <c r="AC11" i="50"/>
  <c r="U11" i="50"/>
  <c r="A25" i="49"/>
  <c r="AD76" i="48"/>
  <c r="S24" i="49"/>
  <c r="Z76" i="48"/>
  <c r="O24" i="49"/>
  <c r="V76" i="48"/>
  <c r="K24" i="49"/>
  <c r="R76" i="48"/>
  <c r="G24" i="49"/>
  <c r="AD72" i="48"/>
  <c r="S23" i="49"/>
  <c r="AB72" i="48"/>
  <c r="Q23" i="49"/>
  <c r="Z72" i="48"/>
  <c r="O23" i="49"/>
  <c r="V72" i="48"/>
  <c r="K23" i="49"/>
  <c r="T72" i="48"/>
  <c r="I23" i="49"/>
  <c r="R72" i="48"/>
  <c r="G23" i="49"/>
  <c r="K72" i="48"/>
  <c r="C23" i="49"/>
  <c r="U22" i="49"/>
  <c r="T22" i="49"/>
  <c r="S22" i="49"/>
  <c r="Q22" i="49"/>
  <c r="P22" i="49"/>
  <c r="O22" i="49"/>
  <c r="M22" i="49"/>
  <c r="L22" i="49"/>
  <c r="K22" i="49"/>
  <c r="I22" i="49"/>
  <c r="H22" i="49"/>
  <c r="G22" i="49"/>
  <c r="F22" i="49"/>
  <c r="E22" i="49"/>
  <c r="D22" i="49"/>
  <c r="K68" i="48"/>
  <c r="C22" i="49"/>
  <c r="AD64" i="48"/>
  <c r="S21" i="49"/>
  <c r="AB64" i="48"/>
  <c r="Q21" i="49"/>
  <c r="V64" i="48"/>
  <c r="K21" i="49"/>
  <c r="T64" i="48"/>
  <c r="I21" i="49"/>
  <c r="K64" i="48"/>
  <c r="C21" i="49"/>
  <c r="J64" i="48"/>
  <c r="B21" i="49"/>
  <c r="AD60" i="48"/>
  <c r="S20" i="49"/>
  <c r="Z60" i="48"/>
  <c r="O20" i="49"/>
  <c r="V60" i="48"/>
  <c r="K20" i="49"/>
  <c r="R60" i="48"/>
  <c r="G20" i="49"/>
  <c r="K60" i="48"/>
  <c r="C20" i="49"/>
  <c r="AD55" i="48"/>
  <c r="S19" i="49"/>
  <c r="AB55" i="48"/>
  <c r="Q19" i="49"/>
  <c r="V55" i="48"/>
  <c r="K19" i="49"/>
  <c r="T55" i="48"/>
  <c r="I19" i="49"/>
  <c r="K55" i="48"/>
  <c r="C19" i="49"/>
  <c r="AD51" i="48"/>
  <c r="S18" i="49"/>
  <c r="Z51" i="48"/>
  <c r="O18" i="49"/>
  <c r="V51" i="48"/>
  <c r="K18" i="49"/>
  <c r="R51" i="48"/>
  <c r="G18" i="49"/>
  <c r="C18" i="49"/>
  <c r="J51" i="48"/>
  <c r="B18" i="49"/>
  <c r="Y17" i="49"/>
  <c r="AD47" i="48"/>
  <c r="S17" i="49"/>
  <c r="AB47" i="48"/>
  <c r="Q17" i="49"/>
  <c r="V47" i="48"/>
  <c r="K17" i="49"/>
  <c r="T47" i="48"/>
  <c r="I17" i="49"/>
  <c r="Z43" i="48"/>
  <c r="O16" i="49"/>
  <c r="R43" i="48"/>
  <c r="G16" i="49"/>
  <c r="AD35" i="48"/>
  <c r="S14" i="49"/>
  <c r="V35" i="48"/>
  <c r="K14" i="49"/>
  <c r="K35" i="48"/>
  <c r="C14" i="49"/>
  <c r="AD31" i="48"/>
  <c r="S13" i="49"/>
  <c r="AB31" i="48"/>
  <c r="Q13" i="49"/>
  <c r="V31" i="48"/>
  <c r="K13" i="49"/>
  <c r="T31" i="48"/>
  <c r="I13" i="49"/>
  <c r="Z27" i="48"/>
  <c r="O12" i="49"/>
  <c r="R27" i="48"/>
  <c r="G12" i="49"/>
  <c r="K27" i="48"/>
  <c r="C12" i="49"/>
  <c r="AD23" i="48"/>
  <c r="S11" i="49"/>
  <c r="AD19" i="48"/>
  <c r="S10" i="49"/>
  <c r="V19" i="48"/>
  <c r="K10" i="49"/>
  <c r="K19" i="48"/>
  <c r="C10" i="49"/>
  <c r="AD15" i="48"/>
  <c r="S9" i="49"/>
  <c r="AB15" i="48"/>
  <c r="Q9" i="49"/>
  <c r="T15" i="48"/>
  <c r="I9" i="49"/>
  <c r="Z11" i="48"/>
  <c r="O8" i="49"/>
  <c r="R11" i="48"/>
  <c r="G8" i="49"/>
  <c r="Q77" i="48"/>
  <c r="P77" i="48"/>
  <c r="A77" i="48"/>
  <c r="AG74" i="48"/>
  <c r="AG76" i="48"/>
  <c r="V24" i="49"/>
  <c r="AF76" i="48"/>
  <c r="U24" i="49"/>
  <c r="AE76" i="48"/>
  <c r="T24" i="49"/>
  <c r="AB76" i="48"/>
  <c r="Q24" i="49"/>
  <c r="AA76" i="48"/>
  <c r="P24" i="49"/>
  <c r="Y74" i="48"/>
  <c r="Y76" i="48"/>
  <c r="N24" i="49"/>
  <c r="X76" i="48"/>
  <c r="M24" i="49"/>
  <c r="W76" i="48"/>
  <c r="L24" i="49"/>
  <c r="U74" i="48"/>
  <c r="U76" i="48"/>
  <c r="J24" i="49"/>
  <c r="T76" i="48"/>
  <c r="I24" i="49"/>
  <c r="S76" i="48"/>
  <c r="H24" i="49"/>
  <c r="O76" i="48"/>
  <c r="F24" i="49"/>
  <c r="N76" i="48"/>
  <c r="E24" i="49"/>
  <c r="M76" i="48"/>
  <c r="D24" i="49"/>
  <c r="K76" i="48"/>
  <c r="C24" i="49"/>
  <c r="J76" i="48"/>
  <c r="B24" i="49"/>
  <c r="AG75" i="48"/>
  <c r="AC75" i="48"/>
  <c r="Y75" i="48"/>
  <c r="U75" i="48"/>
  <c r="AH75" i="48"/>
  <c r="AC74" i="48"/>
  <c r="AC76" i="48"/>
  <c r="R24" i="49"/>
  <c r="AF72" i="48"/>
  <c r="U23" i="49"/>
  <c r="AE72" i="48"/>
  <c r="T23" i="49"/>
  <c r="AC70" i="48"/>
  <c r="AC71" i="48"/>
  <c r="AC72" i="48"/>
  <c r="R23" i="49"/>
  <c r="AA72" i="48"/>
  <c r="P23" i="49"/>
  <c r="X72" i="48"/>
  <c r="M23" i="49"/>
  <c r="W72" i="48"/>
  <c r="L23" i="49"/>
  <c r="S72" i="48"/>
  <c r="H23" i="49"/>
  <c r="O72" i="48"/>
  <c r="F23" i="49"/>
  <c r="N72" i="48"/>
  <c r="E23" i="49"/>
  <c r="M72" i="48"/>
  <c r="D23" i="49"/>
  <c r="J72" i="48"/>
  <c r="B23" i="49"/>
  <c r="AG71" i="48"/>
  <c r="Y71" i="48"/>
  <c r="Y70" i="48"/>
  <c r="Y72" i="48"/>
  <c r="N23" i="49"/>
  <c r="U71" i="48"/>
  <c r="AH71" i="48"/>
  <c r="AG70" i="48"/>
  <c r="AG72" i="48"/>
  <c r="V23" i="49"/>
  <c r="U70" i="48"/>
  <c r="AF68" i="48"/>
  <c r="AE68" i="48"/>
  <c r="AD68" i="48"/>
  <c r="AB68" i="48"/>
  <c r="AA68" i="48"/>
  <c r="Z68" i="48"/>
  <c r="Y66" i="48"/>
  <c r="Y67" i="48"/>
  <c r="Y68" i="48"/>
  <c r="N22" i="49"/>
  <c r="X68" i="48"/>
  <c r="W68" i="48"/>
  <c r="V68" i="48"/>
  <c r="U66" i="48"/>
  <c r="U67" i="48"/>
  <c r="U68" i="48"/>
  <c r="J22" i="49"/>
  <c r="T68" i="48"/>
  <c r="S68" i="48"/>
  <c r="R68" i="48"/>
  <c r="O68" i="48"/>
  <c r="N68" i="48"/>
  <c r="M68" i="48"/>
  <c r="J68" i="48"/>
  <c r="B22" i="49"/>
  <c r="AG67" i="48"/>
  <c r="AG66" i="48"/>
  <c r="AG68" i="48"/>
  <c r="V22" i="49"/>
  <c r="AC67" i="48"/>
  <c r="AC66" i="48"/>
  <c r="AH66" i="48"/>
  <c r="AF64" i="48"/>
  <c r="U21" i="49"/>
  <c r="AE64" i="48"/>
  <c r="T21" i="49"/>
  <c r="AA64" i="48"/>
  <c r="P21" i="49"/>
  <c r="Z64" i="48"/>
  <c r="O21" i="49"/>
  <c r="X64" i="48"/>
  <c r="M21" i="49"/>
  <c r="W64" i="48"/>
  <c r="L21" i="49"/>
  <c r="S64" i="48"/>
  <c r="H21" i="49"/>
  <c r="R64" i="48"/>
  <c r="G21" i="49"/>
  <c r="O64" i="48"/>
  <c r="F21" i="49"/>
  <c r="N64" i="48"/>
  <c r="E21" i="49"/>
  <c r="M64" i="48"/>
  <c r="D21" i="49"/>
  <c r="AG63" i="48"/>
  <c r="AG62" i="48"/>
  <c r="AG64" i="48"/>
  <c r="V21" i="49"/>
  <c r="AC63" i="48"/>
  <c r="Y63" i="48"/>
  <c r="U63" i="48"/>
  <c r="AC62" i="48"/>
  <c r="AC64" i="48"/>
  <c r="R21" i="49"/>
  <c r="Y62" i="48"/>
  <c r="U62" i="48"/>
  <c r="U64" i="48"/>
  <c r="J21" i="49"/>
  <c r="AG57" i="48"/>
  <c r="AG59" i="48"/>
  <c r="AG60" i="48"/>
  <c r="V20" i="49"/>
  <c r="AF60" i="48"/>
  <c r="U20" i="49"/>
  <c r="AE60" i="48"/>
  <c r="T20" i="49"/>
  <c r="AB60" i="48"/>
  <c r="Q20" i="49"/>
  <c r="AA60" i="48"/>
  <c r="P20" i="49"/>
  <c r="X60" i="48"/>
  <c r="M20" i="49"/>
  <c r="W60" i="48"/>
  <c r="L20" i="49"/>
  <c r="T60" i="48"/>
  <c r="I20" i="49"/>
  <c r="S60" i="48"/>
  <c r="H20" i="49"/>
  <c r="O60" i="48"/>
  <c r="F20" i="49"/>
  <c r="N60" i="48"/>
  <c r="E20" i="49"/>
  <c r="M60" i="48"/>
  <c r="D20" i="49"/>
  <c r="J60" i="48"/>
  <c r="B20" i="49"/>
  <c r="AC59" i="48"/>
  <c r="Y59" i="48"/>
  <c r="U59" i="48"/>
  <c r="AH59" i="48"/>
  <c r="AC57" i="48"/>
  <c r="AC60" i="48"/>
  <c r="R20" i="49"/>
  <c r="U57" i="48"/>
  <c r="AF55" i="48"/>
  <c r="U19" i="49"/>
  <c r="AE55" i="48"/>
  <c r="T19" i="49"/>
  <c r="AC53" i="48"/>
  <c r="AC54" i="48"/>
  <c r="AC55" i="48"/>
  <c r="R19" i="49"/>
  <c r="AA55" i="48"/>
  <c r="P19" i="49"/>
  <c r="Z55" i="48"/>
  <c r="O19" i="49"/>
  <c r="X55" i="48"/>
  <c r="M19" i="49"/>
  <c r="W55" i="48"/>
  <c r="L19" i="49"/>
  <c r="U53" i="48"/>
  <c r="U54" i="48"/>
  <c r="U55" i="48"/>
  <c r="J19" i="49"/>
  <c r="S55" i="48"/>
  <c r="H19" i="49"/>
  <c r="R55" i="48"/>
  <c r="G19" i="49"/>
  <c r="O55" i="48"/>
  <c r="F19" i="49"/>
  <c r="N55" i="48"/>
  <c r="E19" i="49"/>
  <c r="M55" i="48"/>
  <c r="D19" i="49"/>
  <c r="J55" i="48"/>
  <c r="B19" i="49"/>
  <c r="Y54" i="48"/>
  <c r="AG54" i="48"/>
  <c r="AH54" i="48"/>
  <c r="AI54" i="48"/>
  <c r="Y53" i="48"/>
  <c r="Y55" i="48"/>
  <c r="N19" i="49"/>
  <c r="AG53" i="48"/>
  <c r="AH53" i="48"/>
  <c r="AG55" i="48"/>
  <c r="V19" i="49"/>
  <c r="AF51" i="48"/>
  <c r="U18" i="49"/>
  <c r="AE51" i="48"/>
  <c r="T18" i="49"/>
  <c r="AC49" i="48"/>
  <c r="AC50" i="48"/>
  <c r="AC51" i="48"/>
  <c r="R18" i="49"/>
  <c r="AB51" i="48"/>
  <c r="Q18" i="49"/>
  <c r="AA51" i="48"/>
  <c r="P18" i="49"/>
  <c r="X51" i="48"/>
  <c r="M18" i="49"/>
  <c r="W51" i="48"/>
  <c r="L18" i="49"/>
  <c r="U49" i="48"/>
  <c r="U50" i="48"/>
  <c r="U51" i="48"/>
  <c r="J18" i="49"/>
  <c r="T51" i="48"/>
  <c r="I18" i="49"/>
  <c r="S51" i="48"/>
  <c r="H18" i="49"/>
  <c r="O51" i="48"/>
  <c r="F18" i="49"/>
  <c r="N51" i="48"/>
  <c r="E18" i="49"/>
  <c r="M51" i="48"/>
  <c r="D18" i="49"/>
  <c r="Y50" i="48"/>
  <c r="AG50" i="48"/>
  <c r="AH50" i="48"/>
  <c r="AI50" i="48"/>
  <c r="AG49" i="48"/>
  <c r="AG51" i="48"/>
  <c r="V18" i="49"/>
  <c r="Y49" i="48"/>
  <c r="Y51" i="48"/>
  <c r="N18" i="49"/>
  <c r="AF47" i="48"/>
  <c r="U17" i="49"/>
  <c r="AE47" i="48"/>
  <c r="T17" i="49"/>
  <c r="AA47" i="48"/>
  <c r="P17" i="49"/>
  <c r="Z47" i="48"/>
  <c r="O17" i="49"/>
  <c r="X47" i="48"/>
  <c r="M17" i="49"/>
  <c r="W47" i="48"/>
  <c r="L17" i="49"/>
  <c r="S47" i="48"/>
  <c r="H17" i="49"/>
  <c r="R47" i="48"/>
  <c r="G17" i="49"/>
  <c r="O47" i="48"/>
  <c r="F17" i="49"/>
  <c r="N47" i="48"/>
  <c r="E17" i="49"/>
  <c r="M47" i="48"/>
  <c r="D17" i="49"/>
  <c r="K47" i="48"/>
  <c r="C17" i="49"/>
  <c r="J47" i="48"/>
  <c r="B17" i="49"/>
  <c r="U46" i="48"/>
  <c r="Y46" i="48"/>
  <c r="AC46" i="48"/>
  <c r="AG46" i="48"/>
  <c r="AH46" i="48"/>
  <c r="U45" i="48"/>
  <c r="U47" i="48"/>
  <c r="J17" i="49"/>
  <c r="AG45" i="48"/>
  <c r="AG47" i="48"/>
  <c r="V17" i="49"/>
  <c r="AC45" i="48"/>
  <c r="Y45" i="48"/>
  <c r="AF43" i="48"/>
  <c r="U16" i="49"/>
  <c r="AE43" i="48"/>
  <c r="T16" i="49"/>
  <c r="AD43" i="48"/>
  <c r="S16" i="49"/>
  <c r="AB43" i="48"/>
  <c r="Q16" i="49"/>
  <c r="AA43" i="48"/>
  <c r="P16" i="49"/>
  <c r="X43" i="48"/>
  <c r="M16" i="49"/>
  <c r="W43" i="48"/>
  <c r="L16" i="49"/>
  <c r="V43" i="48"/>
  <c r="K16" i="49"/>
  <c r="T43" i="48"/>
  <c r="I16" i="49"/>
  <c r="S43" i="48"/>
  <c r="H16" i="49"/>
  <c r="O43" i="48"/>
  <c r="F16" i="49"/>
  <c r="N43" i="48"/>
  <c r="E16" i="49"/>
  <c r="M43" i="48"/>
  <c r="D16" i="49"/>
  <c r="K43" i="48"/>
  <c r="C16" i="49"/>
  <c r="J43" i="48"/>
  <c r="B16" i="49"/>
  <c r="AG42" i="48"/>
  <c r="AC42" i="48"/>
  <c r="Y42" i="48"/>
  <c r="U42" i="48"/>
  <c r="AH42" i="48"/>
  <c r="AI42" i="48"/>
  <c r="AG41" i="48"/>
  <c r="AG43" i="48"/>
  <c r="V16" i="49"/>
  <c r="AC41" i="48"/>
  <c r="AC43" i="48"/>
  <c r="R16" i="49"/>
  <c r="Y41" i="48"/>
  <c r="Y43" i="48"/>
  <c r="N16" i="49"/>
  <c r="U41" i="48"/>
  <c r="U43" i="48"/>
  <c r="J16" i="49"/>
  <c r="AF39" i="48"/>
  <c r="U15" i="49"/>
  <c r="AE39" i="48"/>
  <c r="T15" i="49"/>
  <c r="AD39" i="48"/>
  <c r="S15" i="49"/>
  <c r="AC37" i="48"/>
  <c r="AC38" i="48"/>
  <c r="AC39" i="48"/>
  <c r="R15" i="49"/>
  <c r="AB39" i="48"/>
  <c r="Q15" i="49"/>
  <c r="AA39" i="48"/>
  <c r="P15" i="49"/>
  <c r="Z39" i="48"/>
  <c r="O15" i="49"/>
  <c r="Y37" i="48"/>
  <c r="Y38" i="48"/>
  <c r="Y39" i="48"/>
  <c r="N15" i="49"/>
  <c r="X39" i="48"/>
  <c r="M15" i="49"/>
  <c r="W39" i="48"/>
  <c r="L15" i="49"/>
  <c r="V39" i="48"/>
  <c r="K15" i="49"/>
  <c r="T39" i="48"/>
  <c r="I15" i="49"/>
  <c r="S39" i="48"/>
  <c r="H15" i="49"/>
  <c r="R39" i="48"/>
  <c r="G15" i="49"/>
  <c r="O39" i="48"/>
  <c r="F15" i="49"/>
  <c r="N39" i="48"/>
  <c r="E15" i="49"/>
  <c r="M39" i="48"/>
  <c r="D15" i="49"/>
  <c r="K39" i="48"/>
  <c r="C15" i="49"/>
  <c r="J39" i="48"/>
  <c r="B15" i="49"/>
  <c r="U38" i="48"/>
  <c r="AG38" i="48"/>
  <c r="AH38" i="48"/>
  <c r="AI38" i="48"/>
  <c r="U37" i="48"/>
  <c r="U39" i="48"/>
  <c r="J15" i="49"/>
  <c r="AG37" i="48"/>
  <c r="AG39" i="48"/>
  <c r="V15" i="49"/>
  <c r="AF35" i="48"/>
  <c r="U14" i="49"/>
  <c r="AE35" i="48"/>
  <c r="T14" i="49"/>
  <c r="AB35" i="48"/>
  <c r="Q14" i="49"/>
  <c r="AA35" i="48"/>
  <c r="P14" i="49"/>
  <c r="Z35" i="48"/>
  <c r="O14" i="49"/>
  <c r="X35" i="48"/>
  <c r="M14" i="49"/>
  <c r="W35" i="48"/>
  <c r="L14" i="49"/>
  <c r="T35" i="48"/>
  <c r="I14" i="49"/>
  <c r="S35" i="48"/>
  <c r="H14" i="49"/>
  <c r="R35" i="48"/>
  <c r="G14" i="49"/>
  <c r="O35" i="48"/>
  <c r="F14" i="49"/>
  <c r="N35" i="48"/>
  <c r="E14" i="49"/>
  <c r="M35" i="48"/>
  <c r="D14" i="49"/>
  <c r="J35" i="48"/>
  <c r="B14" i="49"/>
  <c r="U34" i="48"/>
  <c r="Y34" i="48"/>
  <c r="AC34" i="48"/>
  <c r="AG34" i="48"/>
  <c r="AH34" i="48"/>
  <c r="AI34" i="48"/>
  <c r="AG33" i="48"/>
  <c r="AG35" i="48"/>
  <c r="V14" i="49"/>
  <c r="AC33" i="48"/>
  <c r="AC35" i="48"/>
  <c r="R14" i="49"/>
  <c r="Y33" i="48"/>
  <c r="U33" i="48"/>
  <c r="U35" i="48"/>
  <c r="J14" i="49"/>
  <c r="AF31" i="48"/>
  <c r="U13" i="49"/>
  <c r="AE31" i="48"/>
  <c r="T13" i="49"/>
  <c r="AA31" i="48"/>
  <c r="P13" i="49"/>
  <c r="Z31" i="48"/>
  <c r="O13" i="49"/>
  <c r="X31" i="48"/>
  <c r="M13" i="49"/>
  <c r="W31" i="48"/>
  <c r="L13" i="49"/>
  <c r="S31" i="48"/>
  <c r="H13" i="49"/>
  <c r="R31" i="48"/>
  <c r="G13" i="49"/>
  <c r="O31" i="48"/>
  <c r="F13" i="49"/>
  <c r="N31" i="48"/>
  <c r="E13" i="49"/>
  <c r="M31" i="48"/>
  <c r="D13" i="49"/>
  <c r="K31" i="48"/>
  <c r="C13" i="49"/>
  <c r="J31" i="48"/>
  <c r="B13" i="49"/>
  <c r="AG30" i="48"/>
  <c r="AC30" i="48"/>
  <c r="Y30" i="48"/>
  <c r="U30" i="48"/>
  <c r="U29" i="48"/>
  <c r="U31" i="48"/>
  <c r="J13" i="49"/>
  <c r="AG29" i="48"/>
  <c r="AG31" i="48"/>
  <c r="V13" i="49"/>
  <c r="AC29" i="48"/>
  <c r="AC31" i="48"/>
  <c r="R13" i="49"/>
  <c r="Y29" i="48"/>
  <c r="Y31" i="48"/>
  <c r="N13" i="49"/>
  <c r="AF27" i="48"/>
  <c r="U12" i="49"/>
  <c r="AE27" i="48"/>
  <c r="T12" i="49"/>
  <c r="AD27" i="48"/>
  <c r="S12" i="49"/>
  <c r="AB27" i="48"/>
  <c r="Q12" i="49"/>
  <c r="AA27" i="48"/>
  <c r="P12" i="49"/>
  <c r="X27" i="48"/>
  <c r="M12" i="49"/>
  <c r="W27" i="48"/>
  <c r="L12" i="49"/>
  <c r="V27" i="48"/>
  <c r="K12" i="49"/>
  <c r="T27" i="48"/>
  <c r="I12" i="49"/>
  <c r="S27" i="48"/>
  <c r="H12" i="49"/>
  <c r="O27" i="48"/>
  <c r="F12" i="49"/>
  <c r="N27" i="48"/>
  <c r="E12" i="49"/>
  <c r="M27" i="48"/>
  <c r="D12" i="49"/>
  <c r="J27" i="48"/>
  <c r="B12" i="49"/>
  <c r="AG26" i="48"/>
  <c r="AC26" i="48"/>
  <c r="Y26" i="48"/>
  <c r="U26" i="48"/>
  <c r="AG25" i="48"/>
  <c r="AG27" i="48"/>
  <c r="V12" i="49"/>
  <c r="AC25" i="48"/>
  <c r="Y25" i="48"/>
  <c r="Y27" i="48"/>
  <c r="N12" i="49"/>
  <c r="U25" i="48"/>
  <c r="U27" i="48"/>
  <c r="J12" i="49"/>
  <c r="AF23" i="48"/>
  <c r="U11" i="49"/>
  <c r="AE23" i="48"/>
  <c r="T11" i="49"/>
  <c r="AC21" i="48"/>
  <c r="AC22" i="48"/>
  <c r="AC23" i="48"/>
  <c r="R11" i="49"/>
  <c r="AB23" i="48"/>
  <c r="Q11" i="49"/>
  <c r="AA23" i="48"/>
  <c r="P11" i="49"/>
  <c r="Z23" i="48"/>
  <c r="O11" i="49"/>
  <c r="Y21" i="48"/>
  <c r="Y22" i="48"/>
  <c r="Y23" i="48"/>
  <c r="N11" i="49"/>
  <c r="X23" i="48"/>
  <c r="M11" i="49"/>
  <c r="W23" i="48"/>
  <c r="L11" i="49"/>
  <c r="V23" i="48"/>
  <c r="K11" i="49"/>
  <c r="T23" i="48"/>
  <c r="I11" i="49"/>
  <c r="S23" i="48"/>
  <c r="H11" i="49"/>
  <c r="R23" i="48"/>
  <c r="G11" i="49"/>
  <c r="O23" i="48"/>
  <c r="F11" i="49"/>
  <c r="N23" i="48"/>
  <c r="E11" i="49"/>
  <c r="M23" i="48"/>
  <c r="D11" i="49"/>
  <c r="K23" i="48"/>
  <c r="C11" i="49"/>
  <c r="J23" i="48"/>
  <c r="B11" i="49"/>
  <c r="U22" i="48"/>
  <c r="AG22" i="48"/>
  <c r="AH22" i="48"/>
  <c r="AI22" i="48"/>
  <c r="U21" i="48"/>
  <c r="U23" i="48"/>
  <c r="J11" i="49"/>
  <c r="AG21" i="48"/>
  <c r="AG23" i="48"/>
  <c r="V11" i="49"/>
  <c r="AH21" i="48"/>
  <c r="AH23" i="48"/>
  <c r="AF19" i="48"/>
  <c r="U10" i="49"/>
  <c r="AE19" i="48"/>
  <c r="T10" i="49"/>
  <c r="AB19" i="48"/>
  <c r="Q10" i="49"/>
  <c r="AA19" i="48"/>
  <c r="P10" i="49"/>
  <c r="Z19" i="48"/>
  <c r="O10" i="49"/>
  <c r="X19" i="48"/>
  <c r="M10" i="49"/>
  <c r="W19" i="48"/>
  <c r="L10" i="49"/>
  <c r="T19" i="48"/>
  <c r="I10" i="49"/>
  <c r="S19" i="48"/>
  <c r="H10" i="49"/>
  <c r="R19" i="48"/>
  <c r="G10" i="49"/>
  <c r="O19" i="48"/>
  <c r="F10" i="49"/>
  <c r="N19" i="48"/>
  <c r="E10" i="49"/>
  <c r="M19" i="48"/>
  <c r="D10" i="49"/>
  <c r="J19" i="48"/>
  <c r="B10" i="49"/>
  <c r="AG18" i="48"/>
  <c r="AC18" i="48"/>
  <c r="U18" i="48"/>
  <c r="Y18" i="48"/>
  <c r="AH18" i="48"/>
  <c r="AG17" i="48"/>
  <c r="AG19" i="48"/>
  <c r="V10" i="49"/>
  <c r="AC17" i="48"/>
  <c r="Y17" i="48"/>
  <c r="U17" i="48"/>
  <c r="U19" i="48"/>
  <c r="J10" i="49"/>
  <c r="AF15" i="48"/>
  <c r="U9" i="49"/>
  <c r="AE15" i="48"/>
  <c r="T9" i="49"/>
  <c r="AA15" i="48"/>
  <c r="P9" i="49"/>
  <c r="Z15" i="48"/>
  <c r="X15" i="48"/>
  <c r="M9" i="49"/>
  <c r="W15" i="48"/>
  <c r="L9" i="49"/>
  <c r="V15" i="48"/>
  <c r="K9" i="49"/>
  <c r="S15" i="48"/>
  <c r="H9" i="49"/>
  <c r="R15" i="48"/>
  <c r="O15" i="48"/>
  <c r="F9" i="49"/>
  <c r="N15" i="48"/>
  <c r="E9" i="49"/>
  <c r="M15" i="48"/>
  <c r="D9" i="49"/>
  <c r="K15" i="48"/>
  <c r="C9" i="49"/>
  <c r="J15" i="48"/>
  <c r="B9" i="49"/>
  <c r="U14" i="48"/>
  <c r="Y14" i="48"/>
  <c r="AC14" i="48"/>
  <c r="AG14" i="48"/>
  <c r="AH14" i="48"/>
  <c r="U13" i="48"/>
  <c r="U15" i="48"/>
  <c r="J9" i="49"/>
  <c r="AG13" i="48"/>
  <c r="AG15" i="48"/>
  <c r="V9" i="49"/>
  <c r="AC13" i="48"/>
  <c r="AC15" i="48"/>
  <c r="R9" i="49"/>
  <c r="Y13" i="48"/>
  <c r="Y15" i="48"/>
  <c r="N9" i="49"/>
  <c r="AF11" i="48"/>
  <c r="AE11" i="48"/>
  <c r="AD11" i="48"/>
  <c r="AD77" i="48"/>
  <c r="AB11" i="48"/>
  <c r="AA11" i="48"/>
  <c r="P8" i="49"/>
  <c r="P25" i="49"/>
  <c r="X11" i="48"/>
  <c r="W11" i="48"/>
  <c r="V11" i="48"/>
  <c r="V77" i="48"/>
  <c r="T11" i="48"/>
  <c r="S11" i="48"/>
  <c r="H8" i="49"/>
  <c r="O11" i="48"/>
  <c r="F8" i="49"/>
  <c r="F25" i="49"/>
  <c r="N11" i="48"/>
  <c r="E8" i="49"/>
  <c r="M11" i="48"/>
  <c r="K11" i="48"/>
  <c r="AG10" i="48"/>
  <c r="AC10" i="48"/>
  <c r="Y10" i="48"/>
  <c r="U10" i="48"/>
  <c r="AG9" i="48"/>
  <c r="AG11" i="48"/>
  <c r="AC9" i="48"/>
  <c r="AC11" i="48"/>
  <c r="Y9" i="48"/>
  <c r="U9" i="48"/>
  <c r="A25" i="47"/>
  <c r="U24" i="47"/>
  <c r="Q24" i="47"/>
  <c r="M24" i="47"/>
  <c r="I24" i="47"/>
  <c r="E24" i="47"/>
  <c r="U22" i="47"/>
  <c r="T22" i="47"/>
  <c r="S22" i="47"/>
  <c r="Q22" i="47"/>
  <c r="P22" i="47"/>
  <c r="O22" i="47"/>
  <c r="M22" i="47"/>
  <c r="L22" i="47"/>
  <c r="K22" i="47"/>
  <c r="I22" i="47"/>
  <c r="H22" i="47"/>
  <c r="G22" i="47"/>
  <c r="F22" i="47"/>
  <c r="E22" i="47"/>
  <c r="D22" i="47"/>
  <c r="U20" i="47"/>
  <c r="Q20" i="47"/>
  <c r="M20" i="47"/>
  <c r="Q18" i="47"/>
  <c r="I18" i="47"/>
  <c r="C18" i="47"/>
  <c r="Y17" i="47"/>
  <c r="E15" i="47"/>
  <c r="Q76" i="46"/>
  <c r="P76" i="46"/>
  <c r="A76" i="46"/>
  <c r="AF75" i="46"/>
  <c r="AE75" i="46"/>
  <c r="T24" i="47"/>
  <c r="AD75" i="46"/>
  <c r="S24" i="47"/>
  <c r="AC75" i="46"/>
  <c r="R24" i="47"/>
  <c r="AB75" i="46"/>
  <c r="AA75" i="46"/>
  <c r="P24" i="47"/>
  <c r="Z75" i="46"/>
  <c r="O24" i="47"/>
  <c r="Y73" i="46"/>
  <c r="Y75" i="46"/>
  <c r="N24" i="47"/>
  <c r="X75" i="46"/>
  <c r="W75" i="46"/>
  <c r="L24" i="47"/>
  <c r="V75" i="46"/>
  <c r="K24" i="47"/>
  <c r="T75" i="46"/>
  <c r="S75" i="46"/>
  <c r="H24" i="47"/>
  <c r="R75" i="46"/>
  <c r="G24" i="47"/>
  <c r="O75" i="46"/>
  <c r="F24" i="47"/>
  <c r="N75" i="46"/>
  <c r="M75" i="46"/>
  <c r="D24" i="47"/>
  <c r="K75" i="46"/>
  <c r="C24" i="47"/>
  <c r="J75" i="46"/>
  <c r="B24" i="47"/>
  <c r="AH74" i="46"/>
  <c r="AG74" i="46"/>
  <c r="AC74" i="46"/>
  <c r="Y74" i="46"/>
  <c r="U74" i="46"/>
  <c r="AG73" i="46"/>
  <c r="AG75" i="46"/>
  <c r="V24" i="47"/>
  <c r="AC73" i="46"/>
  <c r="U73" i="46"/>
  <c r="U75" i="46"/>
  <c r="J24" i="47"/>
  <c r="AF71" i="46"/>
  <c r="U23" i="47"/>
  <c r="AE71" i="46"/>
  <c r="T23" i="47"/>
  <c r="AD71" i="46"/>
  <c r="S23" i="47"/>
  <c r="AB71" i="46"/>
  <c r="Q23" i="47"/>
  <c r="AA71" i="46"/>
  <c r="P23" i="47"/>
  <c r="Z71" i="46"/>
  <c r="O23" i="47"/>
  <c r="X71" i="46"/>
  <c r="M23" i="47"/>
  <c r="W71" i="46"/>
  <c r="L23" i="47"/>
  <c r="V71" i="46"/>
  <c r="K23" i="47"/>
  <c r="T71" i="46"/>
  <c r="I23" i="47"/>
  <c r="S71" i="46"/>
  <c r="H23" i="47"/>
  <c r="R71" i="46"/>
  <c r="G23" i="47"/>
  <c r="O71" i="46"/>
  <c r="F23" i="47"/>
  <c r="N71" i="46"/>
  <c r="E23" i="47"/>
  <c r="M71" i="46"/>
  <c r="D23" i="47"/>
  <c r="K71" i="46"/>
  <c r="C23" i="47"/>
  <c r="J71" i="46"/>
  <c r="B23" i="47"/>
  <c r="AG70" i="46"/>
  <c r="AG71" i="46"/>
  <c r="V23" i="47"/>
  <c r="AC70" i="46"/>
  <c r="Y70" i="46"/>
  <c r="AH70" i="46"/>
  <c r="U70" i="46"/>
  <c r="AH69" i="46"/>
  <c r="AI69" i="46"/>
  <c r="AG69" i="46"/>
  <c r="AC69" i="46"/>
  <c r="Y69" i="46"/>
  <c r="U69" i="46"/>
  <c r="U71" i="46"/>
  <c r="J23" i="47"/>
  <c r="AF67" i="46"/>
  <c r="AE67" i="46"/>
  <c r="AD67" i="46"/>
  <c r="AB67" i="46"/>
  <c r="AA67" i="46"/>
  <c r="Z67" i="46"/>
  <c r="X67" i="46"/>
  <c r="W67" i="46"/>
  <c r="V67" i="46"/>
  <c r="T67" i="46"/>
  <c r="S67" i="46"/>
  <c r="R67" i="46"/>
  <c r="O67" i="46"/>
  <c r="N67" i="46"/>
  <c r="M67" i="46"/>
  <c r="K67" i="46"/>
  <c r="C22" i="47"/>
  <c r="J67" i="46"/>
  <c r="B22" i="47"/>
  <c r="AG66" i="46"/>
  <c r="AC66" i="46"/>
  <c r="Y66" i="46"/>
  <c r="U66" i="46"/>
  <c r="AG65" i="46"/>
  <c r="AG67" i="46"/>
  <c r="V22" i="47"/>
  <c r="AC65" i="46"/>
  <c r="Y65" i="46"/>
  <c r="Y67" i="46"/>
  <c r="N22" i="47"/>
  <c r="U65" i="46"/>
  <c r="AF63" i="46"/>
  <c r="U21" i="47"/>
  <c r="AE63" i="46"/>
  <c r="T21" i="47"/>
  <c r="AD63" i="46"/>
  <c r="S21" i="47"/>
  <c r="AB63" i="46"/>
  <c r="Q21" i="47"/>
  <c r="AA63" i="46"/>
  <c r="P21" i="47"/>
  <c r="Z63" i="46"/>
  <c r="O21" i="47"/>
  <c r="X63" i="46"/>
  <c r="M21" i="47"/>
  <c r="W63" i="46"/>
  <c r="L21" i="47"/>
  <c r="V63" i="46"/>
  <c r="K21" i="47"/>
  <c r="T63" i="46"/>
  <c r="I21" i="47"/>
  <c r="S63" i="46"/>
  <c r="H21" i="47"/>
  <c r="R63" i="46"/>
  <c r="G21" i="47"/>
  <c r="O63" i="46"/>
  <c r="F21" i="47"/>
  <c r="N63" i="46"/>
  <c r="E21" i="47"/>
  <c r="M63" i="46"/>
  <c r="D21" i="47"/>
  <c r="K63" i="46"/>
  <c r="C21" i="47"/>
  <c r="J63" i="46"/>
  <c r="B21" i="47"/>
  <c r="AG62" i="46"/>
  <c r="AG63" i="46"/>
  <c r="V21" i="47"/>
  <c r="AC62" i="46"/>
  <c r="Y62" i="46"/>
  <c r="U62" i="46"/>
  <c r="AG61" i="46"/>
  <c r="AC61" i="46"/>
  <c r="Y61" i="46"/>
  <c r="Y63" i="46"/>
  <c r="N21" i="47"/>
  <c r="U61" i="46"/>
  <c r="AF59" i="46"/>
  <c r="AE59" i="46"/>
  <c r="T20" i="47"/>
  <c r="AD59" i="46"/>
  <c r="S20" i="47"/>
  <c r="AC59" i="46"/>
  <c r="R20" i="47"/>
  <c r="AB59" i="46"/>
  <c r="AA59" i="46"/>
  <c r="P20" i="47"/>
  <c r="Z59" i="46"/>
  <c r="O20" i="47"/>
  <c r="X59" i="46"/>
  <c r="W59" i="46"/>
  <c r="L20" i="47"/>
  <c r="V59" i="46"/>
  <c r="K20" i="47"/>
  <c r="U59" i="46"/>
  <c r="J20" i="47"/>
  <c r="T59" i="46"/>
  <c r="I20" i="47"/>
  <c r="S59" i="46"/>
  <c r="H20" i="47"/>
  <c r="R59" i="46"/>
  <c r="G20" i="47"/>
  <c r="O59" i="46"/>
  <c r="F20" i="47"/>
  <c r="N59" i="46"/>
  <c r="E20" i="47"/>
  <c r="M59" i="46"/>
  <c r="D20" i="47"/>
  <c r="K59" i="46"/>
  <c r="C20" i="47"/>
  <c r="J59" i="46"/>
  <c r="B20" i="47"/>
  <c r="AH58" i="46"/>
  <c r="AG58" i="46"/>
  <c r="AC58" i="46"/>
  <c r="Y58" i="46"/>
  <c r="U58" i="46"/>
  <c r="AG57" i="46"/>
  <c r="AG59" i="46"/>
  <c r="V20" i="47"/>
  <c r="AC57" i="46"/>
  <c r="Y57" i="46"/>
  <c r="AH57" i="46"/>
  <c r="AI57" i="46"/>
  <c r="U57" i="46"/>
  <c r="AF55" i="46"/>
  <c r="U19" i="47"/>
  <c r="AE55" i="46"/>
  <c r="T19" i="47"/>
  <c r="AD55" i="46"/>
  <c r="S19" i="47"/>
  <c r="AB55" i="46"/>
  <c r="Q19" i="47"/>
  <c r="AA55" i="46"/>
  <c r="P19" i="47"/>
  <c r="Z55" i="46"/>
  <c r="O19" i="47"/>
  <c r="X55" i="46"/>
  <c r="M19" i="47"/>
  <c r="W55" i="46"/>
  <c r="L19" i="47"/>
  <c r="V55" i="46"/>
  <c r="K19" i="47"/>
  <c r="T55" i="46"/>
  <c r="I19" i="47"/>
  <c r="S55" i="46"/>
  <c r="H19" i="47"/>
  <c r="R55" i="46"/>
  <c r="G19" i="47"/>
  <c r="O55" i="46"/>
  <c r="F19" i="47"/>
  <c r="N55" i="46"/>
  <c r="E19" i="47"/>
  <c r="M55" i="46"/>
  <c r="D19" i="47"/>
  <c r="K55" i="46"/>
  <c r="C19" i="47"/>
  <c r="J55" i="46"/>
  <c r="B19" i="47"/>
  <c r="AG54" i="46"/>
  <c r="AG55" i="46"/>
  <c r="V19" i="47"/>
  <c r="AC54" i="46"/>
  <c r="AC55" i="46"/>
  <c r="R19" i="47"/>
  <c r="Y54" i="46"/>
  <c r="U54" i="46"/>
  <c r="AG53" i="46"/>
  <c r="AC53" i="46"/>
  <c r="Y53" i="46"/>
  <c r="Y55" i="46"/>
  <c r="N19" i="47"/>
  <c r="U53" i="46"/>
  <c r="AF51" i="46"/>
  <c r="U18" i="47"/>
  <c r="AE51" i="46"/>
  <c r="T18" i="47"/>
  <c r="AD51" i="46"/>
  <c r="S18" i="47"/>
  <c r="AB51" i="46"/>
  <c r="AA51" i="46"/>
  <c r="P18" i="47"/>
  <c r="Z51" i="46"/>
  <c r="O18" i="47"/>
  <c r="X51" i="46"/>
  <c r="M18" i="47"/>
  <c r="W51" i="46"/>
  <c r="L18" i="47"/>
  <c r="V51" i="46"/>
  <c r="K18" i="47"/>
  <c r="T51" i="46"/>
  <c r="S51" i="46"/>
  <c r="H18" i="47"/>
  <c r="R51" i="46"/>
  <c r="G18" i="47"/>
  <c r="O51" i="46"/>
  <c r="F18" i="47"/>
  <c r="N51" i="46"/>
  <c r="E18" i="47"/>
  <c r="M51" i="46"/>
  <c r="D18" i="47"/>
  <c r="J51" i="46"/>
  <c r="B18" i="47"/>
  <c r="AG50" i="46"/>
  <c r="AC50" i="46"/>
  <c r="Y50" i="46"/>
  <c r="U50" i="46"/>
  <c r="AH50" i="46"/>
  <c r="AI50" i="46"/>
  <c r="AG49" i="46"/>
  <c r="AC49" i="46"/>
  <c r="Y49" i="46"/>
  <c r="U49" i="46"/>
  <c r="U51" i="46"/>
  <c r="J18" i="47"/>
  <c r="AF47" i="46"/>
  <c r="U17" i="47"/>
  <c r="AE47" i="46"/>
  <c r="T17" i="47"/>
  <c r="AD47" i="46"/>
  <c r="S17" i="47"/>
  <c r="AB47" i="46"/>
  <c r="Q17" i="47"/>
  <c r="AA47" i="46"/>
  <c r="P17" i="47"/>
  <c r="Z47" i="46"/>
  <c r="O17" i="47"/>
  <c r="X47" i="46"/>
  <c r="M17" i="47"/>
  <c r="W47" i="46"/>
  <c r="L17" i="47"/>
  <c r="V47" i="46"/>
  <c r="K17" i="47"/>
  <c r="T47" i="46"/>
  <c r="I17" i="47"/>
  <c r="S47" i="46"/>
  <c r="H17" i="47"/>
  <c r="R47" i="46"/>
  <c r="G17" i="47"/>
  <c r="O47" i="46"/>
  <c r="F17" i="47"/>
  <c r="N47" i="46"/>
  <c r="E17" i="47"/>
  <c r="M47" i="46"/>
  <c r="D17" i="47"/>
  <c r="K47" i="46"/>
  <c r="C17" i="47"/>
  <c r="J47" i="46"/>
  <c r="B17" i="47"/>
  <c r="AG46" i="46"/>
  <c r="AC46" i="46"/>
  <c r="Y46" i="46"/>
  <c r="U46" i="46"/>
  <c r="AG45" i="46"/>
  <c r="AC45" i="46"/>
  <c r="Y45" i="46"/>
  <c r="Y47" i="46"/>
  <c r="N17" i="47"/>
  <c r="U45" i="46"/>
  <c r="AH45" i="46"/>
  <c r="AF43" i="46"/>
  <c r="U16" i="47"/>
  <c r="AE43" i="46"/>
  <c r="T16" i="47"/>
  <c r="AD43" i="46"/>
  <c r="S16" i="47"/>
  <c r="AB43" i="46"/>
  <c r="Q16" i="47"/>
  <c r="AA43" i="46"/>
  <c r="P16" i="47"/>
  <c r="Z43" i="46"/>
  <c r="O16" i="47"/>
  <c r="X43" i="46"/>
  <c r="M16" i="47"/>
  <c r="W43" i="46"/>
  <c r="L16" i="47"/>
  <c r="V43" i="46"/>
  <c r="K16" i="47"/>
  <c r="T43" i="46"/>
  <c r="I16" i="47"/>
  <c r="S43" i="46"/>
  <c r="H16" i="47"/>
  <c r="R43" i="46"/>
  <c r="G16" i="47"/>
  <c r="O43" i="46"/>
  <c r="F16" i="47"/>
  <c r="N43" i="46"/>
  <c r="E16" i="47"/>
  <c r="M43" i="46"/>
  <c r="D16" i="47"/>
  <c r="K43" i="46"/>
  <c r="C16" i="47"/>
  <c r="J43" i="46"/>
  <c r="B16" i="47"/>
  <c r="AG42" i="46"/>
  <c r="AC42" i="46"/>
  <c r="Y42" i="46"/>
  <c r="U42" i="46"/>
  <c r="U43" i="46"/>
  <c r="J16" i="47"/>
  <c r="AG41" i="46"/>
  <c r="AG43" i="46"/>
  <c r="V16" i="47"/>
  <c r="AC41" i="46"/>
  <c r="AC43" i="46"/>
  <c r="R16" i="47"/>
  <c r="Y41" i="46"/>
  <c r="U41" i="46"/>
  <c r="AF39" i="46"/>
  <c r="U15" i="47"/>
  <c r="AE39" i="46"/>
  <c r="T15" i="47"/>
  <c r="AD39" i="46"/>
  <c r="S15" i="47"/>
  <c r="AB39" i="46"/>
  <c r="Q15" i="47"/>
  <c r="AA39" i="46"/>
  <c r="P15" i="47"/>
  <c r="Z39" i="46"/>
  <c r="O15" i="47"/>
  <c r="X39" i="46"/>
  <c r="M15" i="47"/>
  <c r="W39" i="46"/>
  <c r="L15" i="47"/>
  <c r="V39" i="46"/>
  <c r="K15" i="47"/>
  <c r="T39" i="46"/>
  <c r="I15" i="47"/>
  <c r="S39" i="46"/>
  <c r="H15" i="47"/>
  <c r="R39" i="46"/>
  <c r="G15" i="47"/>
  <c r="O39" i="46"/>
  <c r="F15" i="47"/>
  <c r="N39" i="46"/>
  <c r="M39" i="46"/>
  <c r="D15" i="47"/>
  <c r="K39" i="46"/>
  <c r="C15" i="47"/>
  <c r="J39" i="46"/>
  <c r="B15" i="47"/>
  <c r="AG38" i="46"/>
  <c r="AC38" i="46"/>
  <c r="Y38" i="46"/>
  <c r="U38" i="46"/>
  <c r="AG37" i="46"/>
  <c r="AC37" i="46"/>
  <c r="Y37" i="46"/>
  <c r="U37" i="46"/>
  <c r="AH37" i="46"/>
  <c r="AI37" i="46"/>
  <c r="AF35" i="46"/>
  <c r="U14" i="47"/>
  <c r="AE35" i="46"/>
  <c r="T14" i="47"/>
  <c r="AD35" i="46"/>
  <c r="S14" i="47"/>
  <c r="AB35" i="46"/>
  <c r="Q14" i="47"/>
  <c r="AA35" i="46"/>
  <c r="P14" i="47"/>
  <c r="Z35" i="46"/>
  <c r="O14" i="47"/>
  <c r="X35" i="46"/>
  <c r="M14" i="47"/>
  <c r="W35" i="46"/>
  <c r="L14" i="47"/>
  <c r="V35" i="46"/>
  <c r="K14" i="47"/>
  <c r="U35" i="46"/>
  <c r="J14" i="47"/>
  <c r="T35" i="46"/>
  <c r="I14" i="47"/>
  <c r="S35" i="46"/>
  <c r="H14" i="47"/>
  <c r="R35" i="46"/>
  <c r="G14" i="47"/>
  <c r="O35" i="46"/>
  <c r="F14" i="47"/>
  <c r="N35" i="46"/>
  <c r="E14" i="47"/>
  <c r="M35" i="46"/>
  <c r="D14" i="47"/>
  <c r="K35" i="46"/>
  <c r="C14" i="47"/>
  <c r="J35" i="46"/>
  <c r="B14" i="47"/>
  <c r="AH34" i="46"/>
  <c r="AI34" i="46"/>
  <c r="AG34" i="46"/>
  <c r="AC34" i="46"/>
  <c r="Y34" i="46"/>
  <c r="U34" i="46"/>
  <c r="AG33" i="46"/>
  <c r="AC33" i="46"/>
  <c r="AC35" i="46"/>
  <c r="R14" i="47"/>
  <c r="Y33" i="46"/>
  <c r="Y35" i="46"/>
  <c r="N14" i="47"/>
  <c r="U33" i="46"/>
  <c r="AF31" i="46"/>
  <c r="U13" i="47"/>
  <c r="AE31" i="46"/>
  <c r="T13" i="47"/>
  <c r="AD31" i="46"/>
  <c r="S13" i="47"/>
  <c r="AB31" i="46"/>
  <c r="Q13" i="47"/>
  <c r="AA31" i="46"/>
  <c r="P13" i="47"/>
  <c r="Z31" i="46"/>
  <c r="O13" i="47"/>
  <c r="X31" i="46"/>
  <c r="M13" i="47"/>
  <c r="W31" i="46"/>
  <c r="L13" i="47"/>
  <c r="V31" i="46"/>
  <c r="K13" i="47"/>
  <c r="T31" i="46"/>
  <c r="I13" i="47"/>
  <c r="S31" i="46"/>
  <c r="H13" i="47"/>
  <c r="R31" i="46"/>
  <c r="G13" i="47"/>
  <c r="O31" i="46"/>
  <c r="F13" i="47"/>
  <c r="N31" i="46"/>
  <c r="E13" i="47"/>
  <c r="M31" i="46"/>
  <c r="D13" i="47"/>
  <c r="K31" i="46"/>
  <c r="C13" i="47"/>
  <c r="J31" i="46"/>
  <c r="B13" i="47"/>
  <c r="AG30" i="46"/>
  <c r="AC30" i="46"/>
  <c r="Y30" i="46"/>
  <c r="U30" i="46"/>
  <c r="AH30" i="46"/>
  <c r="AG29" i="46"/>
  <c r="AG31" i="46"/>
  <c r="V13" i="47"/>
  <c r="AC29" i="46"/>
  <c r="AC31" i="46"/>
  <c r="R13" i="47"/>
  <c r="Y29" i="46"/>
  <c r="Y31" i="46"/>
  <c r="N13" i="47"/>
  <c r="U29" i="46"/>
  <c r="AF27" i="46"/>
  <c r="U12" i="47"/>
  <c r="AE27" i="46"/>
  <c r="T12" i="47"/>
  <c r="AD27" i="46"/>
  <c r="S12" i="47"/>
  <c r="AB27" i="46"/>
  <c r="Q12" i="47"/>
  <c r="AA27" i="46"/>
  <c r="P12" i="47"/>
  <c r="Z27" i="46"/>
  <c r="O12" i="47"/>
  <c r="X27" i="46"/>
  <c r="M12" i="47"/>
  <c r="W27" i="46"/>
  <c r="L12" i="47"/>
  <c r="V27" i="46"/>
  <c r="K12" i="47"/>
  <c r="T27" i="46"/>
  <c r="I12" i="47"/>
  <c r="S27" i="46"/>
  <c r="H12" i="47"/>
  <c r="R27" i="46"/>
  <c r="G12" i="47"/>
  <c r="O27" i="46"/>
  <c r="F12" i="47"/>
  <c r="N27" i="46"/>
  <c r="E12" i="47"/>
  <c r="M27" i="46"/>
  <c r="D12" i="47"/>
  <c r="K27" i="46"/>
  <c r="C12" i="47"/>
  <c r="J27" i="46"/>
  <c r="B12" i="47"/>
  <c r="AG26" i="46"/>
  <c r="AC26" i="46"/>
  <c r="AC27" i="46"/>
  <c r="R12" i="47"/>
  <c r="Y26" i="46"/>
  <c r="U26" i="46"/>
  <c r="AG25" i="46"/>
  <c r="AC25" i="46"/>
  <c r="Y25" i="46"/>
  <c r="Y27" i="46"/>
  <c r="N12" i="47"/>
  <c r="U25" i="46"/>
  <c r="AF23" i="46"/>
  <c r="U11" i="47"/>
  <c r="AE23" i="46"/>
  <c r="T11" i="47"/>
  <c r="AD23" i="46"/>
  <c r="S11" i="47"/>
  <c r="AB23" i="46"/>
  <c r="Q11" i="47"/>
  <c r="AA23" i="46"/>
  <c r="P11" i="47"/>
  <c r="Z23" i="46"/>
  <c r="O11" i="47"/>
  <c r="X23" i="46"/>
  <c r="M11" i="47"/>
  <c r="W23" i="46"/>
  <c r="L11" i="47"/>
  <c r="V23" i="46"/>
  <c r="K11" i="47"/>
  <c r="T23" i="46"/>
  <c r="I11" i="47"/>
  <c r="S23" i="46"/>
  <c r="H11" i="47"/>
  <c r="R23" i="46"/>
  <c r="G11" i="47"/>
  <c r="O23" i="46"/>
  <c r="F11" i="47"/>
  <c r="N23" i="46"/>
  <c r="E11" i="47"/>
  <c r="M23" i="46"/>
  <c r="D11" i="47"/>
  <c r="K23" i="46"/>
  <c r="C11" i="47"/>
  <c r="J23" i="46"/>
  <c r="B11" i="47"/>
  <c r="AG22" i="46"/>
  <c r="AC22" i="46"/>
  <c r="Y22" i="46"/>
  <c r="U22" i="46"/>
  <c r="AH22" i="46"/>
  <c r="AG21" i="46"/>
  <c r="AG23" i="46"/>
  <c r="V11" i="47"/>
  <c r="AC21" i="46"/>
  <c r="AC23" i="46"/>
  <c r="R11" i="47"/>
  <c r="Y21" i="46"/>
  <c r="U21" i="46"/>
  <c r="AF19" i="46"/>
  <c r="U10" i="47"/>
  <c r="AE19" i="46"/>
  <c r="T10" i="47"/>
  <c r="AD19" i="46"/>
  <c r="S10" i="47"/>
  <c r="AB19" i="46"/>
  <c r="Q10" i="47"/>
  <c r="AA19" i="46"/>
  <c r="P10" i="47"/>
  <c r="Z19" i="46"/>
  <c r="O10" i="47"/>
  <c r="X19" i="46"/>
  <c r="M10" i="47"/>
  <c r="W19" i="46"/>
  <c r="L10" i="47"/>
  <c r="V19" i="46"/>
  <c r="K10" i="47"/>
  <c r="T19" i="46"/>
  <c r="I10" i="47"/>
  <c r="S19" i="46"/>
  <c r="H10" i="47"/>
  <c r="R19" i="46"/>
  <c r="G10" i="47"/>
  <c r="O19" i="46"/>
  <c r="F10" i="47"/>
  <c r="N19" i="46"/>
  <c r="E10" i="47"/>
  <c r="M19" i="46"/>
  <c r="D10" i="47"/>
  <c r="K19" i="46"/>
  <c r="C10" i="47"/>
  <c r="J19" i="46"/>
  <c r="B10" i="47"/>
  <c r="AG18" i="46"/>
  <c r="AG19" i="46"/>
  <c r="V10" i="47"/>
  <c r="AC18" i="46"/>
  <c r="AH18" i="46"/>
  <c r="AI18" i="46"/>
  <c r="Y18" i="46"/>
  <c r="U18" i="46"/>
  <c r="AG17" i="46"/>
  <c r="AC17" i="46"/>
  <c r="Y17" i="46"/>
  <c r="Y19" i="46"/>
  <c r="N10" i="47"/>
  <c r="U17" i="46"/>
  <c r="U19" i="46"/>
  <c r="J10" i="47"/>
  <c r="AF15" i="46"/>
  <c r="U9" i="47"/>
  <c r="AE15" i="46"/>
  <c r="T9" i="47"/>
  <c r="AD15" i="46"/>
  <c r="S9" i="47"/>
  <c r="AB15" i="46"/>
  <c r="Q9" i="47"/>
  <c r="AA15" i="46"/>
  <c r="P9" i="47"/>
  <c r="Z15" i="46"/>
  <c r="O9" i="47"/>
  <c r="X15" i="46"/>
  <c r="M9" i="47"/>
  <c r="W15" i="46"/>
  <c r="L9" i="47"/>
  <c r="V15" i="46"/>
  <c r="K9" i="47"/>
  <c r="T15" i="46"/>
  <c r="I9" i="47"/>
  <c r="S15" i="46"/>
  <c r="H9" i="47"/>
  <c r="R15" i="46"/>
  <c r="G9" i="47"/>
  <c r="O15" i="46"/>
  <c r="F9" i="47"/>
  <c r="N15" i="46"/>
  <c r="E9" i="47"/>
  <c r="M15" i="46"/>
  <c r="D9" i="47"/>
  <c r="K15" i="46"/>
  <c r="C9" i="47"/>
  <c r="J15" i="46"/>
  <c r="B9" i="47"/>
  <c r="AI14" i="46"/>
  <c r="AH14" i="46"/>
  <c r="AG14" i="46"/>
  <c r="AC14" i="46"/>
  <c r="Y14" i="46"/>
  <c r="U14" i="46"/>
  <c r="AG13" i="46"/>
  <c r="AG15" i="46"/>
  <c r="V9" i="47"/>
  <c r="AC13" i="46"/>
  <c r="AC15" i="46"/>
  <c r="R9" i="47"/>
  <c r="Y13" i="46"/>
  <c r="Y15" i="46"/>
  <c r="N9" i="47"/>
  <c r="U13" i="46"/>
  <c r="AF11" i="46"/>
  <c r="AE11" i="46"/>
  <c r="T8" i="47"/>
  <c r="AD11" i="46"/>
  <c r="AB11" i="46"/>
  <c r="Q8" i="47"/>
  <c r="AA11" i="46"/>
  <c r="P8" i="47"/>
  <c r="Z11" i="46"/>
  <c r="X11" i="46"/>
  <c r="W11" i="46"/>
  <c r="L8" i="47"/>
  <c r="V11" i="46"/>
  <c r="T11" i="46"/>
  <c r="S11" i="46"/>
  <c r="H8" i="47"/>
  <c r="R11" i="46"/>
  <c r="O11" i="46"/>
  <c r="F8" i="47"/>
  <c r="N11" i="46"/>
  <c r="M11" i="46"/>
  <c r="D8" i="47"/>
  <c r="K11" i="46"/>
  <c r="J11" i="46"/>
  <c r="AG10" i="46"/>
  <c r="AG11" i="46"/>
  <c r="AC10" i="46"/>
  <c r="AC11" i="46"/>
  <c r="Y10" i="46"/>
  <c r="U10" i="46"/>
  <c r="AG9" i="46"/>
  <c r="AC9" i="46"/>
  <c r="Y9" i="46"/>
  <c r="U9" i="46"/>
  <c r="A25" i="45"/>
  <c r="T24" i="45"/>
  <c r="S24" i="45"/>
  <c r="L24" i="45"/>
  <c r="V75" i="44"/>
  <c r="K24" i="45"/>
  <c r="D24" i="45"/>
  <c r="AE71" i="44"/>
  <c r="T23" i="45"/>
  <c r="AD71" i="44"/>
  <c r="S23" i="45"/>
  <c r="V71" i="44"/>
  <c r="K23" i="45"/>
  <c r="K71" i="44"/>
  <c r="C23" i="45"/>
  <c r="U22" i="45"/>
  <c r="T22" i="45"/>
  <c r="S22" i="45"/>
  <c r="Q22" i="45"/>
  <c r="P22" i="45"/>
  <c r="O22" i="45"/>
  <c r="M22" i="45"/>
  <c r="L22" i="45"/>
  <c r="K22" i="45"/>
  <c r="I22" i="45"/>
  <c r="H22" i="45"/>
  <c r="G22" i="45"/>
  <c r="F22" i="45"/>
  <c r="E22" i="45"/>
  <c r="D22" i="45"/>
  <c r="AE63" i="44"/>
  <c r="T21" i="45"/>
  <c r="AD63" i="44"/>
  <c r="S21" i="45"/>
  <c r="W63" i="44"/>
  <c r="L21" i="45"/>
  <c r="V63" i="44"/>
  <c r="K21" i="45"/>
  <c r="M63" i="44"/>
  <c r="D21" i="45"/>
  <c r="K63" i="44"/>
  <c r="C21" i="45"/>
  <c r="AE59" i="44"/>
  <c r="T20" i="45"/>
  <c r="AD59" i="44"/>
  <c r="S20" i="45"/>
  <c r="W59" i="44"/>
  <c r="L20" i="45"/>
  <c r="V59" i="44"/>
  <c r="K20" i="45"/>
  <c r="M59" i="44"/>
  <c r="D20" i="45"/>
  <c r="K59" i="44"/>
  <c r="C20" i="45"/>
  <c r="AD55" i="44"/>
  <c r="S19" i="45"/>
  <c r="V55" i="44"/>
  <c r="K19" i="45"/>
  <c r="K55" i="44"/>
  <c r="C19" i="45"/>
  <c r="AE51" i="44"/>
  <c r="T18" i="45"/>
  <c r="W51" i="44"/>
  <c r="L18" i="45"/>
  <c r="M51" i="44"/>
  <c r="D18" i="45"/>
  <c r="C18" i="45"/>
  <c r="Y17" i="45"/>
  <c r="AE47" i="44"/>
  <c r="T17" i="45"/>
  <c r="AD47" i="44"/>
  <c r="S17" i="45"/>
  <c r="W47" i="44"/>
  <c r="L17" i="45"/>
  <c r="V47" i="44"/>
  <c r="K17" i="45"/>
  <c r="M47" i="44"/>
  <c r="D17" i="45"/>
  <c r="K47" i="44"/>
  <c r="C17" i="45"/>
  <c r="AE43" i="44"/>
  <c r="T16" i="45"/>
  <c r="AD43" i="44"/>
  <c r="S16" i="45"/>
  <c r="W43" i="44"/>
  <c r="L16" i="45"/>
  <c r="V43" i="44"/>
  <c r="K16" i="45"/>
  <c r="M43" i="44"/>
  <c r="D16" i="45"/>
  <c r="K43" i="44"/>
  <c r="C16" i="45"/>
  <c r="K39" i="44"/>
  <c r="C15" i="45"/>
  <c r="AE35" i="44"/>
  <c r="T14" i="45"/>
  <c r="AD35" i="44"/>
  <c r="S14" i="45"/>
  <c r="W35" i="44"/>
  <c r="L14" i="45"/>
  <c r="V35" i="44"/>
  <c r="K14" i="45"/>
  <c r="M35" i="44"/>
  <c r="D14" i="45"/>
  <c r="K35" i="44"/>
  <c r="C14" i="45"/>
  <c r="AE31" i="44"/>
  <c r="T13" i="45"/>
  <c r="AD31" i="44"/>
  <c r="S13" i="45"/>
  <c r="W31" i="44"/>
  <c r="L13" i="45"/>
  <c r="V31" i="44"/>
  <c r="K13" i="45"/>
  <c r="M31" i="44"/>
  <c r="D13" i="45"/>
  <c r="K31" i="44"/>
  <c r="C13" i="45"/>
  <c r="AE27" i="44"/>
  <c r="T12" i="45"/>
  <c r="AD27" i="44"/>
  <c r="S12" i="45"/>
  <c r="W27" i="44"/>
  <c r="L12" i="45"/>
  <c r="V27" i="44"/>
  <c r="K12" i="45"/>
  <c r="M27" i="44"/>
  <c r="D12" i="45"/>
  <c r="K27" i="44"/>
  <c r="C12" i="45"/>
  <c r="K23" i="44"/>
  <c r="C11" i="45"/>
  <c r="AE19" i="44"/>
  <c r="T10" i="45"/>
  <c r="AD19" i="44"/>
  <c r="S10" i="45"/>
  <c r="W19" i="44"/>
  <c r="L10" i="45"/>
  <c r="V19" i="44"/>
  <c r="K10" i="45"/>
  <c r="M19" i="44"/>
  <c r="D10" i="45"/>
  <c r="K19" i="44"/>
  <c r="C10" i="45"/>
  <c r="AE15" i="44"/>
  <c r="T9" i="45"/>
  <c r="AD15" i="44"/>
  <c r="S9" i="45"/>
  <c r="W15" i="44"/>
  <c r="L9" i="45"/>
  <c r="V15" i="44"/>
  <c r="K9" i="45"/>
  <c r="M15" i="44"/>
  <c r="D9" i="45"/>
  <c r="K15" i="44"/>
  <c r="C9" i="45"/>
  <c r="AE11" i="44"/>
  <c r="T8" i="45"/>
  <c r="V11" i="44"/>
  <c r="K8" i="45"/>
  <c r="Q76" i="44"/>
  <c r="P76" i="44"/>
  <c r="A76" i="44"/>
  <c r="AG75" i="44"/>
  <c r="V24" i="45"/>
  <c r="AF75" i="44"/>
  <c r="U24" i="45"/>
  <c r="AE75" i="44"/>
  <c r="AD75" i="44"/>
  <c r="AB75" i="44"/>
  <c r="Q24" i="45"/>
  <c r="AA75" i="44"/>
  <c r="P24" i="45"/>
  <c r="Z75" i="44"/>
  <c r="O24" i="45"/>
  <c r="Y73" i="44"/>
  <c r="Y75" i="44"/>
  <c r="N24" i="45"/>
  <c r="X75" i="44"/>
  <c r="M24" i="45"/>
  <c r="W75" i="44"/>
  <c r="U75" i="44"/>
  <c r="J24" i="45"/>
  <c r="T75" i="44"/>
  <c r="I24" i="45"/>
  <c r="S75" i="44"/>
  <c r="H24" i="45"/>
  <c r="R75" i="44"/>
  <c r="G24" i="45"/>
  <c r="O75" i="44"/>
  <c r="F24" i="45"/>
  <c r="N75" i="44"/>
  <c r="E24" i="45"/>
  <c r="M75" i="44"/>
  <c r="K75" i="44"/>
  <c r="C24" i="45"/>
  <c r="J75" i="44"/>
  <c r="B24" i="45"/>
  <c r="AG74" i="44"/>
  <c r="AH74" i="44"/>
  <c r="AC74" i="44"/>
  <c r="Y74" i="44"/>
  <c r="U74" i="44"/>
  <c r="AG73" i="44"/>
  <c r="AC73" i="44"/>
  <c r="AC75" i="44"/>
  <c r="R24" i="45"/>
  <c r="U73" i="44"/>
  <c r="AH73" i="44"/>
  <c r="AF71" i="44"/>
  <c r="U23" i="45"/>
  <c r="AB71" i="44"/>
  <c r="Q23" i="45"/>
  <c r="AA71" i="44"/>
  <c r="P23" i="45"/>
  <c r="Z71" i="44"/>
  <c r="O23" i="45"/>
  <c r="X71" i="44"/>
  <c r="M23" i="45"/>
  <c r="W71" i="44"/>
  <c r="L23" i="45"/>
  <c r="T71" i="44"/>
  <c r="I23" i="45"/>
  <c r="S71" i="44"/>
  <c r="H23" i="45"/>
  <c r="R71" i="44"/>
  <c r="G23" i="45"/>
  <c r="O71" i="44"/>
  <c r="F23" i="45"/>
  <c r="N71" i="44"/>
  <c r="E23" i="45"/>
  <c r="M71" i="44"/>
  <c r="D23" i="45"/>
  <c r="J71" i="44"/>
  <c r="B23" i="45"/>
  <c r="AG70" i="44"/>
  <c r="AC70" i="44"/>
  <c r="Y70" i="44"/>
  <c r="U70" i="44"/>
  <c r="AG69" i="44"/>
  <c r="AG71" i="44"/>
  <c r="V23" i="45"/>
  <c r="AC69" i="44"/>
  <c r="AC71" i="44"/>
  <c r="R23" i="45"/>
  <c r="Y69" i="44"/>
  <c r="U69" i="44"/>
  <c r="AF67" i="44"/>
  <c r="AE67" i="44"/>
  <c r="AD67" i="44"/>
  <c r="AC65" i="44"/>
  <c r="AC66" i="44"/>
  <c r="AC67" i="44"/>
  <c r="R22" i="45"/>
  <c r="AB67" i="44"/>
  <c r="AA67" i="44"/>
  <c r="Z67" i="44"/>
  <c r="X67" i="44"/>
  <c r="W67" i="44"/>
  <c r="V67" i="44"/>
  <c r="T67" i="44"/>
  <c r="S67" i="44"/>
  <c r="R67" i="44"/>
  <c r="O67" i="44"/>
  <c r="N67" i="44"/>
  <c r="M67" i="44"/>
  <c r="K67" i="44"/>
  <c r="C22" i="45"/>
  <c r="J67" i="44"/>
  <c r="B22" i="45"/>
  <c r="AG66" i="44"/>
  <c r="Y66" i="44"/>
  <c r="U66" i="44"/>
  <c r="AH66" i="44"/>
  <c r="U65" i="44"/>
  <c r="Y65" i="44"/>
  <c r="AG65" i="44"/>
  <c r="AH65" i="44"/>
  <c r="AI65" i="44"/>
  <c r="AG67" i="44"/>
  <c r="V22" i="45"/>
  <c r="Y67" i="44"/>
  <c r="N22" i="45"/>
  <c r="AF63" i="44"/>
  <c r="U21" i="45"/>
  <c r="AB63" i="44"/>
  <c r="Q21" i="45"/>
  <c r="AA63" i="44"/>
  <c r="P21" i="45"/>
  <c r="Z63" i="44"/>
  <c r="O21" i="45"/>
  <c r="X63" i="44"/>
  <c r="M21" i="45"/>
  <c r="T63" i="44"/>
  <c r="I21" i="45"/>
  <c r="S63" i="44"/>
  <c r="H21" i="45"/>
  <c r="R63" i="44"/>
  <c r="G21" i="45"/>
  <c r="O63" i="44"/>
  <c r="F21" i="45"/>
  <c r="N63" i="44"/>
  <c r="E21" i="45"/>
  <c r="J63" i="44"/>
  <c r="B21" i="45"/>
  <c r="AG62" i="44"/>
  <c r="AC62" i="44"/>
  <c r="Y62" i="44"/>
  <c r="U62" i="44"/>
  <c r="AH62" i="44"/>
  <c r="AI62" i="44"/>
  <c r="U61" i="44"/>
  <c r="Y61" i="44"/>
  <c r="AC61" i="44"/>
  <c r="AG61" i="44"/>
  <c r="AH61" i="44"/>
  <c r="AI61" i="44"/>
  <c r="AG63" i="44"/>
  <c r="V21" i="45"/>
  <c r="AC63" i="44"/>
  <c r="R21" i="45"/>
  <c r="Y63" i="44"/>
  <c r="N21" i="45"/>
  <c r="U63" i="44"/>
  <c r="J21" i="45"/>
  <c r="AF59" i="44"/>
  <c r="U20" i="45"/>
  <c r="AB59" i="44"/>
  <c r="Q20" i="45"/>
  <c r="AA59" i="44"/>
  <c r="P20" i="45"/>
  <c r="Z59" i="44"/>
  <c r="O20" i="45"/>
  <c r="Y57" i="44"/>
  <c r="Y58" i="44"/>
  <c r="Y59" i="44"/>
  <c r="N20" i="45"/>
  <c r="X59" i="44"/>
  <c r="M20" i="45"/>
  <c r="T59" i="44"/>
  <c r="I20" i="45"/>
  <c r="S59" i="44"/>
  <c r="H20" i="45"/>
  <c r="R59" i="44"/>
  <c r="G20" i="45"/>
  <c r="O59" i="44"/>
  <c r="F20" i="45"/>
  <c r="N59" i="44"/>
  <c r="E20" i="45"/>
  <c r="J59" i="44"/>
  <c r="B20" i="45"/>
  <c r="U58" i="44"/>
  <c r="AC58" i="44"/>
  <c r="AG58" i="44"/>
  <c r="AH58" i="44"/>
  <c r="AG57" i="44"/>
  <c r="AG59" i="44"/>
  <c r="V20" i="45"/>
  <c r="AC57" i="44"/>
  <c r="AC59" i="44"/>
  <c r="R20" i="45"/>
  <c r="U57" i="44"/>
  <c r="U59" i="44"/>
  <c r="J20" i="45"/>
  <c r="AF55" i="44"/>
  <c r="U19" i="45"/>
  <c r="AE55" i="44"/>
  <c r="T19" i="45"/>
  <c r="AB55" i="44"/>
  <c r="Q19" i="45"/>
  <c r="AA55" i="44"/>
  <c r="P19" i="45"/>
  <c r="Z55" i="44"/>
  <c r="O19" i="45"/>
  <c r="X55" i="44"/>
  <c r="M19" i="45"/>
  <c r="W55" i="44"/>
  <c r="L19" i="45"/>
  <c r="T55" i="44"/>
  <c r="I19" i="45"/>
  <c r="S55" i="44"/>
  <c r="H19" i="45"/>
  <c r="R55" i="44"/>
  <c r="G19" i="45"/>
  <c r="O55" i="44"/>
  <c r="F19" i="45"/>
  <c r="N55" i="44"/>
  <c r="E19" i="45"/>
  <c r="M55" i="44"/>
  <c r="D19" i="45"/>
  <c r="J55" i="44"/>
  <c r="B19" i="45"/>
  <c r="AG54" i="44"/>
  <c r="AC54" i="44"/>
  <c r="Y54" i="44"/>
  <c r="U54" i="44"/>
  <c r="AG53" i="44"/>
  <c r="AG55" i="44"/>
  <c r="V19" i="45"/>
  <c r="AC53" i="44"/>
  <c r="AC55" i="44"/>
  <c r="R19" i="45"/>
  <c r="Y53" i="44"/>
  <c r="Y55" i="44"/>
  <c r="N19" i="45"/>
  <c r="U53" i="44"/>
  <c r="AF51" i="44"/>
  <c r="U18" i="45"/>
  <c r="AD51" i="44"/>
  <c r="S18" i="45"/>
  <c r="AC49" i="44"/>
  <c r="AC50" i="44"/>
  <c r="AC51" i="44"/>
  <c r="R18" i="45"/>
  <c r="AB51" i="44"/>
  <c r="Q18" i="45"/>
  <c r="AA51" i="44"/>
  <c r="P18" i="45"/>
  <c r="Z51" i="44"/>
  <c r="O18" i="45"/>
  <c r="X51" i="44"/>
  <c r="M18" i="45"/>
  <c r="V51" i="44"/>
  <c r="K18" i="45"/>
  <c r="U49" i="44"/>
  <c r="U50" i="44"/>
  <c r="U51" i="44"/>
  <c r="J18" i="45"/>
  <c r="T51" i="44"/>
  <c r="I18" i="45"/>
  <c r="S51" i="44"/>
  <c r="H18" i="45"/>
  <c r="R51" i="44"/>
  <c r="G18" i="45"/>
  <c r="O51" i="44"/>
  <c r="F18" i="45"/>
  <c r="N51" i="44"/>
  <c r="E18" i="45"/>
  <c r="J51" i="44"/>
  <c r="B18" i="45"/>
  <c r="Y50" i="44"/>
  <c r="AG50" i="44"/>
  <c r="AH50" i="44"/>
  <c r="AI50" i="44"/>
  <c r="AG49" i="44"/>
  <c r="AG51" i="44"/>
  <c r="V18" i="45"/>
  <c r="Y49" i="44"/>
  <c r="Y51" i="44"/>
  <c r="N18" i="45"/>
  <c r="AH49" i="44"/>
  <c r="AH51" i="44"/>
  <c r="AF47" i="44"/>
  <c r="U17" i="45"/>
  <c r="AB47" i="44"/>
  <c r="Q17" i="45"/>
  <c r="AA47" i="44"/>
  <c r="P17" i="45"/>
  <c r="Z47" i="44"/>
  <c r="O17" i="45"/>
  <c r="X47" i="44"/>
  <c r="M17" i="45"/>
  <c r="T47" i="44"/>
  <c r="I17" i="45"/>
  <c r="S47" i="44"/>
  <c r="H17" i="45"/>
  <c r="R47" i="44"/>
  <c r="G17" i="45"/>
  <c r="O47" i="44"/>
  <c r="F17" i="45"/>
  <c r="N47" i="44"/>
  <c r="E17" i="45"/>
  <c r="J47" i="44"/>
  <c r="B17" i="45"/>
  <c r="U46" i="44"/>
  <c r="Y46" i="44"/>
  <c r="AC46" i="44"/>
  <c r="AG46" i="44"/>
  <c r="AH46" i="44"/>
  <c r="AG45" i="44"/>
  <c r="AG47" i="44"/>
  <c r="V17" i="45"/>
  <c r="AC45" i="44"/>
  <c r="AC47" i="44"/>
  <c r="R17" i="45"/>
  <c r="Y45" i="44"/>
  <c r="Y47" i="44"/>
  <c r="N17" i="45"/>
  <c r="U45" i="44"/>
  <c r="U47" i="44"/>
  <c r="J17" i="45"/>
  <c r="AG41" i="44"/>
  <c r="AG42" i="44"/>
  <c r="AG43" i="44"/>
  <c r="V16" i="45"/>
  <c r="AF43" i="44"/>
  <c r="U16" i="45"/>
  <c r="AB43" i="44"/>
  <c r="Q16" i="45"/>
  <c r="AA43" i="44"/>
  <c r="P16" i="45"/>
  <c r="Z43" i="44"/>
  <c r="O16" i="45"/>
  <c r="Y41" i="44"/>
  <c r="Y42" i="44"/>
  <c r="Y43" i="44"/>
  <c r="N16" i="45"/>
  <c r="X43" i="44"/>
  <c r="M16" i="45"/>
  <c r="T43" i="44"/>
  <c r="I16" i="45"/>
  <c r="S43" i="44"/>
  <c r="H16" i="45"/>
  <c r="R43" i="44"/>
  <c r="G16" i="45"/>
  <c r="O43" i="44"/>
  <c r="F16" i="45"/>
  <c r="N43" i="44"/>
  <c r="E16" i="45"/>
  <c r="J43" i="44"/>
  <c r="B16" i="45"/>
  <c r="AC42" i="44"/>
  <c r="U42" i="44"/>
  <c r="AC41" i="44"/>
  <c r="AC43" i="44"/>
  <c r="R16" i="45"/>
  <c r="U41" i="44"/>
  <c r="U43" i="44"/>
  <c r="J16" i="45"/>
  <c r="AF39" i="44"/>
  <c r="U15" i="45"/>
  <c r="AE39" i="44"/>
  <c r="T15" i="45"/>
  <c r="AD39" i="44"/>
  <c r="S15" i="45"/>
  <c r="AB39" i="44"/>
  <c r="Q15" i="45"/>
  <c r="AA39" i="44"/>
  <c r="P15" i="45"/>
  <c r="Z39" i="44"/>
  <c r="O15" i="45"/>
  <c r="X39" i="44"/>
  <c r="M15" i="45"/>
  <c r="W39" i="44"/>
  <c r="L15" i="45"/>
  <c r="V39" i="44"/>
  <c r="K15" i="45"/>
  <c r="T39" i="44"/>
  <c r="I15" i="45"/>
  <c r="S39" i="44"/>
  <c r="H15" i="45"/>
  <c r="R39" i="44"/>
  <c r="G15" i="45"/>
  <c r="O39" i="44"/>
  <c r="F15" i="45"/>
  <c r="N39" i="44"/>
  <c r="E15" i="45"/>
  <c r="M39" i="44"/>
  <c r="D15" i="45"/>
  <c r="J39" i="44"/>
  <c r="B15" i="45"/>
  <c r="AG38" i="44"/>
  <c r="AC38" i="44"/>
  <c r="Y38" i="44"/>
  <c r="U38" i="44"/>
  <c r="AH38" i="44"/>
  <c r="AG37" i="44"/>
  <c r="AG39" i="44"/>
  <c r="V15" i="45"/>
  <c r="AC37" i="44"/>
  <c r="AC39" i="44"/>
  <c r="R15" i="45"/>
  <c r="Y37" i="44"/>
  <c r="Y39" i="44"/>
  <c r="N15" i="45"/>
  <c r="U37" i="44"/>
  <c r="AF35" i="44"/>
  <c r="U14" i="45"/>
  <c r="AC33" i="44"/>
  <c r="AC34" i="44"/>
  <c r="AC35" i="44"/>
  <c r="R14" i="45"/>
  <c r="AB35" i="44"/>
  <c r="Q14" i="45"/>
  <c r="AA35" i="44"/>
  <c r="P14" i="45"/>
  <c r="Z35" i="44"/>
  <c r="O14" i="45"/>
  <c r="X35" i="44"/>
  <c r="M14" i="45"/>
  <c r="U33" i="44"/>
  <c r="U34" i="44"/>
  <c r="U35" i="44"/>
  <c r="J14" i="45"/>
  <c r="T35" i="44"/>
  <c r="I14" i="45"/>
  <c r="S35" i="44"/>
  <c r="H14" i="45"/>
  <c r="R35" i="44"/>
  <c r="G14" i="45"/>
  <c r="O35" i="44"/>
  <c r="F14" i="45"/>
  <c r="N35" i="44"/>
  <c r="E14" i="45"/>
  <c r="J35" i="44"/>
  <c r="B14" i="45"/>
  <c r="AG34" i="44"/>
  <c r="Y34" i="44"/>
  <c r="AH34" i="44"/>
  <c r="AI34" i="44"/>
  <c r="AG33" i="44"/>
  <c r="AG35" i="44"/>
  <c r="V14" i="45"/>
  <c r="Y33" i="44"/>
  <c r="Y35" i="44"/>
  <c r="N14" i="45"/>
  <c r="AH33" i="44"/>
  <c r="AH35" i="44"/>
  <c r="AF31" i="44"/>
  <c r="U13" i="45"/>
  <c r="AB31" i="44"/>
  <c r="Q13" i="45"/>
  <c r="AA31" i="44"/>
  <c r="P13" i="45"/>
  <c r="Z31" i="44"/>
  <c r="O13" i="45"/>
  <c r="X31" i="44"/>
  <c r="M13" i="45"/>
  <c r="T31" i="44"/>
  <c r="I13" i="45"/>
  <c r="S31" i="44"/>
  <c r="H13" i="45"/>
  <c r="R31" i="44"/>
  <c r="G13" i="45"/>
  <c r="O31" i="44"/>
  <c r="F13" i="45"/>
  <c r="N31" i="44"/>
  <c r="E13" i="45"/>
  <c r="J31" i="44"/>
  <c r="B13" i="45"/>
  <c r="U30" i="44"/>
  <c r="Y30" i="44"/>
  <c r="AC30" i="44"/>
  <c r="AG30" i="44"/>
  <c r="AH30" i="44"/>
  <c r="AI30" i="44"/>
  <c r="U29" i="44"/>
  <c r="Y29" i="44"/>
  <c r="AC29" i="44"/>
  <c r="AG29" i="44"/>
  <c r="AH29" i="44"/>
  <c r="AG31" i="44"/>
  <c r="V13" i="45"/>
  <c r="AC31" i="44"/>
  <c r="R13" i="45"/>
  <c r="Y31" i="44"/>
  <c r="N13" i="45"/>
  <c r="U31" i="44"/>
  <c r="J13" i="45"/>
  <c r="AG25" i="44"/>
  <c r="AG26" i="44"/>
  <c r="AG27" i="44"/>
  <c r="V12" i="45"/>
  <c r="AF27" i="44"/>
  <c r="U12" i="45"/>
  <c r="AB27" i="44"/>
  <c r="Q12" i="45"/>
  <c r="AA27" i="44"/>
  <c r="P12" i="45"/>
  <c r="Z27" i="44"/>
  <c r="O12" i="45"/>
  <c r="X27" i="44"/>
  <c r="M12" i="45"/>
  <c r="T27" i="44"/>
  <c r="I12" i="45"/>
  <c r="S27" i="44"/>
  <c r="H12" i="45"/>
  <c r="R27" i="44"/>
  <c r="G12" i="45"/>
  <c r="O27" i="44"/>
  <c r="F12" i="45"/>
  <c r="N27" i="44"/>
  <c r="E12" i="45"/>
  <c r="J27" i="44"/>
  <c r="B12" i="45"/>
  <c r="AC26" i="44"/>
  <c r="Y26" i="44"/>
  <c r="U26" i="44"/>
  <c r="AH26" i="44"/>
  <c r="AC25" i="44"/>
  <c r="AC27" i="44"/>
  <c r="R12" i="45"/>
  <c r="Y25" i="44"/>
  <c r="Y27" i="44"/>
  <c r="N12" i="45"/>
  <c r="U25" i="44"/>
  <c r="U27" i="44"/>
  <c r="J12" i="45"/>
  <c r="AF23" i="44"/>
  <c r="U11" i="45"/>
  <c r="AE23" i="44"/>
  <c r="T11" i="45"/>
  <c r="AD23" i="44"/>
  <c r="S11" i="45"/>
  <c r="AB23" i="44"/>
  <c r="Q11" i="45"/>
  <c r="AA23" i="44"/>
  <c r="P11" i="45"/>
  <c r="Z23" i="44"/>
  <c r="O11" i="45"/>
  <c r="X23" i="44"/>
  <c r="M11" i="45"/>
  <c r="W23" i="44"/>
  <c r="L11" i="45"/>
  <c r="V23" i="44"/>
  <c r="K11" i="45"/>
  <c r="T23" i="44"/>
  <c r="I11" i="45"/>
  <c r="S23" i="44"/>
  <c r="H11" i="45"/>
  <c r="R23" i="44"/>
  <c r="G11" i="45"/>
  <c r="O23" i="44"/>
  <c r="F11" i="45"/>
  <c r="N23" i="44"/>
  <c r="E11" i="45"/>
  <c r="M23" i="44"/>
  <c r="D11" i="45"/>
  <c r="J23" i="44"/>
  <c r="B11" i="45"/>
  <c r="AG22" i="44"/>
  <c r="AC22" i="44"/>
  <c r="Y22" i="44"/>
  <c r="U22" i="44"/>
  <c r="AG21" i="44"/>
  <c r="AG23" i="44"/>
  <c r="V11" i="45"/>
  <c r="AC21" i="44"/>
  <c r="AC23" i="44"/>
  <c r="R11" i="45"/>
  <c r="Y21" i="44"/>
  <c r="U21" i="44"/>
  <c r="AF19" i="44"/>
  <c r="U10" i="45"/>
  <c r="AC17" i="44"/>
  <c r="AC18" i="44"/>
  <c r="AC19" i="44"/>
  <c r="R10" i="45"/>
  <c r="AB19" i="44"/>
  <c r="Q10" i="45"/>
  <c r="AA19" i="44"/>
  <c r="P10" i="45"/>
  <c r="Z19" i="44"/>
  <c r="O10" i="45"/>
  <c r="X19" i="44"/>
  <c r="M10" i="45"/>
  <c r="U17" i="44"/>
  <c r="U18" i="44"/>
  <c r="U19" i="44"/>
  <c r="J10" i="45"/>
  <c r="T19" i="44"/>
  <c r="I10" i="45"/>
  <c r="S19" i="44"/>
  <c r="H10" i="45"/>
  <c r="R19" i="44"/>
  <c r="G10" i="45"/>
  <c r="O19" i="44"/>
  <c r="F10" i="45"/>
  <c r="N19" i="44"/>
  <c r="E10" i="45"/>
  <c r="J19" i="44"/>
  <c r="B10" i="45"/>
  <c r="Y18" i="44"/>
  <c r="AG18" i="44"/>
  <c r="AH18" i="44"/>
  <c r="AI18" i="44"/>
  <c r="Y17" i="44"/>
  <c r="AG17" i="44"/>
  <c r="AH17" i="44"/>
  <c r="AI17" i="44"/>
  <c r="AG19" i="44"/>
  <c r="V10" i="45"/>
  <c r="Y19" i="44"/>
  <c r="N10" i="45"/>
  <c r="AH19" i="44"/>
  <c r="AF15" i="44"/>
  <c r="U9" i="45"/>
  <c r="AB15" i="44"/>
  <c r="Q9" i="45"/>
  <c r="AA15" i="44"/>
  <c r="P9" i="45"/>
  <c r="Z15" i="44"/>
  <c r="O9" i="45"/>
  <c r="X15" i="44"/>
  <c r="M9" i="45"/>
  <c r="T15" i="44"/>
  <c r="I9" i="45"/>
  <c r="S15" i="44"/>
  <c r="H9" i="45"/>
  <c r="R15" i="44"/>
  <c r="G9" i="45"/>
  <c r="O15" i="44"/>
  <c r="F9" i="45"/>
  <c r="N15" i="44"/>
  <c r="E9" i="45"/>
  <c r="J15" i="44"/>
  <c r="B9" i="45"/>
  <c r="U14" i="44"/>
  <c r="Y14" i="44"/>
  <c r="AC14" i="44"/>
  <c r="AG14" i="44"/>
  <c r="AH14" i="44"/>
  <c r="AG13" i="44"/>
  <c r="AG15" i="44"/>
  <c r="V9" i="45"/>
  <c r="AC13" i="44"/>
  <c r="AC15" i="44"/>
  <c r="R9" i="45"/>
  <c r="Y13" i="44"/>
  <c r="Y15" i="44"/>
  <c r="N9" i="45"/>
  <c r="U13" i="44"/>
  <c r="U15" i="44"/>
  <c r="J9" i="45"/>
  <c r="AF11" i="44"/>
  <c r="AD11" i="44"/>
  <c r="AD76" i="44"/>
  <c r="AC9" i="44"/>
  <c r="AC10" i="44"/>
  <c r="AC11" i="44"/>
  <c r="AB11" i="44"/>
  <c r="AA11" i="44"/>
  <c r="Z11" i="44"/>
  <c r="X11" i="44"/>
  <c r="W11" i="44"/>
  <c r="W76" i="44"/>
  <c r="V76" i="44"/>
  <c r="U9" i="44"/>
  <c r="U10" i="44"/>
  <c r="U11" i="44"/>
  <c r="T11" i="44"/>
  <c r="S11" i="44"/>
  <c r="R11" i="44"/>
  <c r="O11" i="44"/>
  <c r="F8" i="45"/>
  <c r="N11" i="44"/>
  <c r="E8" i="45"/>
  <c r="M11" i="44"/>
  <c r="D8" i="45"/>
  <c r="D25" i="45"/>
  <c r="K11" i="44"/>
  <c r="K76" i="44"/>
  <c r="Y10" i="44"/>
  <c r="AG10" i="44"/>
  <c r="AH10" i="44"/>
  <c r="Y9" i="44"/>
  <c r="AG9" i="44"/>
  <c r="AH9" i="44"/>
  <c r="AH11" i="44"/>
  <c r="AG11" i="44"/>
  <c r="Y11" i="44"/>
  <c r="U9" i="34"/>
  <c r="Y9" i="34"/>
  <c r="AC9" i="34"/>
  <c r="AG9" i="34"/>
  <c r="AH9" i="34"/>
  <c r="U10" i="34"/>
  <c r="Y10" i="34"/>
  <c r="AC10" i="34"/>
  <c r="AG10" i="34"/>
  <c r="AH10" i="34"/>
  <c r="AH11" i="34"/>
  <c r="U13" i="34"/>
  <c r="Y13" i="34"/>
  <c r="AC13" i="34"/>
  <c r="AG13" i="34"/>
  <c r="AH13" i="34"/>
  <c r="U14" i="34"/>
  <c r="Y14" i="34"/>
  <c r="AC14" i="34"/>
  <c r="AG14" i="34"/>
  <c r="AH14" i="34"/>
  <c r="AH15" i="34"/>
  <c r="U17" i="34"/>
  <c r="Y17" i="34"/>
  <c r="AC17" i="34"/>
  <c r="AG17" i="34"/>
  <c r="AH17" i="34"/>
  <c r="U18" i="34"/>
  <c r="Y18" i="34"/>
  <c r="AC18" i="34"/>
  <c r="AG18" i="34"/>
  <c r="AH18" i="34"/>
  <c r="AH19" i="34"/>
  <c r="U21" i="34"/>
  <c r="Y21" i="34"/>
  <c r="AC21" i="34"/>
  <c r="AG21" i="34"/>
  <c r="AH21" i="34"/>
  <c r="U22" i="34"/>
  <c r="Y22" i="34"/>
  <c r="AC22" i="34"/>
  <c r="AG22" i="34"/>
  <c r="AH22" i="34"/>
  <c r="AH23" i="34"/>
  <c r="U25" i="34"/>
  <c r="Y25" i="34"/>
  <c r="AC25" i="34"/>
  <c r="AG25" i="34"/>
  <c r="AH25" i="34"/>
  <c r="U26" i="34"/>
  <c r="Y26" i="34"/>
  <c r="AC26" i="34"/>
  <c r="AG26" i="34"/>
  <c r="AH26" i="34"/>
  <c r="AH27" i="34"/>
  <c r="U29" i="34"/>
  <c r="Y29" i="34"/>
  <c r="AC29" i="34"/>
  <c r="AG29" i="34"/>
  <c r="AH29" i="34"/>
  <c r="U30" i="34"/>
  <c r="Y30" i="34"/>
  <c r="AC30" i="34"/>
  <c r="AG30" i="34"/>
  <c r="AH30" i="34"/>
  <c r="AH31" i="34"/>
  <c r="U33" i="34"/>
  <c r="Y33" i="34"/>
  <c r="AC33" i="34"/>
  <c r="AG33" i="34"/>
  <c r="AH33" i="34"/>
  <c r="U34" i="34"/>
  <c r="Y34" i="34"/>
  <c r="AC34" i="34"/>
  <c r="AG34" i="34"/>
  <c r="AH34" i="34"/>
  <c r="AH35" i="34"/>
  <c r="U37" i="34"/>
  <c r="Y37" i="34"/>
  <c r="AC37" i="34"/>
  <c r="AG37" i="34"/>
  <c r="AH37" i="34"/>
  <c r="U38" i="34"/>
  <c r="Y38" i="34"/>
  <c r="AC38" i="34"/>
  <c r="AG38" i="34"/>
  <c r="AH38" i="34"/>
  <c r="AH39" i="34"/>
  <c r="U41" i="34"/>
  <c r="Y41" i="34"/>
  <c r="AC41" i="34"/>
  <c r="AG41" i="34"/>
  <c r="AH41" i="34"/>
  <c r="U42" i="34"/>
  <c r="Y42" i="34"/>
  <c r="AC42" i="34"/>
  <c r="AG42" i="34"/>
  <c r="AH42" i="34"/>
  <c r="AH43" i="34"/>
  <c r="U45" i="34"/>
  <c r="Y45" i="34"/>
  <c r="AC45" i="34"/>
  <c r="AG45" i="34"/>
  <c r="AH45" i="34"/>
  <c r="U46" i="34"/>
  <c r="Y46" i="34"/>
  <c r="AC46" i="34"/>
  <c r="AG46" i="34"/>
  <c r="AH46" i="34"/>
  <c r="AH47" i="34"/>
  <c r="U49" i="34"/>
  <c r="Y49" i="34"/>
  <c r="AC49" i="34"/>
  <c r="AG49" i="34"/>
  <c r="AH49" i="34"/>
  <c r="U50" i="34"/>
  <c r="Y50" i="34"/>
  <c r="AC50" i="34"/>
  <c r="AG50" i="34"/>
  <c r="AH50" i="34"/>
  <c r="AH51" i="34"/>
  <c r="U53" i="34"/>
  <c r="Y53" i="34"/>
  <c r="AC53" i="34"/>
  <c r="AG53" i="34"/>
  <c r="AH53" i="34"/>
  <c r="U54" i="34"/>
  <c r="Y54" i="34"/>
  <c r="AC54" i="34"/>
  <c r="AG54" i="34"/>
  <c r="AH54" i="34"/>
  <c r="AH55" i="34"/>
  <c r="U57" i="34"/>
  <c r="Y57" i="34"/>
  <c r="AC57" i="34"/>
  <c r="AG57" i="34"/>
  <c r="AH57" i="34"/>
  <c r="U58" i="34"/>
  <c r="Y58" i="34"/>
  <c r="AC58" i="34"/>
  <c r="AG58" i="34"/>
  <c r="AH58" i="34"/>
  <c r="AH59" i="34"/>
  <c r="U61" i="34"/>
  <c r="Y61" i="34"/>
  <c r="AC61" i="34"/>
  <c r="AG61" i="34"/>
  <c r="AH61" i="34"/>
  <c r="U62" i="34"/>
  <c r="Y62" i="34"/>
  <c r="AC62" i="34"/>
  <c r="AG62" i="34"/>
  <c r="AH62" i="34"/>
  <c r="AH63" i="34"/>
  <c r="U65" i="34"/>
  <c r="Y65" i="34"/>
  <c r="AC65" i="34"/>
  <c r="AG65" i="34"/>
  <c r="AH65" i="34"/>
  <c r="U66" i="34"/>
  <c r="Y66" i="34"/>
  <c r="AC66" i="34"/>
  <c r="AG66" i="34"/>
  <c r="AH66" i="34"/>
  <c r="AH67" i="34"/>
  <c r="U69" i="34"/>
  <c r="Y69" i="34"/>
  <c r="AC69" i="34"/>
  <c r="AG69" i="34"/>
  <c r="AH69" i="34"/>
  <c r="U70" i="34"/>
  <c r="Y70" i="34"/>
  <c r="AC70" i="34"/>
  <c r="AG70" i="34"/>
  <c r="AH70" i="34"/>
  <c r="AH71" i="34"/>
  <c r="Y73" i="34"/>
  <c r="AH73" i="34"/>
  <c r="AH75" i="34"/>
  <c r="AH76" i="34"/>
  <c r="AJ76" i="34"/>
  <c r="Y25" i="35"/>
  <c r="AJ75" i="34"/>
  <c r="Y24" i="35"/>
  <c r="W24" i="35"/>
  <c r="V24" i="35"/>
  <c r="U24" i="35"/>
  <c r="T24" i="35"/>
  <c r="S24" i="35"/>
  <c r="R24" i="35"/>
  <c r="Q24" i="35"/>
  <c r="P24" i="35"/>
  <c r="O24" i="35"/>
  <c r="Y75" i="34"/>
  <c r="N24" i="35"/>
  <c r="M24" i="35"/>
  <c r="W75" i="34"/>
  <c r="L24" i="35"/>
  <c r="K24" i="35"/>
  <c r="J24" i="35"/>
  <c r="I24" i="35"/>
  <c r="H24" i="35"/>
  <c r="G24" i="35"/>
  <c r="F24" i="35"/>
  <c r="E24" i="35"/>
  <c r="D24" i="35"/>
  <c r="AJ71" i="34"/>
  <c r="Y23" i="35"/>
  <c r="J71" i="34"/>
  <c r="AI71" i="34"/>
  <c r="X23" i="35"/>
  <c r="W23" i="35"/>
  <c r="AG71" i="34"/>
  <c r="V23" i="35"/>
  <c r="AF71" i="34"/>
  <c r="U23" i="35"/>
  <c r="AE71" i="34"/>
  <c r="T23" i="35"/>
  <c r="AD71" i="34"/>
  <c r="S23" i="35"/>
  <c r="AC71" i="34"/>
  <c r="R23" i="35"/>
  <c r="AB71" i="34"/>
  <c r="Q23" i="35"/>
  <c r="AA71" i="34"/>
  <c r="P23" i="35"/>
  <c r="Z71" i="34"/>
  <c r="O23" i="35"/>
  <c r="Y71" i="34"/>
  <c r="N23" i="35"/>
  <c r="X71" i="34"/>
  <c r="M23" i="35"/>
  <c r="W71" i="34"/>
  <c r="L23" i="35"/>
  <c r="V71" i="34"/>
  <c r="K23" i="35"/>
  <c r="U71" i="34"/>
  <c r="J23" i="35"/>
  <c r="T71" i="34"/>
  <c r="I23" i="35"/>
  <c r="S71" i="34"/>
  <c r="H23" i="35"/>
  <c r="R71" i="34"/>
  <c r="G23" i="35"/>
  <c r="O71" i="34"/>
  <c r="F23" i="35"/>
  <c r="N71" i="34"/>
  <c r="E23" i="35"/>
  <c r="M71" i="34"/>
  <c r="D23" i="35"/>
  <c r="K71" i="34"/>
  <c r="C23" i="35"/>
  <c r="B23" i="35"/>
  <c r="AJ67" i="34"/>
  <c r="Y22" i="35"/>
  <c r="J67" i="34"/>
  <c r="AI67" i="34"/>
  <c r="X22" i="35"/>
  <c r="W22" i="35"/>
  <c r="AG67" i="34"/>
  <c r="V22" i="35"/>
  <c r="U22" i="35"/>
  <c r="T22" i="35"/>
  <c r="S22" i="35"/>
  <c r="AC67" i="34"/>
  <c r="R22" i="35"/>
  <c r="Q22" i="35"/>
  <c r="P22" i="35"/>
  <c r="O22" i="35"/>
  <c r="Y67" i="34"/>
  <c r="N22" i="35"/>
  <c r="M22" i="35"/>
  <c r="L22" i="35"/>
  <c r="K22" i="35"/>
  <c r="U67" i="34"/>
  <c r="J22" i="35"/>
  <c r="I22" i="35"/>
  <c r="H22" i="35"/>
  <c r="G22" i="35"/>
  <c r="F22" i="35"/>
  <c r="E22" i="35"/>
  <c r="D22" i="35"/>
  <c r="K67" i="34"/>
  <c r="C22" i="35"/>
  <c r="B22" i="35"/>
  <c r="AJ63" i="34"/>
  <c r="Y21" i="35"/>
  <c r="J63" i="34"/>
  <c r="AI63" i="34"/>
  <c r="X21" i="35"/>
  <c r="W21" i="35"/>
  <c r="AG63" i="34"/>
  <c r="V21" i="35"/>
  <c r="AF63" i="34"/>
  <c r="U21" i="35"/>
  <c r="AE63" i="34"/>
  <c r="T21" i="35"/>
  <c r="AD63" i="34"/>
  <c r="S21" i="35"/>
  <c r="AC63" i="34"/>
  <c r="R21" i="35"/>
  <c r="AB63" i="34"/>
  <c r="Q21" i="35"/>
  <c r="AA63" i="34"/>
  <c r="P21" i="35"/>
  <c r="Z63" i="34"/>
  <c r="O21" i="35"/>
  <c r="Y63" i="34"/>
  <c r="N21" i="35"/>
  <c r="X63" i="34"/>
  <c r="M21" i="35"/>
  <c r="W63" i="34"/>
  <c r="L21" i="35"/>
  <c r="V63" i="34"/>
  <c r="K21" i="35"/>
  <c r="U63" i="34"/>
  <c r="J21" i="35"/>
  <c r="T63" i="34"/>
  <c r="I21" i="35"/>
  <c r="S63" i="34"/>
  <c r="H21" i="35"/>
  <c r="R63" i="34"/>
  <c r="G21" i="35"/>
  <c r="O63" i="34"/>
  <c r="F21" i="35"/>
  <c r="N63" i="34"/>
  <c r="E21" i="35"/>
  <c r="M63" i="34"/>
  <c r="D21" i="35"/>
  <c r="K63" i="34"/>
  <c r="C21" i="35"/>
  <c r="B21" i="35"/>
  <c r="AJ59" i="34"/>
  <c r="Y20" i="35"/>
  <c r="J59" i="34"/>
  <c r="AI59" i="34"/>
  <c r="X20" i="35"/>
  <c r="W20" i="35"/>
  <c r="AG59" i="34"/>
  <c r="V20" i="35"/>
  <c r="AF59" i="34"/>
  <c r="U20" i="35"/>
  <c r="AE59" i="34"/>
  <c r="T20" i="35"/>
  <c r="AD59" i="34"/>
  <c r="S20" i="35"/>
  <c r="AC59" i="34"/>
  <c r="R20" i="35"/>
  <c r="AB59" i="34"/>
  <c r="Q20" i="35"/>
  <c r="AA59" i="34"/>
  <c r="P20" i="35"/>
  <c r="Z59" i="34"/>
  <c r="O20" i="35"/>
  <c r="Y59" i="34"/>
  <c r="N20" i="35"/>
  <c r="X59" i="34"/>
  <c r="M20" i="35"/>
  <c r="W59" i="34"/>
  <c r="L20" i="35"/>
  <c r="V59" i="34"/>
  <c r="K20" i="35"/>
  <c r="U59" i="34"/>
  <c r="J20" i="35"/>
  <c r="T59" i="34"/>
  <c r="I20" i="35"/>
  <c r="S59" i="34"/>
  <c r="H20" i="35"/>
  <c r="R59" i="34"/>
  <c r="G20" i="35"/>
  <c r="O59" i="34"/>
  <c r="F20" i="35"/>
  <c r="N59" i="34"/>
  <c r="E20" i="35"/>
  <c r="M59" i="34"/>
  <c r="D20" i="35"/>
  <c r="K59" i="34"/>
  <c r="C20" i="35"/>
  <c r="B20" i="35"/>
  <c r="AJ55" i="34"/>
  <c r="Y19" i="35"/>
  <c r="J55" i="34"/>
  <c r="AI55" i="34"/>
  <c r="X19" i="35"/>
  <c r="W19" i="35"/>
  <c r="AG55" i="34"/>
  <c r="V19" i="35"/>
  <c r="AF55" i="34"/>
  <c r="U19" i="35"/>
  <c r="AE55" i="34"/>
  <c r="T19" i="35"/>
  <c r="AD55" i="34"/>
  <c r="S19" i="35"/>
  <c r="AC55" i="34"/>
  <c r="R19" i="35"/>
  <c r="AB55" i="34"/>
  <c r="Q19" i="35"/>
  <c r="AA55" i="34"/>
  <c r="P19" i="35"/>
  <c r="Z55" i="34"/>
  <c r="O19" i="35"/>
  <c r="Y55" i="34"/>
  <c r="N19" i="35"/>
  <c r="X55" i="34"/>
  <c r="M19" i="35"/>
  <c r="W55" i="34"/>
  <c r="L19" i="35"/>
  <c r="V55" i="34"/>
  <c r="K19" i="35"/>
  <c r="U55" i="34"/>
  <c r="J19" i="35"/>
  <c r="T55" i="34"/>
  <c r="I19" i="35"/>
  <c r="S55" i="34"/>
  <c r="H19" i="35"/>
  <c r="R55" i="34"/>
  <c r="G19" i="35"/>
  <c r="O55" i="34"/>
  <c r="F19" i="35"/>
  <c r="N55" i="34"/>
  <c r="E19" i="35"/>
  <c r="M55" i="34"/>
  <c r="D19" i="35"/>
  <c r="K55" i="34"/>
  <c r="C19" i="35"/>
  <c r="B19" i="35"/>
  <c r="AJ51" i="34"/>
  <c r="Y18" i="35"/>
  <c r="J51" i="34"/>
  <c r="AI51" i="34"/>
  <c r="X18" i="35"/>
  <c r="W18" i="35"/>
  <c r="AG51" i="34"/>
  <c r="V18" i="35"/>
  <c r="AF51" i="34"/>
  <c r="U18" i="35"/>
  <c r="AE51" i="34"/>
  <c r="T18" i="35"/>
  <c r="AD51" i="34"/>
  <c r="S18" i="35"/>
  <c r="AC51" i="34"/>
  <c r="R18" i="35"/>
  <c r="AB51" i="34"/>
  <c r="Q18" i="35"/>
  <c r="AA51" i="34"/>
  <c r="P18" i="35"/>
  <c r="Z51" i="34"/>
  <c r="O18" i="35"/>
  <c r="Y51" i="34"/>
  <c r="N18" i="35"/>
  <c r="X51" i="34"/>
  <c r="M18" i="35"/>
  <c r="W51" i="34"/>
  <c r="L18" i="35"/>
  <c r="V51" i="34"/>
  <c r="K18" i="35"/>
  <c r="U51" i="34"/>
  <c r="J18" i="35"/>
  <c r="T51" i="34"/>
  <c r="I18" i="35"/>
  <c r="S51" i="34"/>
  <c r="H18" i="35"/>
  <c r="R51" i="34"/>
  <c r="G18" i="35"/>
  <c r="O51" i="34"/>
  <c r="F18" i="35"/>
  <c r="N51" i="34"/>
  <c r="E18" i="35"/>
  <c r="M51" i="34"/>
  <c r="D18" i="35"/>
  <c r="C18" i="35"/>
  <c r="B18" i="35"/>
  <c r="Y17" i="35"/>
  <c r="J47" i="34"/>
  <c r="AI47" i="34"/>
  <c r="X17" i="35"/>
  <c r="W17" i="35"/>
  <c r="AG47" i="34"/>
  <c r="V17" i="35"/>
  <c r="AF47" i="34"/>
  <c r="U17" i="35"/>
  <c r="AE47" i="34"/>
  <c r="T17" i="35"/>
  <c r="AD47" i="34"/>
  <c r="S17" i="35"/>
  <c r="AC47" i="34"/>
  <c r="R17" i="35"/>
  <c r="AB47" i="34"/>
  <c r="Q17" i="35"/>
  <c r="AA47" i="34"/>
  <c r="P17" i="35"/>
  <c r="Z47" i="34"/>
  <c r="O17" i="35"/>
  <c r="Y47" i="34"/>
  <c r="N17" i="35"/>
  <c r="X47" i="34"/>
  <c r="M17" i="35"/>
  <c r="W47" i="34"/>
  <c r="L17" i="35"/>
  <c r="V47" i="34"/>
  <c r="K17" i="35"/>
  <c r="U47" i="34"/>
  <c r="J17" i="35"/>
  <c r="T47" i="34"/>
  <c r="I17" i="35"/>
  <c r="S47" i="34"/>
  <c r="H17" i="35"/>
  <c r="R47" i="34"/>
  <c r="G17" i="35"/>
  <c r="O47" i="34"/>
  <c r="F17" i="35"/>
  <c r="N47" i="34"/>
  <c r="E17" i="35"/>
  <c r="M47" i="34"/>
  <c r="D17" i="35"/>
  <c r="K47" i="34"/>
  <c r="C17" i="35"/>
  <c r="B17" i="35"/>
  <c r="AJ43" i="34"/>
  <c r="Y16" i="35"/>
  <c r="J43" i="34"/>
  <c r="AI43" i="34"/>
  <c r="X16" i="35"/>
  <c r="W16" i="35"/>
  <c r="AG43" i="34"/>
  <c r="V16" i="35"/>
  <c r="AF43" i="34"/>
  <c r="U16" i="35"/>
  <c r="AE43" i="34"/>
  <c r="T16" i="35"/>
  <c r="AD43" i="34"/>
  <c r="S16" i="35"/>
  <c r="AC43" i="34"/>
  <c r="R16" i="35"/>
  <c r="AB43" i="34"/>
  <c r="Q16" i="35"/>
  <c r="AA43" i="34"/>
  <c r="P16" i="35"/>
  <c r="Z43" i="34"/>
  <c r="O16" i="35"/>
  <c r="Y43" i="34"/>
  <c r="N16" i="35"/>
  <c r="X43" i="34"/>
  <c r="M16" i="35"/>
  <c r="W43" i="34"/>
  <c r="L16" i="35"/>
  <c r="V43" i="34"/>
  <c r="K16" i="35"/>
  <c r="U43" i="34"/>
  <c r="J16" i="35"/>
  <c r="T43" i="34"/>
  <c r="I16" i="35"/>
  <c r="S43" i="34"/>
  <c r="H16" i="35"/>
  <c r="R43" i="34"/>
  <c r="G16" i="35"/>
  <c r="O43" i="34"/>
  <c r="F16" i="35"/>
  <c r="N43" i="34"/>
  <c r="E16" i="35"/>
  <c r="M43" i="34"/>
  <c r="D16" i="35"/>
  <c r="K43" i="34"/>
  <c r="C16" i="35"/>
  <c r="B16" i="35"/>
  <c r="AJ39" i="34"/>
  <c r="Y15" i="35"/>
  <c r="J39" i="34"/>
  <c r="AI39" i="34"/>
  <c r="X15" i="35"/>
  <c r="W15" i="35"/>
  <c r="AG39" i="34"/>
  <c r="V15" i="35"/>
  <c r="AF39" i="34"/>
  <c r="U15" i="35"/>
  <c r="AE39" i="34"/>
  <c r="T15" i="35"/>
  <c r="AD39" i="34"/>
  <c r="S15" i="35"/>
  <c r="AC39" i="34"/>
  <c r="R15" i="35"/>
  <c r="AB39" i="34"/>
  <c r="Q15" i="35"/>
  <c r="AA39" i="34"/>
  <c r="P15" i="35"/>
  <c r="Z39" i="34"/>
  <c r="O15" i="35"/>
  <c r="Y39" i="34"/>
  <c r="N15" i="35"/>
  <c r="X39" i="34"/>
  <c r="M15" i="35"/>
  <c r="W39" i="34"/>
  <c r="L15" i="35"/>
  <c r="V39" i="34"/>
  <c r="K15" i="35"/>
  <c r="U39" i="34"/>
  <c r="J15" i="35"/>
  <c r="T39" i="34"/>
  <c r="I15" i="35"/>
  <c r="S39" i="34"/>
  <c r="H15" i="35"/>
  <c r="R39" i="34"/>
  <c r="G15" i="35"/>
  <c r="O39" i="34"/>
  <c r="F15" i="35"/>
  <c r="N39" i="34"/>
  <c r="E15" i="35"/>
  <c r="M39" i="34"/>
  <c r="D15" i="35"/>
  <c r="K39" i="34"/>
  <c r="C15" i="35"/>
  <c r="B15" i="35"/>
  <c r="AJ35" i="34"/>
  <c r="Y14" i="35"/>
  <c r="J35" i="34"/>
  <c r="AI35" i="34"/>
  <c r="X14" i="35"/>
  <c r="W14" i="35"/>
  <c r="AG35" i="34"/>
  <c r="V14" i="35"/>
  <c r="AF35" i="34"/>
  <c r="U14" i="35"/>
  <c r="AE35" i="34"/>
  <c r="T14" i="35"/>
  <c r="AD35" i="34"/>
  <c r="S14" i="35"/>
  <c r="AC35" i="34"/>
  <c r="R14" i="35"/>
  <c r="AB35" i="34"/>
  <c r="Q14" i="35"/>
  <c r="AA35" i="34"/>
  <c r="P14" i="35"/>
  <c r="Z35" i="34"/>
  <c r="O14" i="35"/>
  <c r="Y35" i="34"/>
  <c r="N14" i="35"/>
  <c r="X35" i="34"/>
  <c r="M14" i="35"/>
  <c r="W35" i="34"/>
  <c r="L14" i="35"/>
  <c r="V35" i="34"/>
  <c r="K14" i="35"/>
  <c r="U35" i="34"/>
  <c r="J14" i="35"/>
  <c r="T35" i="34"/>
  <c r="I14" i="35"/>
  <c r="S35" i="34"/>
  <c r="H14" i="35"/>
  <c r="R35" i="34"/>
  <c r="G14" i="35"/>
  <c r="O35" i="34"/>
  <c r="F14" i="35"/>
  <c r="N35" i="34"/>
  <c r="E14" i="35"/>
  <c r="M35" i="34"/>
  <c r="D14" i="35"/>
  <c r="K35" i="34"/>
  <c r="C14" i="35"/>
  <c r="B14" i="35"/>
  <c r="AJ31" i="34"/>
  <c r="Y13" i="35"/>
  <c r="J31" i="34"/>
  <c r="AI31" i="34"/>
  <c r="X13" i="35"/>
  <c r="W13" i="35"/>
  <c r="AG31" i="34"/>
  <c r="V13" i="35"/>
  <c r="AF31" i="34"/>
  <c r="U13" i="35"/>
  <c r="AE31" i="34"/>
  <c r="T13" i="35"/>
  <c r="AD31" i="34"/>
  <c r="S13" i="35"/>
  <c r="AC31" i="34"/>
  <c r="R13" i="35"/>
  <c r="AB31" i="34"/>
  <c r="Q13" i="35"/>
  <c r="AA31" i="34"/>
  <c r="P13" i="35"/>
  <c r="Z31" i="34"/>
  <c r="O13" i="35"/>
  <c r="Y31" i="34"/>
  <c r="N13" i="35"/>
  <c r="X31" i="34"/>
  <c r="M13" i="35"/>
  <c r="W31" i="34"/>
  <c r="L13" i="35"/>
  <c r="V31" i="34"/>
  <c r="K13" i="35"/>
  <c r="U31" i="34"/>
  <c r="J13" i="35"/>
  <c r="T31" i="34"/>
  <c r="I13" i="35"/>
  <c r="S31" i="34"/>
  <c r="H13" i="35"/>
  <c r="R31" i="34"/>
  <c r="G13" i="35"/>
  <c r="O31" i="34"/>
  <c r="F13" i="35"/>
  <c r="N31" i="34"/>
  <c r="E13" i="35"/>
  <c r="M31" i="34"/>
  <c r="D13" i="35"/>
  <c r="K31" i="34"/>
  <c r="C13" i="35"/>
  <c r="B13" i="35"/>
  <c r="AJ27" i="34"/>
  <c r="Y12" i="35"/>
  <c r="J27" i="34"/>
  <c r="AI27" i="34"/>
  <c r="X12" i="35"/>
  <c r="W12" i="35"/>
  <c r="AG27" i="34"/>
  <c r="V12" i="35"/>
  <c r="AF27" i="34"/>
  <c r="U12" i="35"/>
  <c r="AE27" i="34"/>
  <c r="T12" i="35"/>
  <c r="AD27" i="34"/>
  <c r="S12" i="35"/>
  <c r="AC27" i="34"/>
  <c r="R12" i="35"/>
  <c r="AB27" i="34"/>
  <c r="Q12" i="35"/>
  <c r="AA27" i="34"/>
  <c r="P12" i="35"/>
  <c r="Z27" i="34"/>
  <c r="O12" i="35"/>
  <c r="Y27" i="34"/>
  <c r="N12" i="35"/>
  <c r="X27" i="34"/>
  <c r="M12" i="35"/>
  <c r="W27" i="34"/>
  <c r="L12" i="35"/>
  <c r="V27" i="34"/>
  <c r="K12" i="35"/>
  <c r="U27" i="34"/>
  <c r="J12" i="35"/>
  <c r="T27" i="34"/>
  <c r="I12" i="35"/>
  <c r="S27" i="34"/>
  <c r="H12" i="35"/>
  <c r="R27" i="34"/>
  <c r="G12" i="35"/>
  <c r="O27" i="34"/>
  <c r="F12" i="35"/>
  <c r="N27" i="34"/>
  <c r="E12" i="35"/>
  <c r="M27" i="34"/>
  <c r="D12" i="35"/>
  <c r="K27" i="34"/>
  <c r="C12" i="35"/>
  <c r="B12" i="35"/>
  <c r="AJ23" i="34"/>
  <c r="Y11" i="35"/>
  <c r="J23" i="34"/>
  <c r="AI23" i="34"/>
  <c r="X11" i="35"/>
  <c r="W11" i="35"/>
  <c r="AG23" i="34"/>
  <c r="V11" i="35"/>
  <c r="AF23" i="34"/>
  <c r="U11" i="35"/>
  <c r="AE23" i="34"/>
  <c r="T11" i="35"/>
  <c r="AD23" i="34"/>
  <c r="S11" i="35"/>
  <c r="AC23" i="34"/>
  <c r="R11" i="35"/>
  <c r="AB23" i="34"/>
  <c r="Q11" i="35"/>
  <c r="AA23" i="34"/>
  <c r="P11" i="35"/>
  <c r="Z23" i="34"/>
  <c r="O11" i="35"/>
  <c r="Y23" i="34"/>
  <c r="N11" i="35"/>
  <c r="X23" i="34"/>
  <c r="M11" i="35"/>
  <c r="W23" i="34"/>
  <c r="L11" i="35"/>
  <c r="V23" i="34"/>
  <c r="K11" i="35"/>
  <c r="U23" i="34"/>
  <c r="J11" i="35"/>
  <c r="T23" i="34"/>
  <c r="I11" i="35"/>
  <c r="S23" i="34"/>
  <c r="H11" i="35"/>
  <c r="R23" i="34"/>
  <c r="G11" i="35"/>
  <c r="O23" i="34"/>
  <c r="F11" i="35"/>
  <c r="N23" i="34"/>
  <c r="E11" i="35"/>
  <c r="M23" i="34"/>
  <c r="D11" i="35"/>
  <c r="K23" i="34"/>
  <c r="C11" i="35"/>
  <c r="B11" i="35"/>
  <c r="AJ19" i="34"/>
  <c r="Y10" i="35"/>
  <c r="J19" i="34"/>
  <c r="AI19" i="34"/>
  <c r="X10" i="35"/>
  <c r="W10" i="35"/>
  <c r="AG19" i="34"/>
  <c r="V10" i="35"/>
  <c r="AF19" i="34"/>
  <c r="U10" i="35"/>
  <c r="AE19" i="34"/>
  <c r="T10" i="35"/>
  <c r="AD19" i="34"/>
  <c r="S10" i="35"/>
  <c r="AC19" i="34"/>
  <c r="R10" i="35"/>
  <c r="AB19" i="34"/>
  <c r="Q10" i="35"/>
  <c r="AA19" i="34"/>
  <c r="P10" i="35"/>
  <c r="Z19" i="34"/>
  <c r="O10" i="35"/>
  <c r="Y19" i="34"/>
  <c r="N10" i="35"/>
  <c r="X19" i="34"/>
  <c r="M10" i="35"/>
  <c r="W19" i="34"/>
  <c r="L10" i="35"/>
  <c r="V19" i="34"/>
  <c r="K10" i="35"/>
  <c r="U19" i="34"/>
  <c r="J10" i="35"/>
  <c r="T19" i="34"/>
  <c r="I10" i="35"/>
  <c r="S19" i="34"/>
  <c r="H10" i="35"/>
  <c r="R19" i="34"/>
  <c r="G10" i="35"/>
  <c r="O19" i="34"/>
  <c r="F10" i="35"/>
  <c r="N19" i="34"/>
  <c r="E10" i="35"/>
  <c r="M19" i="34"/>
  <c r="D10" i="35"/>
  <c r="K19" i="34"/>
  <c r="C10" i="35"/>
  <c r="B10" i="35"/>
  <c r="AJ15" i="34"/>
  <c r="Y9" i="35"/>
  <c r="J15" i="34"/>
  <c r="AI15" i="34"/>
  <c r="X9" i="35"/>
  <c r="W9" i="35"/>
  <c r="AG15" i="34"/>
  <c r="V9" i="35"/>
  <c r="AF15" i="34"/>
  <c r="U9" i="35"/>
  <c r="AE15" i="34"/>
  <c r="T9" i="35"/>
  <c r="AD15" i="34"/>
  <c r="S9" i="35"/>
  <c r="AC15" i="34"/>
  <c r="R9" i="35"/>
  <c r="AB15" i="34"/>
  <c r="Q9" i="35"/>
  <c r="AA15" i="34"/>
  <c r="P9" i="35"/>
  <c r="Z15" i="34"/>
  <c r="O9" i="35"/>
  <c r="Y15" i="34"/>
  <c r="N9" i="35"/>
  <c r="X15" i="34"/>
  <c r="M9" i="35"/>
  <c r="W15" i="34"/>
  <c r="L9" i="35"/>
  <c r="V15" i="34"/>
  <c r="K9" i="35"/>
  <c r="U15" i="34"/>
  <c r="J9" i="35"/>
  <c r="T15" i="34"/>
  <c r="I9" i="35"/>
  <c r="S15" i="34"/>
  <c r="H9" i="35"/>
  <c r="R15" i="34"/>
  <c r="G9" i="35"/>
  <c r="O15" i="34"/>
  <c r="F9" i="35"/>
  <c r="N15" i="34"/>
  <c r="E9" i="35"/>
  <c r="M15" i="34"/>
  <c r="D9" i="35"/>
  <c r="K15" i="34"/>
  <c r="C9" i="35"/>
  <c r="B9" i="35"/>
  <c r="AJ11" i="34"/>
  <c r="Y8" i="35"/>
  <c r="J11" i="34"/>
  <c r="AI11" i="34"/>
  <c r="X8" i="35"/>
  <c r="W8" i="35"/>
  <c r="AG11" i="34"/>
  <c r="V8" i="35"/>
  <c r="AF11" i="34"/>
  <c r="U8" i="35"/>
  <c r="AE11" i="34"/>
  <c r="T8" i="35"/>
  <c r="AD11" i="34"/>
  <c r="S8" i="35"/>
  <c r="AC11" i="34"/>
  <c r="R8" i="35"/>
  <c r="AB11" i="34"/>
  <c r="Q8" i="35"/>
  <c r="AA11" i="34"/>
  <c r="P8" i="35"/>
  <c r="Z11" i="34"/>
  <c r="O8" i="35"/>
  <c r="Y11" i="34"/>
  <c r="N8" i="35"/>
  <c r="X11" i="34"/>
  <c r="M8" i="35"/>
  <c r="W11" i="34"/>
  <c r="L8" i="35"/>
  <c r="V11" i="34"/>
  <c r="K8" i="35"/>
  <c r="U11" i="34"/>
  <c r="J8" i="35"/>
  <c r="T11" i="34"/>
  <c r="I8" i="35"/>
  <c r="S11" i="34"/>
  <c r="H8" i="35"/>
  <c r="R11" i="34"/>
  <c r="G8" i="35"/>
  <c r="O11" i="34"/>
  <c r="F8" i="35"/>
  <c r="N11" i="34"/>
  <c r="E8" i="35"/>
  <c r="M11" i="34"/>
  <c r="D8" i="35"/>
  <c r="K11" i="34"/>
  <c r="C8" i="35"/>
  <c r="B8" i="35"/>
  <c r="AG19" i="52"/>
  <c r="V10" i="53"/>
  <c r="Y23" i="52"/>
  <c r="N11" i="53"/>
  <c r="AG47" i="52"/>
  <c r="V17" i="53"/>
  <c r="U59" i="52"/>
  <c r="J20" i="53"/>
  <c r="AH62" i="52"/>
  <c r="AH29" i="52"/>
  <c r="AI29" i="52"/>
  <c r="AC39" i="52"/>
  <c r="R15" i="53"/>
  <c r="AC47" i="52"/>
  <c r="R17" i="53"/>
  <c r="AG59" i="52"/>
  <c r="V20" i="53"/>
  <c r="AG23" i="52"/>
  <c r="V11" i="53"/>
  <c r="U27" i="52"/>
  <c r="J12" i="53"/>
  <c r="U63" i="52"/>
  <c r="J21" i="53"/>
  <c r="Y67" i="52"/>
  <c r="N22" i="53"/>
  <c r="Y11" i="52"/>
  <c r="N8" i="53"/>
  <c r="U25" i="53"/>
  <c r="AG15" i="52"/>
  <c r="V9" i="53"/>
  <c r="AC19" i="52"/>
  <c r="R10" i="53"/>
  <c r="AH30" i="52"/>
  <c r="AH45" i="52"/>
  <c r="AI45" i="52"/>
  <c r="AG55" i="52"/>
  <c r="V19" i="53"/>
  <c r="AH58" i="52"/>
  <c r="AI58" i="52"/>
  <c r="Y63" i="52"/>
  <c r="N21" i="53"/>
  <c r="J24" i="53"/>
  <c r="M25" i="53"/>
  <c r="AH22" i="52"/>
  <c r="AH49" i="52"/>
  <c r="U55" i="52"/>
  <c r="J19" i="53"/>
  <c r="AG67" i="52"/>
  <c r="V22" i="53"/>
  <c r="U23" i="52"/>
  <c r="J11" i="53"/>
  <c r="AG27" i="52"/>
  <c r="V12" i="53"/>
  <c r="AH34" i="52"/>
  <c r="AI34" i="52"/>
  <c r="AH46" i="52"/>
  <c r="AI46" i="52"/>
  <c r="AH53" i="52"/>
  <c r="AC59" i="52"/>
  <c r="R20" i="53"/>
  <c r="AG63" i="52"/>
  <c r="V21" i="53"/>
  <c r="AH73" i="50"/>
  <c r="B25" i="51"/>
  <c r="B25" i="49"/>
  <c r="Y71" i="46"/>
  <c r="N23" i="47"/>
  <c r="AC71" i="46"/>
  <c r="R23" i="47"/>
  <c r="AH66" i="46"/>
  <c r="U63" i="46"/>
  <c r="J21" i="47"/>
  <c r="Y59" i="46"/>
  <c r="N20" i="47"/>
  <c r="AH54" i="46"/>
  <c r="U55" i="46"/>
  <c r="J19" i="47"/>
  <c r="Y51" i="46"/>
  <c r="N18" i="47"/>
  <c r="AC51" i="46"/>
  <c r="R18" i="47"/>
  <c r="AG51" i="46"/>
  <c r="V18" i="47"/>
  <c r="AC47" i="46"/>
  <c r="R17" i="47"/>
  <c r="AG47" i="46"/>
  <c r="V17" i="47"/>
  <c r="AH46" i="46"/>
  <c r="AH41" i="46"/>
  <c r="AH38" i="46"/>
  <c r="AC39" i="46"/>
  <c r="R15" i="47"/>
  <c r="AG39" i="46"/>
  <c r="V15" i="47"/>
  <c r="AG35" i="46"/>
  <c r="V14" i="47"/>
  <c r="D25" i="47"/>
  <c r="AH29" i="46"/>
  <c r="J76" i="46"/>
  <c r="AG27" i="46"/>
  <c r="V12" i="47"/>
  <c r="U27" i="46"/>
  <c r="J12" i="47"/>
  <c r="AH21" i="46"/>
  <c r="AI21" i="46"/>
  <c r="AC19" i="46"/>
  <c r="R10" i="47"/>
  <c r="T76" i="46"/>
  <c r="L25" i="47"/>
  <c r="AH13" i="46"/>
  <c r="B8" i="47"/>
  <c r="Y11" i="46"/>
  <c r="AH9" i="46"/>
  <c r="U11" i="46"/>
  <c r="J8" i="47"/>
  <c r="U76" i="54"/>
  <c r="J8" i="55"/>
  <c r="N8" i="55"/>
  <c r="AI58" i="54"/>
  <c r="AI9" i="54"/>
  <c r="I8" i="55"/>
  <c r="I25" i="55"/>
  <c r="T76" i="54"/>
  <c r="AI14" i="54"/>
  <c r="Y43" i="54"/>
  <c r="N16" i="55"/>
  <c r="J76" i="54"/>
  <c r="S25" i="55"/>
  <c r="U27" i="54"/>
  <c r="J12" i="55"/>
  <c r="AH25" i="54"/>
  <c r="AH35" i="54"/>
  <c r="AI33" i="54"/>
  <c r="AH45" i="54"/>
  <c r="U71" i="54"/>
  <c r="J23" i="55"/>
  <c r="AH70" i="54"/>
  <c r="K76" i="54"/>
  <c r="C8" i="55"/>
  <c r="C25" i="55"/>
  <c r="K8" i="55"/>
  <c r="K25" i="55"/>
  <c r="V76" i="54"/>
  <c r="T8" i="55"/>
  <c r="T25" i="55"/>
  <c r="AE76" i="54"/>
  <c r="Y27" i="54"/>
  <c r="N12" i="55"/>
  <c r="AI37" i="54"/>
  <c r="AH39" i="54"/>
  <c r="AH67" i="54"/>
  <c r="M76" i="54"/>
  <c r="P8" i="55"/>
  <c r="P25" i="55"/>
  <c r="AA76" i="54"/>
  <c r="AH51" i="54"/>
  <c r="AI49" i="54"/>
  <c r="B25" i="55"/>
  <c r="D25" i="55"/>
  <c r="L8" i="55"/>
  <c r="L25" i="55"/>
  <c r="W76" i="54"/>
  <c r="U8" i="55"/>
  <c r="U25" i="55"/>
  <c r="AF76" i="54"/>
  <c r="AH19" i="54"/>
  <c r="AI17" i="54"/>
  <c r="AH29" i="54"/>
  <c r="AH42" i="54"/>
  <c r="AI62" i="54"/>
  <c r="H8" i="55"/>
  <c r="H25" i="55"/>
  <c r="S76" i="54"/>
  <c r="U43" i="54"/>
  <c r="J16" i="55"/>
  <c r="AH41" i="54"/>
  <c r="E8" i="55"/>
  <c r="E25" i="55"/>
  <c r="N76" i="54"/>
  <c r="M8" i="55"/>
  <c r="M25" i="55"/>
  <c r="X76" i="54"/>
  <c r="AI21" i="54"/>
  <c r="AH23" i="54"/>
  <c r="AH46" i="54"/>
  <c r="U55" i="54"/>
  <c r="J19" i="55"/>
  <c r="AH54" i="54"/>
  <c r="AI74" i="54"/>
  <c r="AC11" i="54"/>
  <c r="F8" i="55"/>
  <c r="F25" i="55"/>
  <c r="O76" i="54"/>
  <c r="AH13" i="54"/>
  <c r="AH26" i="54"/>
  <c r="W8" i="55"/>
  <c r="AI11" i="54"/>
  <c r="X8" i="55"/>
  <c r="V8" i="55"/>
  <c r="V25" i="55"/>
  <c r="AG76" i="54"/>
  <c r="G8" i="55"/>
  <c r="G25" i="55"/>
  <c r="R76" i="54"/>
  <c r="O8" i="55"/>
  <c r="O25" i="55"/>
  <c r="Z76" i="54"/>
  <c r="AI30" i="54"/>
  <c r="AH61" i="54"/>
  <c r="AD76" i="54"/>
  <c r="AH57" i="54"/>
  <c r="AH73" i="54"/>
  <c r="AH71" i="54"/>
  <c r="AI22" i="54"/>
  <c r="AI53" i="54"/>
  <c r="AI69" i="54"/>
  <c r="AB76" i="54"/>
  <c r="AH11" i="52"/>
  <c r="AI9" i="52"/>
  <c r="AI22" i="52"/>
  <c r="V8" i="53"/>
  <c r="E25" i="53"/>
  <c r="AI10" i="52"/>
  <c r="AI50" i="52"/>
  <c r="I8" i="53"/>
  <c r="I25" i="53"/>
  <c r="T77" i="52"/>
  <c r="Q8" i="53"/>
  <c r="Q25" i="53"/>
  <c r="AB77" i="52"/>
  <c r="AI42" i="52"/>
  <c r="AI53" i="52"/>
  <c r="AH55" i="52"/>
  <c r="AI70" i="52"/>
  <c r="X77" i="52"/>
  <c r="U11" i="52"/>
  <c r="R8" i="53"/>
  <c r="AF77" i="52"/>
  <c r="K77" i="52"/>
  <c r="C8" i="53"/>
  <c r="K8" i="53"/>
  <c r="K25" i="53"/>
  <c r="V77" i="52"/>
  <c r="M77" i="52"/>
  <c r="D8" i="53"/>
  <c r="D25" i="53"/>
  <c r="L8" i="53"/>
  <c r="L25" i="53"/>
  <c r="W77" i="52"/>
  <c r="T8" i="53"/>
  <c r="T25" i="53"/>
  <c r="AE77" i="52"/>
  <c r="AH54" i="52"/>
  <c r="AH65" i="52"/>
  <c r="U67" i="52"/>
  <c r="J22" i="53"/>
  <c r="AI73" i="52"/>
  <c r="B25" i="53"/>
  <c r="N77" i="52"/>
  <c r="AH13" i="52"/>
  <c r="AH35" i="52"/>
  <c r="AI33" i="52"/>
  <c r="U35" i="52"/>
  <c r="J14" i="53"/>
  <c r="AH38" i="52"/>
  <c r="F8" i="53"/>
  <c r="F25" i="53"/>
  <c r="O77" i="52"/>
  <c r="AH17" i="52"/>
  <c r="AH23" i="52"/>
  <c r="AI30" i="52"/>
  <c r="U51" i="52"/>
  <c r="J18" i="53"/>
  <c r="AI62" i="52"/>
  <c r="S8" i="53"/>
  <c r="S25" i="53"/>
  <c r="AD77" i="52"/>
  <c r="G8" i="53"/>
  <c r="G25" i="53"/>
  <c r="R77" i="52"/>
  <c r="O8" i="53"/>
  <c r="O25" i="53"/>
  <c r="Z77" i="52"/>
  <c r="AH14" i="52"/>
  <c r="AI26" i="52"/>
  <c r="AH51" i="52"/>
  <c r="AI49" i="52"/>
  <c r="AI57" i="52"/>
  <c r="AH59" i="52"/>
  <c r="AC71" i="52"/>
  <c r="R23" i="53"/>
  <c r="AH69" i="52"/>
  <c r="H8" i="53"/>
  <c r="H25" i="53"/>
  <c r="S77" i="52"/>
  <c r="P8" i="53"/>
  <c r="P25" i="53"/>
  <c r="AA77" i="52"/>
  <c r="AH18" i="52"/>
  <c r="AH31" i="52"/>
  <c r="U39" i="52"/>
  <c r="J15" i="53"/>
  <c r="AH37" i="52"/>
  <c r="AH63" i="52"/>
  <c r="AI61" i="52"/>
  <c r="AH66" i="52"/>
  <c r="AH25" i="52"/>
  <c r="AH41" i="52"/>
  <c r="Y51" i="52"/>
  <c r="N18" i="53"/>
  <c r="Y35" i="52"/>
  <c r="N14" i="53"/>
  <c r="AI30" i="50"/>
  <c r="R8" i="51"/>
  <c r="AC63" i="50"/>
  <c r="R21" i="51"/>
  <c r="R25" i="51"/>
  <c r="AI10" i="50"/>
  <c r="P25" i="51"/>
  <c r="N8" i="51"/>
  <c r="Y31" i="50"/>
  <c r="N13" i="51"/>
  <c r="Y55" i="50"/>
  <c r="N19" i="51"/>
  <c r="N25" i="51"/>
  <c r="J8" i="51"/>
  <c r="AH11" i="50"/>
  <c r="AI21" i="50"/>
  <c r="AH23" i="50"/>
  <c r="AI9" i="50"/>
  <c r="I8" i="51"/>
  <c r="I25" i="51"/>
  <c r="T84" i="50"/>
  <c r="Q25" i="51"/>
  <c r="AG19" i="50"/>
  <c r="V10" i="51"/>
  <c r="AI26" i="50"/>
  <c r="AI37" i="50"/>
  <c r="AH39" i="50"/>
  <c r="AI42" i="50"/>
  <c r="U71" i="50"/>
  <c r="J23" i="51"/>
  <c r="AH69" i="50"/>
  <c r="AI82" i="50"/>
  <c r="AD84" i="50"/>
  <c r="S25" i="51"/>
  <c r="AH34" i="50"/>
  <c r="AI58" i="50"/>
  <c r="K84" i="50"/>
  <c r="AH25" i="50"/>
  <c r="AH61" i="50"/>
  <c r="AH65" i="50"/>
  <c r="N84" i="50"/>
  <c r="U47" i="50"/>
  <c r="J17" i="51"/>
  <c r="AH45" i="50"/>
  <c r="M84" i="50"/>
  <c r="D8" i="51"/>
  <c r="D25" i="51"/>
  <c r="L8" i="51"/>
  <c r="L25" i="51"/>
  <c r="W84" i="50"/>
  <c r="T8" i="51"/>
  <c r="T25" i="51"/>
  <c r="AE84" i="50"/>
  <c r="AI41" i="50"/>
  <c r="AH43" i="50"/>
  <c r="U59" i="50"/>
  <c r="J20" i="51"/>
  <c r="AI66" i="50"/>
  <c r="C8" i="51"/>
  <c r="C25" i="51"/>
  <c r="E25" i="51"/>
  <c r="M8" i="51"/>
  <c r="M25" i="51"/>
  <c r="X84" i="50"/>
  <c r="U8" i="51"/>
  <c r="U25" i="51"/>
  <c r="AF84" i="50"/>
  <c r="AI18" i="50"/>
  <c r="U43" i="50"/>
  <c r="J16" i="51"/>
  <c r="AH54" i="50"/>
  <c r="H8" i="51"/>
  <c r="H25" i="51"/>
  <c r="AH35" i="50"/>
  <c r="AI46" i="50"/>
  <c r="F8" i="51"/>
  <c r="F25" i="51"/>
  <c r="O84" i="50"/>
  <c r="U15" i="50"/>
  <c r="J9" i="51"/>
  <c r="AH13" i="50"/>
  <c r="AI14" i="50"/>
  <c r="AI73" i="50"/>
  <c r="K8" i="51"/>
  <c r="K25" i="51"/>
  <c r="U55" i="50"/>
  <c r="J19" i="51"/>
  <c r="AH53" i="50"/>
  <c r="AA84" i="50"/>
  <c r="AG11" i="50"/>
  <c r="G8" i="51"/>
  <c r="G25" i="51"/>
  <c r="R84" i="50"/>
  <c r="O8" i="51"/>
  <c r="O25" i="51"/>
  <c r="Z84" i="50"/>
  <c r="AH17" i="50"/>
  <c r="U23" i="50"/>
  <c r="J11" i="51"/>
  <c r="U31" i="50"/>
  <c r="J13" i="51"/>
  <c r="AH29" i="50"/>
  <c r="AI38" i="50"/>
  <c r="AI49" i="50"/>
  <c r="AH51" i="50"/>
  <c r="AH57" i="50"/>
  <c r="AB84" i="50"/>
  <c r="AI18" i="48"/>
  <c r="AI23" i="48"/>
  <c r="X11" i="49"/>
  <c r="W11" i="49"/>
  <c r="AI75" i="48"/>
  <c r="Q8" i="49"/>
  <c r="Q25" i="49"/>
  <c r="AB77" i="48"/>
  <c r="AC27" i="48"/>
  <c r="R12" i="49"/>
  <c r="Y47" i="48"/>
  <c r="N17" i="49"/>
  <c r="AH45" i="48"/>
  <c r="N77" i="48"/>
  <c r="K8" i="49"/>
  <c r="K25" i="49"/>
  <c r="U11" i="48"/>
  <c r="AH9" i="48"/>
  <c r="H25" i="49"/>
  <c r="O9" i="49"/>
  <c r="Z77" i="48"/>
  <c r="AH17" i="48"/>
  <c r="Y19" i="48"/>
  <c r="N10" i="49"/>
  <c r="AC47" i="48"/>
  <c r="R17" i="49"/>
  <c r="AH67" i="48"/>
  <c r="U72" i="48"/>
  <c r="J23" i="49"/>
  <c r="AH70" i="48"/>
  <c r="O25" i="49"/>
  <c r="AI59" i="48"/>
  <c r="G9" i="49"/>
  <c r="G25" i="49"/>
  <c r="Y11" i="48"/>
  <c r="I8" i="49"/>
  <c r="I25" i="49"/>
  <c r="T77" i="48"/>
  <c r="T8" i="49"/>
  <c r="T25" i="49"/>
  <c r="AE77" i="48"/>
  <c r="AC19" i="48"/>
  <c r="R10" i="49"/>
  <c r="AI21" i="48"/>
  <c r="AH29" i="48"/>
  <c r="AH30" i="48"/>
  <c r="U60" i="48"/>
  <c r="J20" i="49"/>
  <c r="S8" i="49"/>
  <c r="S25" i="49"/>
  <c r="AI46" i="48"/>
  <c r="R8" i="49"/>
  <c r="J77" i="48"/>
  <c r="U8" i="49"/>
  <c r="U25" i="49"/>
  <c r="AF77" i="48"/>
  <c r="R77" i="48"/>
  <c r="AH26" i="48"/>
  <c r="AH37" i="48"/>
  <c r="AH49" i="48"/>
  <c r="AH62" i="48"/>
  <c r="AH74" i="48"/>
  <c r="V8" i="49"/>
  <c r="V25" i="49"/>
  <c r="AG77" i="48"/>
  <c r="K77" i="48"/>
  <c r="L8" i="49"/>
  <c r="L25" i="49"/>
  <c r="W77" i="48"/>
  <c r="AC68" i="48"/>
  <c r="R22" i="49"/>
  <c r="M77" i="48"/>
  <c r="D8" i="49"/>
  <c r="D25" i="49"/>
  <c r="M8" i="49"/>
  <c r="M25" i="49"/>
  <c r="X77" i="48"/>
  <c r="AH13" i="48"/>
  <c r="AI14" i="48"/>
  <c r="AH63" i="48"/>
  <c r="Y64" i="48"/>
  <c r="N21" i="49"/>
  <c r="AI66" i="48"/>
  <c r="AH68" i="48"/>
  <c r="AI71" i="48"/>
  <c r="AH10" i="48"/>
  <c r="E25" i="49"/>
  <c r="AH33" i="48"/>
  <c r="Y35" i="48"/>
  <c r="N14" i="49"/>
  <c r="AI53" i="48"/>
  <c r="AH55" i="48"/>
  <c r="Y60" i="48"/>
  <c r="N20" i="49"/>
  <c r="C8" i="49"/>
  <c r="C25" i="49"/>
  <c r="O77" i="48"/>
  <c r="AH25" i="48"/>
  <c r="AH41" i="48"/>
  <c r="S77" i="48"/>
  <c r="AA77" i="48"/>
  <c r="N8" i="47"/>
  <c r="AI9" i="46"/>
  <c r="AH15" i="46"/>
  <c r="AI13" i="46"/>
  <c r="AI46" i="46"/>
  <c r="AI30" i="46"/>
  <c r="AH31" i="46"/>
  <c r="AI29" i="46"/>
  <c r="AI66" i="46"/>
  <c r="AH23" i="46"/>
  <c r="AI22" i="46"/>
  <c r="AH47" i="46"/>
  <c r="AI45" i="46"/>
  <c r="V8" i="47"/>
  <c r="V25" i="47"/>
  <c r="AH39" i="46"/>
  <c r="AI38" i="46"/>
  <c r="S76" i="46"/>
  <c r="Q25" i="47"/>
  <c r="N76" i="46"/>
  <c r="X76" i="46"/>
  <c r="AF76" i="46"/>
  <c r="U23" i="46"/>
  <c r="J11" i="47"/>
  <c r="U39" i="46"/>
  <c r="J15" i="47"/>
  <c r="AC63" i="46"/>
  <c r="R21" i="47"/>
  <c r="AH65" i="46"/>
  <c r="AC67" i="46"/>
  <c r="R22" i="47"/>
  <c r="W76" i="46"/>
  <c r="U8" i="47"/>
  <c r="U25" i="47"/>
  <c r="T25" i="47"/>
  <c r="AH71" i="46"/>
  <c r="F25" i="47"/>
  <c r="B25" i="47"/>
  <c r="Y23" i="46"/>
  <c r="N11" i="47"/>
  <c r="AH25" i="46"/>
  <c r="Y39" i="46"/>
  <c r="N15" i="47"/>
  <c r="Y43" i="46"/>
  <c r="N16" i="47"/>
  <c r="AA76" i="46"/>
  <c r="Z76" i="46"/>
  <c r="O8" i="47"/>
  <c r="O25" i="47"/>
  <c r="AI54" i="46"/>
  <c r="AE76" i="46"/>
  <c r="R76" i="46"/>
  <c r="G8" i="47"/>
  <c r="G25" i="47"/>
  <c r="AH10" i="46"/>
  <c r="H25" i="47"/>
  <c r="P25" i="47"/>
  <c r="AH26" i="46"/>
  <c r="AH42" i="46"/>
  <c r="AH43" i="46"/>
  <c r="AH53" i="46"/>
  <c r="AH73" i="46"/>
  <c r="AB76" i="46"/>
  <c r="U15" i="46"/>
  <c r="J9" i="47"/>
  <c r="U31" i="46"/>
  <c r="J13" i="47"/>
  <c r="U47" i="46"/>
  <c r="J17" i="47"/>
  <c r="AH59" i="46"/>
  <c r="AH62" i="46"/>
  <c r="AI74" i="46"/>
  <c r="O76" i="46"/>
  <c r="E8" i="47"/>
  <c r="E25" i="47"/>
  <c r="R8" i="47"/>
  <c r="R25" i="47"/>
  <c r="AC76" i="46"/>
  <c r="AH17" i="46"/>
  <c r="AH33" i="46"/>
  <c r="AI41" i="46"/>
  <c r="AH49" i="46"/>
  <c r="AI70" i="46"/>
  <c r="I8" i="47"/>
  <c r="I25" i="47"/>
  <c r="K76" i="46"/>
  <c r="C8" i="47"/>
  <c r="C25" i="47"/>
  <c r="V76" i="46"/>
  <c r="K8" i="47"/>
  <c r="K25" i="47"/>
  <c r="AD76" i="46"/>
  <c r="S8" i="47"/>
  <c r="S25" i="47"/>
  <c r="AI58" i="46"/>
  <c r="AH61" i="46"/>
  <c r="U67" i="46"/>
  <c r="J22" i="47"/>
  <c r="M8" i="47"/>
  <c r="M25" i="47"/>
  <c r="M76" i="46"/>
  <c r="AI74" i="44"/>
  <c r="K25" i="45"/>
  <c r="N8" i="45"/>
  <c r="V8" i="45"/>
  <c r="V25" i="45"/>
  <c r="AG76" i="44"/>
  <c r="W8" i="45"/>
  <c r="AI11" i="44"/>
  <c r="X8" i="45"/>
  <c r="AI10" i="44"/>
  <c r="H8" i="45"/>
  <c r="H25" i="45"/>
  <c r="S76" i="44"/>
  <c r="P8" i="45"/>
  <c r="P25" i="45"/>
  <c r="AA76" i="44"/>
  <c r="AH41" i="44"/>
  <c r="AI51" i="44"/>
  <c r="X18" i="45"/>
  <c r="W18" i="45"/>
  <c r="AH63" i="44"/>
  <c r="U71" i="44"/>
  <c r="J23" i="45"/>
  <c r="AH69" i="44"/>
  <c r="N76" i="44"/>
  <c r="C8" i="45"/>
  <c r="C25" i="45"/>
  <c r="AI9" i="44"/>
  <c r="I8" i="45"/>
  <c r="I25" i="45"/>
  <c r="T76" i="44"/>
  <c r="Q8" i="45"/>
  <c r="Q25" i="45"/>
  <c r="AB76" i="44"/>
  <c r="AI14" i="44"/>
  <c r="AH22" i="44"/>
  <c r="AI66" i="44"/>
  <c r="Y71" i="44"/>
  <c r="N23" i="45"/>
  <c r="AI73" i="44"/>
  <c r="O76" i="44"/>
  <c r="J8" i="45"/>
  <c r="AI38" i="44"/>
  <c r="AH13" i="44"/>
  <c r="AI33" i="44"/>
  <c r="AH42" i="44"/>
  <c r="AH54" i="44"/>
  <c r="L8" i="45"/>
  <c r="L25" i="45"/>
  <c r="M76" i="44"/>
  <c r="AI46" i="44"/>
  <c r="AI49" i="44"/>
  <c r="AH70" i="44"/>
  <c r="S8" i="45"/>
  <c r="S25" i="45"/>
  <c r="R8" i="45"/>
  <c r="R25" i="45"/>
  <c r="AC76" i="44"/>
  <c r="M8" i="45"/>
  <c r="M25" i="45"/>
  <c r="X76" i="44"/>
  <c r="U8" i="45"/>
  <c r="U25" i="45"/>
  <c r="AF76" i="44"/>
  <c r="AI19" i="44"/>
  <c r="X10" i="45"/>
  <c r="W10" i="45"/>
  <c r="U23" i="44"/>
  <c r="J11" i="45"/>
  <c r="AH21" i="44"/>
  <c r="AI29" i="44"/>
  <c r="AH31" i="44"/>
  <c r="U67" i="44"/>
  <c r="J22" i="45"/>
  <c r="T25" i="45"/>
  <c r="B25" i="45"/>
  <c r="J76" i="44"/>
  <c r="E25" i="45"/>
  <c r="F25" i="45"/>
  <c r="Y23" i="44"/>
  <c r="N11" i="45"/>
  <c r="U39" i="44"/>
  <c r="J15" i="45"/>
  <c r="AH37" i="44"/>
  <c r="AH45" i="44"/>
  <c r="U55" i="44"/>
  <c r="J19" i="45"/>
  <c r="AH53" i="44"/>
  <c r="AH75" i="44"/>
  <c r="AI26" i="44"/>
  <c r="G8" i="45"/>
  <c r="G25" i="45"/>
  <c r="R76" i="44"/>
  <c r="O8" i="45"/>
  <c r="O25" i="45"/>
  <c r="Z76" i="44"/>
  <c r="AI35" i="44"/>
  <c r="X14" i="45"/>
  <c r="W14" i="45"/>
  <c r="AI58" i="44"/>
  <c r="AE76" i="44"/>
  <c r="AH57" i="44"/>
  <c r="AH25" i="44"/>
  <c r="AH67" i="44"/>
  <c r="M67" i="34"/>
  <c r="M76" i="34"/>
  <c r="N67" i="34"/>
  <c r="N76" i="34"/>
  <c r="O67" i="34"/>
  <c r="O76" i="34"/>
  <c r="P76" i="34"/>
  <c r="Q76" i="34"/>
  <c r="R67" i="34"/>
  <c r="R76" i="34"/>
  <c r="S67" i="34"/>
  <c r="S76" i="34"/>
  <c r="T67" i="34"/>
  <c r="T76" i="34"/>
  <c r="U76" i="34"/>
  <c r="V67" i="34"/>
  <c r="V76" i="34"/>
  <c r="W67" i="34"/>
  <c r="W76" i="34"/>
  <c r="X67" i="34"/>
  <c r="X76" i="34"/>
  <c r="Y76" i="34"/>
  <c r="Z67" i="34"/>
  <c r="Z76" i="34"/>
  <c r="AA67" i="34"/>
  <c r="AA76" i="34"/>
  <c r="AB67" i="34"/>
  <c r="AB76" i="34"/>
  <c r="AC76" i="34"/>
  <c r="AD67" i="34"/>
  <c r="AD76" i="34"/>
  <c r="AE67" i="34"/>
  <c r="AE76" i="34"/>
  <c r="AF67" i="34"/>
  <c r="AF76" i="34"/>
  <c r="AG76" i="34"/>
  <c r="J76" i="34"/>
  <c r="A25" i="35"/>
  <c r="A76" i="34"/>
  <c r="AF75" i="34"/>
  <c r="AE75" i="34"/>
  <c r="AD75" i="34"/>
  <c r="AB75" i="34"/>
  <c r="AA75" i="34"/>
  <c r="Z75" i="34"/>
  <c r="X75" i="34"/>
  <c r="V75" i="34"/>
  <c r="T75" i="34"/>
  <c r="S75" i="34"/>
  <c r="R75" i="34"/>
  <c r="O75" i="34"/>
  <c r="N75" i="34"/>
  <c r="M75" i="34"/>
  <c r="K75" i="34"/>
  <c r="C24" i="35"/>
  <c r="J75" i="34"/>
  <c r="B24" i="35"/>
  <c r="AG74" i="34"/>
  <c r="AC74" i="34"/>
  <c r="Y74" i="34"/>
  <c r="U74" i="34"/>
  <c r="AG73" i="34"/>
  <c r="AG75" i="34"/>
  <c r="AC73" i="34"/>
  <c r="AC75" i="34"/>
  <c r="U73" i="34"/>
  <c r="U75" i="34"/>
  <c r="AI69" i="34"/>
  <c r="AI50" i="34"/>
  <c r="AI34" i="34"/>
  <c r="AI18" i="34"/>
  <c r="AH47" i="52"/>
  <c r="AG77" i="52"/>
  <c r="V25" i="53"/>
  <c r="AG76" i="46"/>
  <c r="K76" i="34"/>
  <c r="AI26" i="54"/>
  <c r="AI42" i="54"/>
  <c r="W14" i="55"/>
  <c r="AI35" i="54"/>
  <c r="X14" i="55"/>
  <c r="AI54" i="54"/>
  <c r="AI61" i="54"/>
  <c r="AH63" i="54"/>
  <c r="AI13" i="54"/>
  <c r="AH15" i="54"/>
  <c r="AI41" i="54"/>
  <c r="AH43" i="54"/>
  <c r="AI29" i="54"/>
  <c r="AH31" i="54"/>
  <c r="AI67" i="54"/>
  <c r="X22" i="55"/>
  <c r="W22" i="55"/>
  <c r="AI25" i="54"/>
  <c r="AH27" i="54"/>
  <c r="AI46" i="54"/>
  <c r="AI39" i="54"/>
  <c r="X15" i="55"/>
  <c r="W15" i="55"/>
  <c r="Y76" i="54"/>
  <c r="W23" i="55"/>
  <c r="AI71" i="54"/>
  <c r="X23" i="55"/>
  <c r="AI23" i="54"/>
  <c r="X11" i="55"/>
  <c r="W11" i="55"/>
  <c r="AI70" i="54"/>
  <c r="N25" i="55"/>
  <c r="AH55" i="54"/>
  <c r="AC76" i="54"/>
  <c r="R8" i="55"/>
  <c r="R25" i="55"/>
  <c r="W10" i="55"/>
  <c r="AI19" i="54"/>
  <c r="X10" i="55"/>
  <c r="J25" i="55"/>
  <c r="AI73" i="54"/>
  <c r="AH75" i="54"/>
  <c r="AI51" i="54"/>
  <c r="X18" i="55"/>
  <c r="W18" i="55"/>
  <c r="AI45" i="54"/>
  <c r="AH47" i="54"/>
  <c r="AI57" i="54"/>
  <c r="AH59" i="54"/>
  <c r="AI41" i="52"/>
  <c r="AH43" i="52"/>
  <c r="AI69" i="52"/>
  <c r="AH71" i="52"/>
  <c r="AI25" i="52"/>
  <c r="AH27" i="52"/>
  <c r="W13" i="53"/>
  <c r="AI31" i="52"/>
  <c r="X13" i="53"/>
  <c r="AI14" i="52"/>
  <c r="AI38" i="52"/>
  <c r="W24" i="53"/>
  <c r="AI76" i="52"/>
  <c r="X24" i="53"/>
  <c r="Y77" i="52"/>
  <c r="AI66" i="52"/>
  <c r="W20" i="53"/>
  <c r="AI59" i="52"/>
  <c r="X20" i="53"/>
  <c r="W17" i="53"/>
  <c r="AI47" i="52"/>
  <c r="X17" i="53"/>
  <c r="N25" i="53"/>
  <c r="AI18" i="52"/>
  <c r="W19" i="53"/>
  <c r="AI55" i="52"/>
  <c r="X19" i="53"/>
  <c r="W21" i="53"/>
  <c r="AI63" i="52"/>
  <c r="X21" i="53"/>
  <c r="AI23" i="52"/>
  <c r="X11" i="53"/>
  <c r="W11" i="53"/>
  <c r="AI35" i="52"/>
  <c r="X14" i="53"/>
  <c r="W14" i="53"/>
  <c r="AC77" i="52"/>
  <c r="AH19" i="52"/>
  <c r="AI17" i="52"/>
  <c r="AI65" i="52"/>
  <c r="AH67" i="52"/>
  <c r="R25" i="53"/>
  <c r="AI37" i="52"/>
  <c r="AH39" i="52"/>
  <c r="AI51" i="52"/>
  <c r="X18" i="53"/>
  <c r="W18" i="53"/>
  <c r="AH15" i="52"/>
  <c r="AI13" i="52"/>
  <c r="AI54" i="52"/>
  <c r="J8" i="53"/>
  <c r="J25" i="53"/>
  <c r="U77" i="52"/>
  <c r="W8" i="53"/>
  <c r="AI11" i="52"/>
  <c r="X8" i="53"/>
  <c r="AI54" i="50"/>
  <c r="AI65" i="50"/>
  <c r="AH67" i="50"/>
  <c r="AI51" i="50"/>
  <c r="X18" i="51"/>
  <c r="W18" i="51"/>
  <c r="W24" i="51"/>
  <c r="AI83" i="50"/>
  <c r="X24" i="51"/>
  <c r="AH63" i="50"/>
  <c r="AI61" i="50"/>
  <c r="AI34" i="50"/>
  <c r="W14" i="51"/>
  <c r="AI35" i="50"/>
  <c r="X14" i="51"/>
  <c r="AH19" i="50"/>
  <c r="AI17" i="50"/>
  <c r="AI13" i="50"/>
  <c r="AH15" i="50"/>
  <c r="AI57" i="50"/>
  <c r="AH59" i="50"/>
  <c r="AH71" i="50"/>
  <c r="AI69" i="50"/>
  <c r="W11" i="51"/>
  <c r="AI23" i="50"/>
  <c r="X11" i="51"/>
  <c r="W8" i="51"/>
  <c r="AI11" i="50"/>
  <c r="X8" i="51"/>
  <c r="AH55" i="50"/>
  <c r="AI53" i="50"/>
  <c r="W15" i="51"/>
  <c r="AI39" i="50"/>
  <c r="X15" i="51"/>
  <c r="U84" i="50"/>
  <c r="AC84" i="50"/>
  <c r="AI29" i="50"/>
  <c r="AH31" i="50"/>
  <c r="V8" i="51"/>
  <c r="V25" i="51"/>
  <c r="AG84" i="50"/>
  <c r="AI25" i="50"/>
  <c r="AH27" i="50"/>
  <c r="J25" i="51"/>
  <c r="W16" i="51"/>
  <c r="AI43" i="50"/>
  <c r="X16" i="51"/>
  <c r="AI45" i="50"/>
  <c r="AH47" i="50"/>
  <c r="Y84" i="50"/>
  <c r="AH43" i="48"/>
  <c r="AI41" i="48"/>
  <c r="AH64" i="48"/>
  <c r="AI62" i="48"/>
  <c r="AI37" i="48"/>
  <c r="AH39" i="48"/>
  <c r="R25" i="49"/>
  <c r="AH19" i="48"/>
  <c r="AI17" i="48"/>
  <c r="AI10" i="48"/>
  <c r="AI26" i="48"/>
  <c r="AI45" i="48"/>
  <c r="AH47" i="48"/>
  <c r="AH27" i="48"/>
  <c r="AI25" i="48"/>
  <c r="AI13" i="48"/>
  <c r="AH15" i="48"/>
  <c r="AI70" i="48"/>
  <c r="AH72" i="48"/>
  <c r="AH35" i="48"/>
  <c r="AI33" i="48"/>
  <c r="AI63" i="48"/>
  <c r="AH51" i="48"/>
  <c r="AI49" i="48"/>
  <c r="W19" i="49"/>
  <c r="AI55" i="48"/>
  <c r="X19" i="49"/>
  <c r="AI29" i="48"/>
  <c r="AH31" i="48"/>
  <c r="AI68" i="48"/>
  <c r="X22" i="49"/>
  <c r="W22" i="49"/>
  <c r="AI67" i="48"/>
  <c r="AH11" i="48"/>
  <c r="AI9" i="48"/>
  <c r="AC77" i="48"/>
  <c r="AI74" i="48"/>
  <c r="AH76" i="48"/>
  <c r="AI30" i="48"/>
  <c r="N8" i="49"/>
  <c r="N25" i="49"/>
  <c r="Y77" i="48"/>
  <c r="AI57" i="48"/>
  <c r="J8" i="49"/>
  <c r="J25" i="49"/>
  <c r="U77" i="48"/>
  <c r="AH51" i="46"/>
  <c r="AI49" i="46"/>
  <c r="AI10" i="46"/>
  <c r="AH35" i="46"/>
  <c r="AI33" i="46"/>
  <c r="AI62" i="46"/>
  <c r="AI73" i="46"/>
  <c r="AH75" i="46"/>
  <c r="N25" i="47"/>
  <c r="AI42" i="46"/>
  <c r="W15" i="47"/>
  <c r="AI39" i="46"/>
  <c r="X15" i="47"/>
  <c r="U76" i="46"/>
  <c r="W9" i="47"/>
  <c r="AI15" i="46"/>
  <c r="X9" i="47"/>
  <c r="W17" i="47"/>
  <c r="AI47" i="46"/>
  <c r="X17" i="47"/>
  <c r="AH63" i="46"/>
  <c r="AI61" i="46"/>
  <c r="AI65" i="46"/>
  <c r="AH67" i="46"/>
  <c r="W11" i="47"/>
  <c r="AI23" i="46"/>
  <c r="X11" i="47"/>
  <c r="AH11" i="46"/>
  <c r="AI26" i="46"/>
  <c r="W16" i="47"/>
  <c r="AI43" i="46"/>
  <c r="X16" i="47"/>
  <c r="J25" i="47"/>
  <c r="W23" i="47"/>
  <c r="AI71" i="46"/>
  <c r="X23" i="47"/>
  <c r="W13" i="47"/>
  <c r="AI31" i="46"/>
  <c r="X13" i="47"/>
  <c r="AH19" i="46"/>
  <c r="AI17" i="46"/>
  <c r="W20" i="47"/>
  <c r="AI59" i="46"/>
  <c r="X20" i="47"/>
  <c r="AH55" i="46"/>
  <c r="AI53" i="46"/>
  <c r="AI25" i="46"/>
  <c r="AH27" i="46"/>
  <c r="Y76" i="46"/>
  <c r="W24" i="45"/>
  <c r="AI75" i="44"/>
  <c r="X24" i="45"/>
  <c r="AI21" i="44"/>
  <c r="AH23" i="44"/>
  <c r="Y76" i="44"/>
  <c r="AI53" i="44"/>
  <c r="AH55" i="44"/>
  <c r="U76" i="44"/>
  <c r="AI22" i="44"/>
  <c r="AI41" i="44"/>
  <c r="AH43" i="44"/>
  <c r="N25" i="45"/>
  <c r="AI67" i="44"/>
  <c r="X22" i="45"/>
  <c r="W22" i="45"/>
  <c r="AI54" i="44"/>
  <c r="J25" i="45"/>
  <c r="AI69" i="44"/>
  <c r="AH71" i="44"/>
  <c r="AI13" i="44"/>
  <c r="AH15" i="44"/>
  <c r="AI25" i="44"/>
  <c r="AH27" i="44"/>
  <c r="AI45" i="44"/>
  <c r="AH47" i="44"/>
  <c r="AI70" i="44"/>
  <c r="AI57" i="44"/>
  <c r="AH59" i="44"/>
  <c r="AI37" i="44"/>
  <c r="AH39" i="44"/>
  <c r="AI42" i="44"/>
  <c r="W13" i="45"/>
  <c r="AI31" i="44"/>
  <c r="X13" i="45"/>
  <c r="W21" i="45"/>
  <c r="AI63" i="44"/>
  <c r="X21" i="45"/>
  <c r="AI65" i="34"/>
  <c r="AI58" i="34"/>
  <c r="AH74" i="34"/>
  <c r="AI66" i="34"/>
  <c r="AI62" i="34"/>
  <c r="AI9" i="34"/>
  <c r="AI13" i="34"/>
  <c r="AI25" i="34"/>
  <c r="AI29" i="34"/>
  <c r="AI41" i="34"/>
  <c r="AI22" i="34"/>
  <c r="AI38" i="34"/>
  <c r="AI10" i="34"/>
  <c r="AI17" i="34"/>
  <c r="AI26" i="34"/>
  <c r="AI33" i="34"/>
  <c r="AI42" i="34"/>
  <c r="AI49" i="34"/>
  <c r="AI54" i="34"/>
  <c r="AI74" i="34"/>
  <c r="AI14" i="34"/>
  <c r="AI30" i="34"/>
  <c r="AI46" i="34"/>
  <c r="AI61" i="34"/>
  <c r="W9" i="55"/>
  <c r="AJ15" i="54"/>
  <c r="Y9" i="55"/>
  <c r="AI15" i="54"/>
  <c r="X9" i="55"/>
  <c r="AH76" i="54"/>
  <c r="W20" i="55"/>
  <c r="AJ59" i="54"/>
  <c r="Y20" i="55"/>
  <c r="AI59" i="54"/>
  <c r="X20" i="55"/>
  <c r="W13" i="55"/>
  <c r="AI31" i="54"/>
  <c r="X13" i="55"/>
  <c r="W24" i="55"/>
  <c r="AJ75" i="54"/>
  <c r="Y24" i="55"/>
  <c r="AI75" i="54"/>
  <c r="X24" i="55"/>
  <c r="W21" i="55"/>
  <c r="AJ63" i="54"/>
  <c r="Y21" i="55"/>
  <c r="AI63" i="54"/>
  <c r="X21" i="55"/>
  <c r="AJ55" i="54"/>
  <c r="Y19" i="55"/>
  <c r="W19" i="55"/>
  <c r="AI55" i="54"/>
  <c r="X19" i="55"/>
  <c r="W12" i="55"/>
  <c r="AJ27" i="54"/>
  <c r="Y12" i="55"/>
  <c r="AI27" i="54"/>
  <c r="X12" i="55"/>
  <c r="W17" i="55"/>
  <c r="AJ47" i="54"/>
  <c r="AI47" i="54"/>
  <c r="X17" i="55"/>
  <c r="W16" i="55"/>
  <c r="AJ43" i="54"/>
  <c r="Y16" i="55"/>
  <c r="AI43" i="54"/>
  <c r="X16" i="55"/>
  <c r="AI39" i="52"/>
  <c r="X15" i="53"/>
  <c r="W15" i="53"/>
  <c r="W23" i="53"/>
  <c r="AI71" i="52"/>
  <c r="X23" i="53"/>
  <c r="W10" i="53"/>
  <c r="W16" i="53"/>
  <c r="W25" i="53"/>
  <c r="AI19" i="52"/>
  <c r="X10" i="53"/>
  <c r="W9" i="53"/>
  <c r="AI15" i="52"/>
  <c r="X9" i="53"/>
  <c r="AI43" i="52"/>
  <c r="X16" i="53"/>
  <c r="AH77" i="52"/>
  <c r="AI67" i="52"/>
  <c r="X22" i="53"/>
  <c r="W22" i="53"/>
  <c r="W12" i="53"/>
  <c r="AI27" i="52"/>
  <c r="X12" i="53"/>
  <c r="W19" i="51"/>
  <c r="AI55" i="50"/>
  <c r="X19" i="51"/>
  <c r="W17" i="51"/>
  <c r="AI47" i="50"/>
  <c r="X17" i="51"/>
  <c r="W12" i="51"/>
  <c r="AI27" i="50"/>
  <c r="X12" i="51"/>
  <c r="AI67" i="50"/>
  <c r="X22" i="51"/>
  <c r="W22" i="51"/>
  <c r="AJ59" i="50"/>
  <c r="Y20" i="51"/>
  <c r="W20" i="51"/>
  <c r="AI59" i="50"/>
  <c r="X20" i="51"/>
  <c r="W10" i="51"/>
  <c r="AI19" i="50"/>
  <c r="X10" i="51"/>
  <c r="W21" i="51"/>
  <c r="AI63" i="50"/>
  <c r="X21" i="51"/>
  <c r="W23" i="51"/>
  <c r="AI71" i="50"/>
  <c r="X23" i="51"/>
  <c r="W13" i="51"/>
  <c r="AI31" i="50"/>
  <c r="X13" i="51"/>
  <c r="W9" i="51"/>
  <c r="W25" i="51"/>
  <c r="AI15" i="50"/>
  <c r="X9" i="51"/>
  <c r="W16" i="49"/>
  <c r="AI43" i="48"/>
  <c r="X16" i="49"/>
  <c r="W24" i="49"/>
  <c r="AI76" i="48"/>
  <c r="X24" i="49"/>
  <c r="W12" i="49"/>
  <c r="AI27" i="48"/>
  <c r="X12" i="49"/>
  <c r="W8" i="49"/>
  <c r="AJ31" i="48"/>
  <c r="Y13" i="49"/>
  <c r="AI11" i="48"/>
  <c r="X8" i="49"/>
  <c r="W20" i="49"/>
  <c r="AI60" i="48"/>
  <c r="X20" i="49"/>
  <c r="W23" i="49"/>
  <c r="AI72" i="48"/>
  <c r="X23" i="49"/>
  <c r="W9" i="49"/>
  <c r="AI15" i="48"/>
  <c r="X9" i="49"/>
  <c r="AI35" i="48"/>
  <c r="X14" i="49"/>
  <c r="W14" i="49"/>
  <c r="W17" i="49"/>
  <c r="AJ47" i="48"/>
  <c r="AI47" i="48"/>
  <c r="X17" i="49"/>
  <c r="AI19" i="48"/>
  <c r="X10" i="49"/>
  <c r="W10" i="49"/>
  <c r="AJ19" i="48"/>
  <c r="Y10" i="49"/>
  <c r="W21" i="49"/>
  <c r="AI64" i="48"/>
  <c r="X21" i="49"/>
  <c r="W13" i="49"/>
  <c r="AI31" i="48"/>
  <c r="X13" i="49"/>
  <c r="AJ51" i="48"/>
  <c r="Y18" i="49"/>
  <c r="W18" i="49"/>
  <c r="AI51" i="48"/>
  <c r="X18" i="49"/>
  <c r="AI39" i="48"/>
  <c r="X15" i="49"/>
  <c r="W15" i="49"/>
  <c r="AJ39" i="48"/>
  <c r="Y15" i="49"/>
  <c r="W10" i="47"/>
  <c r="AI19" i="46"/>
  <c r="X10" i="47"/>
  <c r="W18" i="47"/>
  <c r="AI51" i="46"/>
  <c r="X18" i="47"/>
  <c r="W19" i="47"/>
  <c r="AI55" i="46"/>
  <c r="X19" i="47"/>
  <c r="W14" i="47"/>
  <c r="AI35" i="46"/>
  <c r="X14" i="47"/>
  <c r="W21" i="47"/>
  <c r="AI63" i="46"/>
  <c r="X21" i="47"/>
  <c r="AI67" i="46"/>
  <c r="X22" i="47"/>
  <c r="W22" i="47"/>
  <c r="W12" i="47"/>
  <c r="AI27" i="46"/>
  <c r="X12" i="47"/>
  <c r="AH76" i="46"/>
  <c r="AJ63" i="46"/>
  <c r="Y21" i="47"/>
  <c r="W8" i="47"/>
  <c r="AI11" i="46"/>
  <c r="X8" i="47"/>
  <c r="W24" i="47"/>
  <c r="AI75" i="46"/>
  <c r="X24" i="47"/>
  <c r="W12" i="45"/>
  <c r="AI27" i="44"/>
  <c r="X12" i="45"/>
  <c r="W16" i="45"/>
  <c r="AI43" i="44"/>
  <c r="X16" i="45"/>
  <c r="AH76" i="44"/>
  <c r="AJ23" i="44"/>
  <c r="Y11" i="45"/>
  <c r="AI23" i="44"/>
  <c r="X11" i="45"/>
  <c r="W11" i="45"/>
  <c r="W9" i="45"/>
  <c r="AI15" i="44"/>
  <c r="X9" i="45"/>
  <c r="W17" i="45"/>
  <c r="AJ47" i="44"/>
  <c r="AI47" i="44"/>
  <c r="X17" i="45"/>
  <c r="W23" i="45"/>
  <c r="AI71" i="44"/>
  <c r="X23" i="45"/>
  <c r="W19" i="45"/>
  <c r="AI55" i="44"/>
  <c r="X19" i="45"/>
  <c r="AJ39" i="44"/>
  <c r="Y15" i="45"/>
  <c r="AI39" i="44"/>
  <c r="X15" i="45"/>
  <c r="W15" i="45"/>
  <c r="W20" i="45"/>
  <c r="AI59" i="44"/>
  <c r="X20" i="45"/>
  <c r="AI70" i="34"/>
  <c r="AI53" i="34"/>
  <c r="AI57" i="34"/>
  <c r="AI37" i="34"/>
  <c r="AI45" i="34"/>
  <c r="AI21" i="34"/>
  <c r="AI73" i="34"/>
  <c r="AJ43" i="52"/>
  <c r="Y16" i="53"/>
  <c r="AJ74" i="52"/>
  <c r="AJ67" i="46"/>
  <c r="Y22" i="47"/>
  <c r="AJ75" i="46"/>
  <c r="Y24" i="47"/>
  <c r="AJ19" i="46"/>
  <c r="Y10" i="47"/>
  <c r="AJ76" i="54"/>
  <c r="Y25" i="55"/>
  <c r="AJ38" i="54"/>
  <c r="AI76" i="54"/>
  <c r="X25" i="55"/>
  <c r="AJ37" i="54"/>
  <c r="AJ21" i="54"/>
  <c r="AJ69" i="54"/>
  <c r="AJ62" i="54"/>
  <c r="AJ74" i="54"/>
  <c r="AJ53" i="54"/>
  <c r="AJ9" i="54"/>
  <c r="AJ49" i="54"/>
  <c r="AJ11" i="54"/>
  <c r="Y8" i="55"/>
  <c r="AJ30" i="54"/>
  <c r="AJ14" i="54"/>
  <c r="AJ17" i="54"/>
  <c r="AJ34" i="54"/>
  <c r="AJ33" i="54"/>
  <c r="AJ10" i="54"/>
  <c r="AJ18" i="54"/>
  <c r="AJ50" i="54"/>
  <c r="AJ66" i="54"/>
  <c r="AJ58" i="54"/>
  <c r="AJ22" i="54"/>
  <c r="AJ65" i="54"/>
  <c r="AJ26" i="54"/>
  <c r="AJ25" i="54"/>
  <c r="AJ61" i="54"/>
  <c r="AJ71" i="54"/>
  <c r="Y23" i="55"/>
  <c r="AJ73" i="54"/>
  <c r="AJ42" i="54"/>
  <c r="AJ29" i="54"/>
  <c r="AJ57" i="54"/>
  <c r="AJ46" i="54"/>
  <c r="AJ13" i="54"/>
  <c r="AJ23" i="54"/>
  <c r="Y11" i="55"/>
  <c r="AJ39" i="54"/>
  <c r="Y15" i="55"/>
  <c r="AJ19" i="54"/>
  <c r="Y10" i="55"/>
  <c r="AJ51" i="54"/>
  <c r="Y18" i="55"/>
  <c r="AJ35" i="54"/>
  <c r="Y14" i="55"/>
  <c r="AJ54" i="54"/>
  <c r="AJ41" i="54"/>
  <c r="AJ67" i="54"/>
  <c r="Y22" i="55"/>
  <c r="AJ70" i="54"/>
  <c r="AJ45" i="54"/>
  <c r="AJ31" i="54"/>
  <c r="Y13" i="55"/>
  <c r="W25" i="55"/>
  <c r="AJ27" i="52"/>
  <c r="Y12" i="53"/>
  <c r="AJ77" i="52"/>
  <c r="Y25" i="53"/>
  <c r="AI77" i="52"/>
  <c r="X25" i="53"/>
  <c r="AJ46" i="52"/>
  <c r="AJ50" i="52"/>
  <c r="AJ9" i="52"/>
  <c r="AJ49" i="52"/>
  <c r="AJ53" i="52"/>
  <c r="AJ21" i="52"/>
  <c r="AJ58" i="52"/>
  <c r="AJ57" i="52"/>
  <c r="AJ61" i="52"/>
  <c r="AJ45" i="52"/>
  <c r="AJ73" i="52"/>
  <c r="AJ70" i="52"/>
  <c r="AJ29" i="52"/>
  <c r="AJ62" i="52"/>
  <c r="AJ42" i="52"/>
  <c r="AJ30" i="52"/>
  <c r="AJ10" i="52"/>
  <c r="AJ34" i="52"/>
  <c r="AJ75" i="52"/>
  <c r="AJ26" i="52"/>
  <c r="AJ33" i="52"/>
  <c r="AJ22" i="52"/>
  <c r="AJ41" i="52"/>
  <c r="AJ11" i="52"/>
  <c r="Y8" i="53"/>
  <c r="AJ76" i="52"/>
  <c r="Y24" i="53"/>
  <c r="AJ65" i="52"/>
  <c r="AJ13" i="52"/>
  <c r="AJ69" i="52"/>
  <c r="AJ63" i="52"/>
  <c r="Y21" i="53"/>
  <c r="AJ31" i="52"/>
  <c r="Y13" i="53"/>
  <c r="AJ47" i="52"/>
  <c r="AJ35" i="52"/>
  <c r="Y14" i="53"/>
  <c r="AJ37" i="52"/>
  <c r="AJ55" i="52"/>
  <c r="Y19" i="53"/>
  <c r="AJ14" i="52"/>
  <c r="AJ66" i="52"/>
  <c r="AJ54" i="52"/>
  <c r="AJ25" i="52"/>
  <c r="AJ17" i="52"/>
  <c r="AJ51" i="52"/>
  <c r="Y18" i="53"/>
  <c r="AJ18" i="52"/>
  <c r="AJ23" i="52"/>
  <c r="Y11" i="53"/>
  <c r="AJ38" i="52"/>
  <c r="AJ59" i="52"/>
  <c r="Y20" i="53"/>
  <c r="AJ15" i="52"/>
  <c r="Y9" i="53"/>
  <c r="AJ71" i="52"/>
  <c r="Y23" i="53"/>
  <c r="AJ19" i="52"/>
  <c r="Y10" i="53"/>
  <c r="AJ67" i="52"/>
  <c r="Y22" i="53"/>
  <c r="AJ39" i="52"/>
  <c r="Y15" i="53"/>
  <c r="AJ27" i="50"/>
  <c r="Y12" i="51"/>
  <c r="AJ15" i="50"/>
  <c r="Y9" i="51"/>
  <c r="AJ84" i="50"/>
  <c r="Y25" i="51"/>
  <c r="AJ50" i="50"/>
  <c r="AJ41" i="50"/>
  <c r="AI84" i="50"/>
  <c r="X25" i="51"/>
  <c r="AJ70" i="50"/>
  <c r="AJ42" i="50"/>
  <c r="AJ33" i="50"/>
  <c r="AJ46" i="50"/>
  <c r="AJ62" i="50"/>
  <c r="AJ9" i="50"/>
  <c r="AJ66" i="50"/>
  <c r="AJ73" i="50"/>
  <c r="AJ18" i="50"/>
  <c r="AJ21" i="50"/>
  <c r="AJ22" i="50"/>
  <c r="AJ38" i="50"/>
  <c r="AJ82" i="50"/>
  <c r="AJ26" i="50"/>
  <c r="AJ49" i="50"/>
  <c r="AJ10" i="50"/>
  <c r="AJ37" i="50"/>
  <c r="AJ58" i="50"/>
  <c r="AJ30" i="50"/>
  <c r="AJ14" i="50"/>
  <c r="AJ43" i="50"/>
  <c r="Y16" i="51"/>
  <c r="AJ54" i="50"/>
  <c r="AJ83" i="50"/>
  <c r="Y24" i="51"/>
  <c r="AJ35" i="50"/>
  <c r="Y14" i="51"/>
  <c r="AJ57" i="50"/>
  <c r="AJ39" i="50"/>
  <c r="Y15" i="51"/>
  <c r="AJ45" i="50"/>
  <c r="AJ65" i="50"/>
  <c r="AJ61" i="50"/>
  <c r="AJ17" i="50"/>
  <c r="AJ69" i="50"/>
  <c r="AJ11" i="50"/>
  <c r="Y8" i="51"/>
  <c r="AJ51" i="50"/>
  <c r="Y18" i="51"/>
  <c r="AJ34" i="50"/>
  <c r="AJ13" i="50"/>
  <c r="AJ53" i="50"/>
  <c r="AJ29" i="50"/>
  <c r="AJ23" i="50"/>
  <c r="Y11" i="51"/>
  <c r="AJ25" i="50"/>
  <c r="AJ31" i="50"/>
  <c r="Y13" i="51"/>
  <c r="AJ55" i="50"/>
  <c r="Y19" i="51"/>
  <c r="AJ63" i="50"/>
  <c r="Y21" i="51"/>
  <c r="AJ47" i="50"/>
  <c r="AJ71" i="50"/>
  <c r="Y23" i="51"/>
  <c r="AJ19" i="50"/>
  <c r="Y10" i="51"/>
  <c r="AJ67" i="50"/>
  <c r="Y22" i="51"/>
  <c r="AJ60" i="48"/>
  <c r="Y20" i="49"/>
  <c r="AJ15" i="48"/>
  <c r="Y9" i="49"/>
  <c r="AJ11" i="48"/>
  <c r="Y8" i="49"/>
  <c r="AJ76" i="48"/>
  <c r="Y24" i="49"/>
  <c r="AJ77" i="48"/>
  <c r="Y25" i="49"/>
  <c r="AI77" i="48"/>
  <c r="X25" i="49"/>
  <c r="AJ53" i="48"/>
  <c r="AJ38" i="48"/>
  <c r="AJ50" i="48"/>
  <c r="AJ42" i="48"/>
  <c r="AJ34" i="48"/>
  <c r="AJ66" i="48"/>
  <c r="AJ21" i="48"/>
  <c r="AJ18" i="48"/>
  <c r="AJ22" i="48"/>
  <c r="AJ71" i="48"/>
  <c r="AJ46" i="48"/>
  <c r="AJ23" i="48"/>
  <c r="Y11" i="49"/>
  <c r="AJ14" i="48"/>
  <c r="AJ75" i="48"/>
  <c r="AJ54" i="48"/>
  <c r="AJ59" i="48"/>
  <c r="AJ41" i="48"/>
  <c r="AJ9" i="48"/>
  <c r="AJ17" i="48"/>
  <c r="AJ70" i="48"/>
  <c r="AJ49" i="48"/>
  <c r="AJ68" i="48"/>
  <c r="Y22" i="49"/>
  <c r="AJ10" i="48"/>
  <c r="AJ67" i="48"/>
  <c r="AJ26" i="48"/>
  <c r="AJ63" i="48"/>
  <c r="AJ45" i="48"/>
  <c r="AJ62" i="48"/>
  <c r="AJ25" i="48"/>
  <c r="AJ74" i="48"/>
  <c r="AJ30" i="48"/>
  <c r="AJ29" i="48"/>
  <c r="AJ33" i="48"/>
  <c r="AJ55" i="48"/>
  <c r="Y19" i="49"/>
  <c r="AJ57" i="48"/>
  <c r="AJ37" i="48"/>
  <c r="AJ13" i="48"/>
  <c r="AJ43" i="48"/>
  <c r="Y16" i="49"/>
  <c r="W25" i="49"/>
  <c r="AJ64" i="48"/>
  <c r="Y21" i="49"/>
  <c r="AJ35" i="48"/>
  <c r="Y14" i="49"/>
  <c r="AJ72" i="48"/>
  <c r="Y23" i="49"/>
  <c r="AJ27" i="48"/>
  <c r="Y12" i="49"/>
  <c r="AJ11" i="46"/>
  <c r="Y8" i="47"/>
  <c r="AJ55" i="46"/>
  <c r="Y19" i="47"/>
  <c r="W25" i="47"/>
  <c r="AJ76" i="46"/>
  <c r="Y25" i="47"/>
  <c r="AI76" i="46"/>
  <c r="X25" i="47"/>
  <c r="AJ29" i="46"/>
  <c r="AJ38" i="46"/>
  <c r="AJ14" i="46"/>
  <c r="AJ45" i="46"/>
  <c r="AJ34" i="46"/>
  <c r="AJ46" i="46"/>
  <c r="AJ54" i="46"/>
  <c r="AJ57" i="46"/>
  <c r="AJ21" i="46"/>
  <c r="AJ58" i="46"/>
  <c r="AJ70" i="46"/>
  <c r="AJ9" i="46"/>
  <c r="AJ50" i="46"/>
  <c r="AJ30" i="46"/>
  <c r="AJ66" i="46"/>
  <c r="AJ13" i="46"/>
  <c r="AJ37" i="46"/>
  <c r="AJ41" i="46"/>
  <c r="AJ69" i="46"/>
  <c r="AJ22" i="46"/>
  <c r="AJ18" i="46"/>
  <c r="AJ74" i="46"/>
  <c r="AJ49" i="46"/>
  <c r="AJ62" i="46"/>
  <c r="AJ39" i="46"/>
  <c r="Y15" i="47"/>
  <c r="AJ17" i="46"/>
  <c r="AJ25" i="46"/>
  <c r="AJ61" i="46"/>
  <c r="AJ71" i="46"/>
  <c r="Y23" i="47"/>
  <c r="AJ23" i="46"/>
  <c r="Y11" i="47"/>
  <c r="AJ10" i="46"/>
  <c r="AJ73" i="46"/>
  <c r="AJ59" i="46"/>
  <c r="Y20" i="47"/>
  <c r="AJ42" i="46"/>
  <c r="AJ15" i="46"/>
  <c r="Y9" i="47"/>
  <c r="AJ65" i="46"/>
  <c r="AJ26" i="46"/>
  <c r="AJ53" i="46"/>
  <c r="AJ43" i="46"/>
  <c r="Y16" i="47"/>
  <c r="AJ33" i="46"/>
  <c r="AJ31" i="46"/>
  <c r="Y13" i="47"/>
  <c r="AJ47" i="46"/>
  <c r="AJ27" i="46"/>
  <c r="Y12" i="47"/>
  <c r="AJ51" i="46"/>
  <c r="Y18" i="47"/>
  <c r="AJ35" i="46"/>
  <c r="Y14" i="47"/>
  <c r="AJ76" i="44"/>
  <c r="Y25" i="45"/>
  <c r="AI76" i="44"/>
  <c r="X25" i="45"/>
  <c r="AJ62" i="44"/>
  <c r="AJ49" i="44"/>
  <c r="AJ17" i="44"/>
  <c r="AJ50" i="44"/>
  <c r="AJ34" i="44"/>
  <c r="AJ65" i="44"/>
  <c r="AJ18" i="44"/>
  <c r="AJ9" i="44"/>
  <c r="AJ19" i="44"/>
  <c r="Y10" i="45"/>
  <c r="AJ73" i="44"/>
  <c r="AJ33" i="44"/>
  <c r="AJ74" i="44"/>
  <c r="AJ61" i="44"/>
  <c r="AJ29" i="44"/>
  <c r="AJ58" i="44"/>
  <c r="AJ35" i="44"/>
  <c r="Y14" i="45"/>
  <c r="AJ46" i="44"/>
  <c r="AJ14" i="44"/>
  <c r="AJ26" i="44"/>
  <c r="AJ11" i="44"/>
  <c r="Y8" i="45"/>
  <c r="AJ51" i="44"/>
  <c r="Y18" i="45"/>
  <c r="AJ66" i="44"/>
  <c r="AJ38" i="44"/>
  <c r="AJ30" i="44"/>
  <c r="AJ10" i="44"/>
  <c r="AJ45" i="44"/>
  <c r="AJ75" i="44"/>
  <c r="Y24" i="45"/>
  <c r="AJ67" i="44"/>
  <c r="Y22" i="45"/>
  <c r="AJ37" i="44"/>
  <c r="AJ13" i="44"/>
  <c r="AJ63" i="44"/>
  <c r="Y21" i="45"/>
  <c r="AJ70" i="44"/>
  <c r="AJ31" i="44"/>
  <c r="Y13" i="45"/>
  <c r="AJ69" i="44"/>
  <c r="AJ21" i="44"/>
  <c r="AJ22" i="44"/>
  <c r="AJ54" i="44"/>
  <c r="AJ42" i="44"/>
  <c r="AJ53" i="44"/>
  <c r="AJ41" i="44"/>
  <c r="AJ25" i="44"/>
  <c r="AJ57" i="44"/>
  <c r="AJ43" i="44"/>
  <c r="Y16" i="45"/>
  <c r="AJ55" i="44"/>
  <c r="Y19" i="45"/>
  <c r="AJ15" i="44"/>
  <c r="Y9" i="45"/>
  <c r="W25" i="45"/>
  <c r="AJ27" i="44"/>
  <c r="Y12" i="45"/>
  <c r="AJ59" i="44"/>
  <c r="Y20" i="45"/>
  <c r="AJ71" i="44"/>
  <c r="Y23" i="45"/>
  <c r="AI75" i="34"/>
  <c r="X24" i="35"/>
  <c r="AJ66" i="34"/>
  <c r="AJ65" i="34"/>
  <c r="AI76" i="34"/>
  <c r="X25" i="35"/>
  <c r="AJ69" i="34"/>
  <c r="AJ50" i="34"/>
  <c r="AJ34" i="34"/>
  <c r="AJ18" i="34"/>
  <c r="AJ30" i="34"/>
  <c r="AJ38" i="34"/>
  <c r="AJ14" i="34"/>
  <c r="AJ41" i="34"/>
  <c r="AJ17" i="34"/>
  <c r="AJ74" i="34"/>
  <c r="AJ62" i="34"/>
  <c r="AJ25" i="34"/>
  <c r="AJ26" i="34"/>
  <c r="AJ22" i="34"/>
  <c r="AJ9" i="34"/>
  <c r="AJ70" i="34"/>
  <c r="AJ49" i="34"/>
  <c r="AJ58" i="34"/>
  <c r="AJ42" i="34"/>
  <c r="AJ46" i="34"/>
  <c r="AJ54" i="34"/>
  <c r="AJ13" i="34"/>
  <c r="AJ29" i="34"/>
  <c r="AJ10" i="34"/>
  <c r="AJ33" i="34"/>
  <c r="AJ61" i="34"/>
  <c r="AJ53" i="34"/>
  <c r="AJ37" i="34"/>
  <c r="AJ21" i="34"/>
  <c r="AJ73" i="34"/>
  <c r="AJ57" i="34"/>
  <c r="AJ45" i="34"/>
  <c r="AJ47" i="34"/>
  <c r="E25" i="35"/>
  <c r="B25" i="35"/>
  <c r="U25" i="35"/>
  <c r="L25" i="35"/>
  <c r="Q25" i="35"/>
  <c r="F25" i="35"/>
  <c r="T25" i="35"/>
  <c r="S25" i="35"/>
  <c r="G25" i="35"/>
  <c r="C25" i="35"/>
  <c r="D25" i="35"/>
  <c r="O25" i="35"/>
  <c r="H25" i="35"/>
  <c r="M25" i="35"/>
  <c r="K25" i="35"/>
  <c r="I25" i="35"/>
  <c r="P25" i="35"/>
  <c r="V25" i="35"/>
  <c r="R25" i="35"/>
  <c r="N25" i="35"/>
  <c r="J25" i="35"/>
  <c r="W25" i="35"/>
</calcChain>
</file>

<file path=xl/sharedStrings.xml><?xml version="1.0" encoding="utf-8"?>
<sst xmlns="http://schemas.openxmlformats.org/spreadsheetml/2006/main" count="1028" uniqueCount="133">
  <si>
    <t>INFORME POR PROGRAMA Y REGIÓN</t>
  </si>
  <si>
    <t>En pesos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</si>
  <si>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</si>
  <si>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</si>
  <si>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</si>
  <si>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</si>
  <si>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</si>
  <si>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</si>
  <si>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</si>
  <si>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</si>
  <si>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</si>
  <si>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</si>
  <si>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</si>
  <si>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</si>
  <si>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</si>
  <si>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</si>
  <si>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</si>
  <si>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</si>
  <si>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</si>
  <si>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</si>
  <si>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</si>
  <si>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</si>
  <si>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</si>
  <si>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</si>
  <si>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</si>
  <si>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</si>
  <si>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</si>
  <si>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</si>
  <si>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</si>
  <si>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</si>
  <si>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</si>
  <si>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</si>
  <si>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</si>
  <si>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</si>
  <si>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</si>
  <si>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</si>
  <si>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</si>
  <si>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</si>
  <si>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</si>
  <si>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</si>
  <si>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</si>
  <si>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</si>
  <si>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</si>
  <si>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</si>
  <si>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</si>
  <si>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</si>
  <si>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</si>
  <si>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</si>
  <si>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</si>
  <si>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</si>
  <si>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</si>
  <si>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</si>
  <si>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</si>
  <si>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</si>
  <si>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</si>
  <si>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</si>
  <si>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</si>
  <si>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</si>
  <si>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</si>
  <si>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</si>
  <si>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</si>
  <si>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</si>
  <si>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</si>
  <si>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</si>
  <si>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</si>
  <si>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</si>
  <si>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</si>
  <si>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</si>
  <si>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</si>
  <si>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</si>
  <si>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</si>
  <si>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</si>
  <si>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</si>
  <si>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</si>
  <si>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</si>
  <si>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</si>
  <si>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</si>
  <si>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</si>
  <si>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</si>
  <si>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ÑUBLE</t>
  </si>
  <si>
    <t>TOTAL  REGIÓN DEL ÑUBLE</t>
  </si>
  <si>
    <t>PARTIDA 21-01-08 "SISTEMA NACIONAL DE CUIDADOS"</t>
  </si>
  <si>
    <t>24-01-352 "Programa Pago Cuidadores de Personas con Discapacidad"</t>
  </si>
  <si>
    <t>24-02-002 "Programas de Cuidados SENADIS"</t>
  </si>
  <si>
    <t>24-02-003 "Programa de Cuidados SENAMA"</t>
  </si>
  <si>
    <t>24-03-351 "Red Local de Apoyos y Cuidados"</t>
  </si>
  <si>
    <t>24-03-354 "Centros Comunitarios de Cuidado"</t>
  </si>
  <si>
    <t>24-09-002 "Chile te Cuida"</t>
  </si>
  <si>
    <t>Prestación monetaria de cargo fiscal, que se paga al o la cuidador (a) de una persona con dependencia severa</t>
  </si>
  <si>
    <t>Subtitulo 24</t>
  </si>
  <si>
    <t>DEC 1</t>
  </si>
  <si>
    <t>SENAMA</t>
  </si>
  <si>
    <t>Programa de Cuidados</t>
  </si>
  <si>
    <t>24-02-003</t>
  </si>
  <si>
    <t>Sistema Nacional de Cuidados 2025</t>
  </si>
  <si>
    <t>Municipalidad de Temuco</t>
  </si>
  <si>
    <t>DEX 94</t>
  </si>
  <si>
    <t>Centros comunitarios de Cuidado</t>
  </si>
  <si>
    <t>24-03-354</t>
  </si>
  <si>
    <t>Subtitulo 21</t>
  </si>
  <si>
    <t>Subtitulo 22</t>
  </si>
  <si>
    <t>Subtitulo 29</t>
  </si>
  <si>
    <t>24-09-001 "Apoyo al Sistema Nacional de Cuidados"</t>
  </si>
  <si>
    <t>RES 6</t>
  </si>
  <si>
    <t>Instituto de Prevision social</t>
  </si>
  <si>
    <t>Programa Pago Cuidadores de Personas con Discapacidad</t>
  </si>
  <si>
    <t>24-01-352</t>
  </si>
  <si>
    <t>DEC 11</t>
  </si>
  <si>
    <t>Servicio Nacional de la Discapacidad</t>
  </si>
  <si>
    <t>Programas de Cuidados SENADIS</t>
  </si>
  <si>
    <t>24-02-002</t>
  </si>
  <si>
    <t>Municipalidad de Los lagos</t>
  </si>
  <si>
    <t>Municipalidad de La Union</t>
  </si>
  <si>
    <t>REX 497</t>
  </si>
  <si>
    <t>REX 498</t>
  </si>
  <si>
    <t>Sistema Nacional de Cuidado</t>
  </si>
  <si>
    <t>Programa de atención integral de personas con dependencia, personas cuidadoras y sus hogares</t>
  </si>
  <si>
    <t>24-03-351</t>
  </si>
  <si>
    <t>Municipalidad de Melipeuco</t>
  </si>
  <si>
    <t>Municipalidad de Quellon</t>
  </si>
  <si>
    <t>Municipalidad de Pelluhue</t>
  </si>
  <si>
    <t>Municipalidad de Rancagua</t>
  </si>
  <si>
    <t>Municipalidad de Chanco</t>
  </si>
  <si>
    <t>Municipalidad de Torres del Paine</t>
  </si>
  <si>
    <t>Municipalidad de Coquimbo</t>
  </si>
  <si>
    <t>Municipalidad de San Gregorio</t>
  </si>
  <si>
    <t>DEX. 022</t>
  </si>
  <si>
    <t>DEX 099</t>
  </si>
  <si>
    <t>DEX 129</t>
  </si>
  <si>
    <t>DEX 128</t>
  </si>
  <si>
    <t>DEX 113</t>
  </si>
  <si>
    <t>DEX 108</t>
  </si>
  <si>
    <t>EJECUCIÓN AL 30 JUNIO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</si>
</sst>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dd/mm/yy;@"/>
    <numFmt numFmtId="170" formatCode="_-[$€]\ * #,##0.00_-;\-[$€]\ * #,##0.00_-;_-[$€]\ * &quot;-&quot;??_-;_-@_-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_-* #,##0.00\ _€_-;\-* #,##0.00\ _€_-;_-* &quot;-&quot;??\ _€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b/>
      <sz val="12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sz val="8"/>
      <color rgb="FF2F3D44"/>
      <name val="Verdana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9"/>
      <color rgb="FF000000"/>
      <name val="Calibri"/>
      <family val="2"/>
      <scheme val="minor"/>
    </font>
    <font>
      <sz val="9"/>
      <color rgb="FF000000"/>
      <name val="Calibri"/>
      <family val="2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2015">
    <xf numFmtId="0" fontId="0" fillId="0" borderId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20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20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20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20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0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20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20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0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3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3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3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3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2" fillId="69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30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2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4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0" fontId="35" fillId="73" borderId="20" applyNumberFormat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3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3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3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3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2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15" fontId="43" fillId="34" borderId="0">
      <alignment horizontal="center"/>
    </xf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0" fontId="2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9" fillId="0" borderId="23" applyNumberFormat="0" applyFill="0" applyAlignment="0" applyProtection="0"/>
    <xf numFmtId="0" fontId="50" fillId="0" borderId="23" applyNumberFormat="0" applyFill="0" applyAlignment="0" applyProtection="0"/>
    <xf numFmtId="0" fontId="50" fillId="0" borderId="23" applyNumberFormat="0" applyFill="0" applyAlignment="0" applyProtection="0"/>
    <xf numFmtId="0" fontId="39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173" fontId="56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59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3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79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5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2" fillId="0" borderId="0"/>
    <xf numFmtId="0" fontId="62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67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2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/>
    <xf numFmtId="0" fontId="1" fillId="0" borderId="0"/>
    <xf numFmtId="0" fontId="18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8" fillId="80" borderId="25" applyNumberFormat="0" applyFont="0" applyAlignment="0" applyProtection="0"/>
    <xf numFmtId="0" fontId="1" fillId="0" borderId="0"/>
    <xf numFmtId="0" fontId="18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0" borderId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8" fillId="8" borderId="8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9" fillId="70" borderId="26" applyNumberFormat="0" applyAlignment="0" applyProtection="0"/>
    <xf numFmtId="0" fontId="1" fillId="0" borderId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2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71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68" fillId="71" borderId="26" applyNumberFormat="0" applyAlignment="0" applyProtection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79" fillId="0" borderId="22" applyNumberFormat="0" applyFill="0" applyAlignment="0" applyProtection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9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9" fillId="0" borderId="24" applyNumberFormat="0" applyFill="0" applyAlignment="0" applyProtection="0"/>
    <xf numFmtId="0" fontId="40" fillId="0" borderId="24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0" applyNumberFormat="0" applyFill="0" applyBorder="0" applyAlignment="0" applyProtection="0"/>
    <xf numFmtId="0" fontId="36" fillId="0" borderId="0"/>
    <xf numFmtId="0" fontId="1" fillId="0" borderId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3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6" fillId="0" borderId="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1" fillId="0" borderId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4" fillId="0" borderId="0" applyNumberForma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8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99">
    <xf numFmtId="0" fontId="0" fillId="0" borderId="0" xfId="0"/>
    <xf numFmtId="0" fontId="86" fillId="0" borderId="0" xfId="0" applyFont="1" applyAlignment="1">
      <alignment horizontal="justify" vertical="center" wrapText="1"/>
    </xf>
    <xf numFmtId="0" fontId="89" fillId="0" borderId="0" xfId="0" applyFont="1" applyAlignment="1">
      <alignment horizontal="justify" vertical="center" wrapText="1"/>
    </xf>
    <xf numFmtId="0" fontId="89" fillId="33" borderId="0" xfId="0" applyFont="1" applyFill="1" applyAlignment="1">
      <alignment horizontal="center" vertical="center" wrapText="1"/>
    </xf>
    <xf numFmtId="0" fontId="86" fillId="0" borderId="13" xfId="0" applyFont="1" applyBorder="1" applyAlignment="1">
      <alignment horizontal="justify" vertical="center" wrapText="1"/>
    </xf>
    <xf numFmtId="0" fontId="89" fillId="0" borderId="13" xfId="0" applyFont="1" applyBorder="1" applyAlignment="1">
      <alignment horizontal="center" vertical="center" wrapText="1"/>
    </xf>
    <xf numFmtId="169" fontId="86" fillId="0" borderId="13" xfId="0" applyNumberFormat="1" applyFont="1" applyBorder="1" applyAlignment="1">
      <alignment horizontal="center" vertical="center" wrapText="1"/>
    </xf>
    <xf numFmtId="3" fontId="89" fillId="0" borderId="13" xfId="0" applyNumberFormat="1" applyFont="1" applyBorder="1" applyAlignment="1">
      <alignment vertical="center" wrapText="1"/>
    </xf>
    <xf numFmtId="3" fontId="86" fillId="0" borderId="13" xfId="0" applyNumberFormat="1" applyFont="1" applyBorder="1" applyAlignment="1">
      <alignment horizontal="right" vertical="center" wrapText="1"/>
    </xf>
    <xf numFmtId="0" fontId="89" fillId="0" borderId="13" xfId="0" applyFont="1" applyBorder="1" applyAlignment="1">
      <alignment horizontal="justify" vertical="center" wrapText="1"/>
    </xf>
    <xf numFmtId="3" fontId="86" fillId="0" borderId="13" xfId="0" applyNumberFormat="1" applyFont="1" applyBorder="1" applyAlignment="1">
      <alignment horizontal="center" vertical="center" wrapText="1"/>
    </xf>
    <xf numFmtId="0" fontId="86" fillId="0" borderId="13" xfId="0" applyFont="1" applyBorder="1" applyAlignment="1">
      <alignment horizontal="left" vertical="center" wrapText="1"/>
    </xf>
    <xf numFmtId="10" fontId="86" fillId="0" borderId="13" xfId="0" applyNumberFormat="1" applyFont="1" applyBorder="1" applyAlignment="1">
      <alignment vertical="center" wrapText="1"/>
    </xf>
    <xf numFmtId="10" fontId="86" fillId="0" borderId="13" xfId="0" applyNumberFormat="1" applyFont="1" applyBorder="1" applyAlignment="1">
      <alignment horizontal="right" vertical="center" wrapText="1"/>
    </xf>
    <xf numFmtId="0" fontId="86" fillId="0" borderId="13" xfId="0" applyFont="1" applyBorder="1" applyAlignment="1">
      <alignment horizontal="center" vertical="center" wrapText="1"/>
    </xf>
    <xf numFmtId="0" fontId="90" fillId="34" borderId="13" xfId="0" applyFont="1" applyFill="1" applyBorder="1" applyAlignment="1" applyProtection="1">
      <alignment horizontal="justify" vertical="justify" wrapText="1"/>
      <protection locked="0"/>
    </xf>
    <xf numFmtId="14" fontId="89" fillId="0" borderId="13" xfId="0" applyNumberFormat="1" applyFont="1" applyBorder="1" applyProtection="1">
      <protection locked="0"/>
    </xf>
    <xf numFmtId="3" fontId="89" fillId="0" borderId="13" xfId="0" applyNumberFormat="1" applyFont="1" applyBorder="1" applyAlignment="1">
      <alignment horizontal="center" vertical="center" wrapText="1"/>
    </xf>
    <xf numFmtId="3" fontId="90" fillId="34" borderId="13" xfId="0" applyNumberFormat="1" applyFont="1" applyFill="1" applyBorder="1" applyAlignment="1" applyProtection="1">
      <alignment wrapText="1"/>
      <protection locked="0"/>
    </xf>
    <xf numFmtId="3" fontId="89" fillId="0" borderId="13" xfId="0" applyNumberFormat="1" applyFont="1" applyBorder="1" applyAlignment="1" applyProtection="1">
      <alignment horizontal="right" vertical="center" wrapText="1"/>
      <protection locked="0"/>
    </xf>
    <xf numFmtId="10" fontId="89" fillId="0" borderId="13" xfId="0" applyNumberFormat="1" applyFont="1" applyBorder="1" applyAlignment="1">
      <alignment horizontal="right" vertical="center" wrapText="1"/>
    </xf>
    <xf numFmtId="9" fontId="89" fillId="0" borderId="13" xfId="62014" applyFont="1" applyBorder="1" applyAlignment="1">
      <alignment horizontal="right" vertical="center" wrapText="1"/>
    </xf>
    <xf numFmtId="0" fontId="89" fillId="35" borderId="0" xfId="0" applyFont="1" applyFill="1" applyAlignment="1">
      <alignment horizontal="justify" vertical="center" wrapText="1"/>
    </xf>
    <xf numFmtId="3" fontId="89" fillId="0" borderId="13" xfId="0" applyNumberFormat="1" applyFont="1" applyBorder="1" applyAlignment="1">
      <alignment vertical="center"/>
    </xf>
    <xf numFmtId="0" fontId="91" fillId="36" borderId="13" xfId="0" applyFont="1" applyFill="1" applyBorder="1" applyAlignment="1">
      <alignment horizontal="center" vertical="center" wrapText="1"/>
    </xf>
    <xf numFmtId="14" fontId="91" fillId="36" borderId="13" xfId="0" applyNumberFormat="1" applyFont="1" applyFill="1" applyBorder="1" applyAlignment="1">
      <alignment horizontal="center" vertical="center" wrapText="1"/>
    </xf>
    <xf numFmtId="0" fontId="90" fillId="34" borderId="13" xfId="0" applyFont="1" applyFill="1" applyBorder="1" applyAlignment="1" applyProtection="1">
      <alignment horizontal="left" vertical="center" wrapText="1"/>
      <protection locked="0"/>
    </xf>
    <xf numFmtId="0" fontId="90" fillId="34" borderId="13" xfId="0" applyFont="1" applyFill="1" applyBorder="1" applyAlignment="1" applyProtection="1">
      <alignment horizontal="center" vertical="center" wrapText="1"/>
      <protection locked="0"/>
    </xf>
    <xf numFmtId="14" fontId="91" fillId="0" borderId="13" xfId="0" applyNumberFormat="1" applyFont="1" applyBorder="1" applyAlignment="1">
      <alignment vertical="center" wrapText="1"/>
    </xf>
    <xf numFmtId="3" fontId="90" fillId="34" borderId="13" xfId="0" applyNumberFormat="1" applyFont="1" applyFill="1" applyBorder="1" applyAlignment="1" applyProtection="1">
      <alignment vertical="center" wrapText="1"/>
      <protection locked="0"/>
    </xf>
    <xf numFmtId="0" fontId="91" fillId="0" borderId="13" xfId="0" applyFont="1" applyBorder="1" applyAlignment="1">
      <alignment horizontal="center" vertical="center" wrapText="1"/>
    </xf>
    <xf numFmtId="3" fontId="89" fillId="0" borderId="13" xfId="0" applyNumberFormat="1" applyFont="1" applyBorder="1" applyAlignment="1" applyProtection="1">
      <alignment horizontal="center" vertical="center" wrapText="1"/>
      <protection locked="0"/>
    </xf>
    <xf numFmtId="49" fontId="90" fillId="34" borderId="13" xfId="0" applyNumberFormat="1" applyFont="1" applyFill="1" applyBorder="1" applyAlignment="1" applyProtection="1">
      <alignment horizontal="center" vertical="center" wrapText="1"/>
      <protection locked="0"/>
    </xf>
    <xf numFmtId="0" fontId="91" fillId="36" borderId="13" xfId="0" applyFont="1" applyFill="1" applyBorder="1" applyAlignment="1">
      <alignment horizontal="center" vertical="center"/>
    </xf>
    <xf numFmtId="14" fontId="91" fillId="36" borderId="13" xfId="0" applyNumberFormat="1" applyFont="1" applyFill="1" applyBorder="1" applyAlignment="1">
      <alignment horizontal="center" vertical="center"/>
    </xf>
    <xf numFmtId="0" fontId="90" fillId="34" borderId="13" xfId="0" applyFont="1" applyFill="1" applyBorder="1" applyAlignment="1" applyProtection="1">
      <alignment horizontal="justify" vertical="center" wrapText="1"/>
      <protection locked="0"/>
    </xf>
    <xf numFmtId="14" fontId="91" fillId="0" borderId="13" xfId="0" applyNumberFormat="1" applyFont="1" applyBorder="1" applyAlignment="1">
      <alignment horizontal="center" vertical="center"/>
    </xf>
    <xf numFmtId="169" fontId="86" fillId="82" borderId="13" xfId="0" applyNumberFormat="1" applyFont="1" applyFill="1" applyBorder="1" applyAlignment="1">
      <alignment horizontal="center" vertical="center" wrapText="1"/>
    </xf>
    <xf numFmtId="14" fontId="91" fillId="0" borderId="13" xfId="0" applyNumberFormat="1" applyFont="1" applyBorder="1" applyAlignment="1">
      <alignment horizontal="center" vertical="center" wrapText="1"/>
    </xf>
    <xf numFmtId="0" fontId="91" fillId="0" borderId="13" xfId="0" applyFont="1" applyBorder="1" applyAlignment="1">
      <alignment horizontal="left" vertical="center" wrapText="1"/>
    </xf>
    <xf numFmtId="3" fontId="89" fillId="0" borderId="13" xfId="0" applyNumberFormat="1" applyFont="1" applyBorder="1" applyAlignment="1">
      <alignment horizontal="right" vertical="center" wrapText="1"/>
    </xf>
    <xf numFmtId="3" fontId="90" fillId="0" borderId="13" xfId="0" applyNumberFormat="1" applyFont="1" applyBorder="1" applyAlignment="1" applyProtection="1">
      <alignment vertical="center" wrapText="1"/>
      <protection locked="0"/>
    </xf>
    <xf numFmtId="49" fontId="90" fillId="0" borderId="13" xfId="0" applyNumberFormat="1" applyFont="1" applyBorder="1" applyAlignment="1" applyProtection="1">
      <alignment horizontal="center" vertical="center" wrapText="1"/>
      <protection locked="0"/>
    </xf>
    <xf numFmtId="0" fontId="90" fillId="0" borderId="13" xfId="0" applyFont="1" applyBorder="1" applyAlignment="1" applyProtection="1">
      <alignment horizontal="center" vertical="center" wrapText="1"/>
      <protection locked="0"/>
    </xf>
    <xf numFmtId="14" fontId="90" fillId="0" borderId="13" xfId="0" applyNumberFormat="1" applyFont="1" applyBorder="1" applyAlignment="1" applyProtection="1">
      <alignment horizontal="center" vertical="center" wrapText="1"/>
      <protection locked="0"/>
    </xf>
    <xf numFmtId="0" fontId="89" fillId="33" borderId="0" xfId="0" applyFont="1" applyFill="1" applyAlignment="1">
      <alignment horizontal="justify" vertical="center" wrapText="1"/>
    </xf>
    <xf numFmtId="0" fontId="89" fillId="0" borderId="0" xfId="0" applyFont="1" applyAlignment="1">
      <alignment horizontal="center" vertical="center" wrapText="1"/>
    </xf>
    <xf numFmtId="0" fontId="89" fillId="0" borderId="0" xfId="0" applyFont="1" applyAlignment="1">
      <alignment horizontal="right" vertical="center" wrapText="1"/>
    </xf>
    <xf numFmtId="0" fontId="89" fillId="0" borderId="0" xfId="0" applyFont="1" applyAlignment="1">
      <alignment horizontal="left" vertical="center" wrapText="1"/>
    </xf>
    <xf numFmtId="3" fontId="89" fillId="0" borderId="0" xfId="0" applyNumberFormat="1" applyFont="1" applyAlignment="1">
      <alignment horizontal="right" vertical="center" wrapText="1"/>
    </xf>
    <xf numFmtId="10" fontId="89" fillId="0" borderId="0" xfId="0" applyNumberFormat="1" applyFont="1" applyAlignment="1">
      <alignment horizontal="right" vertical="center" wrapText="1"/>
    </xf>
    <xf numFmtId="0" fontId="89" fillId="37" borderId="0" xfId="0" applyFont="1" applyFill="1" applyAlignment="1">
      <alignment horizontal="justify" vertical="center" wrapText="1"/>
    </xf>
    <xf numFmtId="0" fontId="86" fillId="84" borderId="13" xfId="0" applyFont="1" applyFill="1" applyBorder="1" applyAlignment="1">
      <alignment horizontal="center" vertical="center" wrapText="1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3" fontId="86" fillId="84" borderId="13" xfId="0" applyNumberFormat="1" applyFont="1" applyFill="1" applyBorder="1" applyAlignment="1">
      <alignment horizontal="right" vertical="center" wrapText="1"/>
    </xf>
    <xf numFmtId="0" fontId="86" fillId="84" borderId="13" xfId="0" applyFont="1" applyFill="1" applyBorder="1" applyAlignment="1" applyProtection="1">
      <alignment horizontal="center" vertical="center" wrapText="1"/>
      <protection locked="0"/>
    </xf>
    <xf numFmtId="0" fontId="86" fillId="84" borderId="13" xfId="0" applyFont="1" applyFill="1" applyBorder="1" applyAlignment="1" applyProtection="1">
      <alignment horizontal="left" vertical="center" wrapText="1"/>
      <protection locked="0"/>
    </xf>
    <xf numFmtId="10" fontId="86" fillId="84" borderId="13" xfId="0" applyNumberFormat="1" applyFont="1" applyFill="1" applyBorder="1" applyAlignment="1">
      <alignment horizontal="right" vertical="center" wrapText="1"/>
    </xf>
    <xf numFmtId="0" fontId="89" fillId="0" borderId="13" xfId="0" applyFont="1" applyBorder="1" applyAlignment="1">
      <alignment horizontal="left" vertical="center"/>
    </xf>
    <xf numFmtId="10" fontId="89" fillId="0" borderId="13" xfId="0" applyNumberFormat="1" applyFont="1" applyBorder="1" applyAlignment="1">
      <alignment horizontal="center" vertical="center" wrapText="1"/>
    </xf>
    <xf numFmtId="0" fontId="89" fillId="0" borderId="13" xfId="0" applyFont="1" applyBorder="1" applyAlignment="1">
      <alignment horizontal="left" vertical="center" wrapText="1"/>
    </xf>
    <xf numFmtId="0" fontId="89" fillId="0" borderId="10" xfId="0" applyFont="1" applyBorder="1" applyAlignment="1">
      <alignment horizontal="justify" vertical="center" wrapText="1"/>
    </xf>
    <xf numFmtId="10" fontId="89" fillId="0" borderId="0" xfId="0" applyNumberFormat="1" applyFont="1" applyAlignment="1">
      <alignment horizontal="center" vertical="center" wrapText="1"/>
    </xf>
    <xf numFmtId="0" fontId="86" fillId="83" borderId="10" xfId="0" applyFont="1" applyFill="1" applyBorder="1" applyAlignment="1">
      <alignment horizontal="left" vertical="center" wrapText="1"/>
    </xf>
    <xf numFmtId="3" fontId="86" fillId="83" borderId="13" xfId="0" applyNumberFormat="1" applyFont="1" applyFill="1" applyBorder="1" applyAlignment="1">
      <alignment horizontal="right" vertical="center" wrapText="1"/>
    </xf>
    <xf numFmtId="10" fontId="86" fillId="83" borderId="13" xfId="0" applyNumberFormat="1" applyFont="1" applyFill="1" applyBorder="1" applyAlignment="1">
      <alignment horizontal="center" vertical="center" wrapText="1"/>
    </xf>
    <xf numFmtId="10" fontId="86" fillId="83" borderId="13" xfId="0" applyNumberFormat="1" applyFont="1" applyFill="1" applyBorder="1" applyAlignment="1">
      <alignment horizontal="right" vertical="center" wrapText="1"/>
    </xf>
    <xf numFmtId="0" fontId="92" fillId="34" borderId="13" xfId="0" applyFont="1" applyFill="1" applyBorder="1" applyAlignment="1" applyProtection="1">
      <alignment horizontal="left" vertical="center"/>
      <protection locked="0"/>
    </xf>
    <xf numFmtId="0" fontId="93" fillId="0" borderId="13" xfId="0" applyFont="1" applyBorder="1" applyAlignment="1">
      <alignment horizontal="left" vertical="center" wrapText="1"/>
    </xf>
    <xf numFmtId="0" fontId="92" fillId="34" borderId="13" xfId="0" applyFont="1" applyFill="1" applyBorder="1" applyAlignment="1" applyProtection="1">
      <alignment horizontal="center" vertical="justify" wrapText="1"/>
      <protection locked="0"/>
    </xf>
    <xf numFmtId="14" fontId="90" fillId="34" borderId="13" xfId="0" applyNumberFormat="1" applyFont="1" applyFill="1" applyBorder="1" applyAlignment="1" applyProtection="1">
      <alignment horizontal="left" vertical="center" wrapText="1"/>
      <protection locked="0"/>
    </xf>
    <xf numFmtId="0" fontId="94" fillId="0" borderId="0" xfId="0" applyFont="1"/>
    <xf numFmtId="0" fontId="95" fillId="36" borderId="30" xfId="0" applyFont="1" applyFill="1" applyBorder="1" applyAlignment="1">
      <alignment vertical="center" wrapText="1"/>
    </xf>
    <xf numFmtId="3" fontId="89" fillId="0" borderId="0" xfId="0" applyNumberFormat="1" applyFont="1" applyAlignment="1">
      <alignment horizontal="center" vertical="center" wrapText="1"/>
    </xf>
    <xf numFmtId="0" fontId="86" fillId="85" borderId="13" xfId="0" applyFont="1" applyFill="1" applyBorder="1" applyAlignment="1">
      <alignment horizontal="left" vertical="center" wrapText="1"/>
    </xf>
    <xf numFmtId="3" fontId="89" fillId="0" borderId="13" xfId="0" applyNumberFormat="1" applyFont="1" applyBorder="1" applyAlignment="1">
      <alignment horizontal="center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0" fontId="85" fillId="0" borderId="0" xfId="0" applyFont="1" applyAlignment="1" applyProtection="1">
      <alignment horizontal="center" vertical="center" wrapText="1"/>
      <protection locked="0"/>
    </xf>
    <xf numFmtId="0" fontId="87" fillId="0" borderId="0" xfId="0" applyFont="1" applyAlignment="1">
      <alignment horizontal="center" vertical="center" wrapText="1"/>
    </xf>
    <xf numFmtId="0" fontId="87" fillId="0" borderId="0" xfId="0" applyFont="1" applyAlignment="1" applyProtection="1">
      <alignment horizontal="center" vertical="center" wrapText="1"/>
      <protection locked="0"/>
    </xf>
    <xf numFmtId="0" fontId="86" fillId="0" borderId="0" xfId="0" applyFont="1" applyAlignment="1">
      <alignment horizontal="center" vertical="center" wrapText="1"/>
    </xf>
    <xf numFmtId="16" fontId="88" fillId="83" borderId="13" xfId="0" applyNumberFormat="1" applyFont="1" applyFill="1" applyBorder="1" applyAlignment="1" applyProtection="1">
      <alignment horizontal="left" vertical="center" wrapText="1"/>
      <protection locked="0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6" fillId="84" borderId="13" xfId="0" applyFont="1" applyFill="1" applyBorder="1" applyAlignment="1">
      <alignment horizontal="center" vertical="center" wrapText="1"/>
    </xf>
    <xf numFmtId="3" fontId="89" fillId="0" borderId="13" xfId="0" applyNumberFormat="1" applyFont="1" applyBorder="1" applyAlignment="1">
      <alignment horizontal="center" vertical="center"/>
    </xf>
    <xf numFmtId="0" fontId="86" fillId="83" borderId="13" xfId="0" applyFont="1" applyFill="1" applyBorder="1" applyAlignment="1">
      <alignment horizontal="justify" vertical="center" wrapText="1"/>
    </xf>
    <xf numFmtId="3" fontId="86" fillId="84" borderId="14" xfId="0" applyNumberFormat="1" applyFont="1" applyFill="1" applyBorder="1" applyAlignment="1">
      <alignment horizontal="center" vertical="center" wrapText="1"/>
    </xf>
    <xf numFmtId="3" fontId="86" fillId="84" borderId="18" xfId="0" applyNumberFormat="1" applyFont="1" applyFill="1" applyBorder="1" applyAlignment="1">
      <alignment horizontal="center" vertical="center" wrapText="1"/>
    </xf>
    <xf numFmtId="3" fontId="86" fillId="84" borderId="15" xfId="0" applyNumberFormat="1" applyFont="1" applyFill="1" applyBorder="1" applyAlignment="1">
      <alignment horizontal="center" vertical="center" wrapText="1"/>
    </xf>
    <xf numFmtId="3" fontId="86" fillId="84" borderId="16" xfId="0" applyNumberFormat="1" applyFont="1" applyFill="1" applyBorder="1" applyAlignment="1">
      <alignment horizontal="center" vertical="center" wrapText="1"/>
    </xf>
    <xf numFmtId="3" fontId="86" fillId="84" borderId="17" xfId="0" applyNumberFormat="1" applyFont="1" applyFill="1" applyBorder="1" applyAlignment="1">
      <alignment horizontal="center" vertical="center" wrapText="1"/>
    </xf>
    <xf numFmtId="16" fontId="86" fillId="83" borderId="10" xfId="0" quotePrefix="1" applyNumberFormat="1" applyFont="1" applyFill="1" applyBorder="1" applyAlignment="1">
      <alignment horizontal="left" vertical="center" wrapText="1"/>
    </xf>
    <xf numFmtId="0" fontId="86" fillId="83" borderId="11" xfId="0" applyFont="1" applyFill="1" applyBorder="1" applyAlignment="1">
      <alignment horizontal="left" vertical="center" wrapText="1"/>
    </xf>
    <xf numFmtId="0" fontId="86" fillId="83" borderId="12" xfId="0" applyFont="1" applyFill="1" applyBorder="1" applyAlignment="1">
      <alignment horizontal="left" vertical="center" wrapText="1"/>
    </xf>
    <xf numFmtId="10" fontId="86" fillId="84" borderId="14" xfId="0" applyNumberFormat="1" applyFont="1" applyFill="1" applyBorder="1" applyAlignment="1">
      <alignment horizontal="center" vertical="center" wrapText="1"/>
    </xf>
    <xf numFmtId="16" fontId="88" fillId="83" borderId="13" xfId="0" quotePrefix="1" applyNumberFormat="1" applyFont="1" applyFill="1" applyBorder="1" applyAlignment="1" applyProtection="1">
      <alignment horizontal="left" vertical="center" wrapText="1"/>
      <protection locked="0"/>
    </xf>
  </cellXfs>
  <cellStyles count="62015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" xfId="62014" builtinId="5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colors>
    <mruColors>
      <color rgb="FFC3C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D15F0-4175-40D7-B098-0BA7A4DA550E}">
  <sheetPr>
    <tabColor rgb="FF007DB5"/>
    <pageSetUpPr fitToPage="1"/>
  </sheetPr>
  <dimension ref="A1:DB95"/>
  <sheetViews>
    <sheetView topLeftCell="G1" zoomScale="85" zoomScaleNormal="85" workbookViewId="0">
      <selection activeCell="Y76" sqref="Y76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48.140625" style="2" bestFit="1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5.28515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9" t="s">
        <v>81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</row>
    <row r="2" spans="1:106" s="1" customFormat="1" ht="16.5" customHeight="1" x14ac:dyDescent="0.25">
      <c r="A2" s="80" t="s">
        <v>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spans="1:106" s="1" customFormat="1" ht="16.5" customHeight="1" x14ac:dyDescent="0.25">
      <c r="A3" s="81" t="s">
        <v>132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</row>
    <row r="4" spans="1:106" s="1" customFormat="1" ht="16.5" customHeight="1" x14ac:dyDescent="0.25">
      <c r="A4" s="82" t="s">
        <v>1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106" ht="54.75" customHeight="1" x14ac:dyDescent="0.25">
      <c r="A5" s="83" t="s">
        <v>82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6" spans="1:106" s="3" customFormat="1" ht="22.5" customHeight="1" x14ac:dyDescent="0.25">
      <c r="A6" s="86" t="s">
        <v>2</v>
      </c>
      <c r="B6" s="86" t="s">
        <v>3</v>
      </c>
      <c r="C6" s="52" t="s">
        <v>4</v>
      </c>
      <c r="D6" s="86" t="s">
        <v>5</v>
      </c>
      <c r="E6" s="86" t="s">
        <v>6</v>
      </c>
      <c r="F6" s="86" t="s">
        <v>7</v>
      </c>
      <c r="G6" s="86" t="s">
        <v>8</v>
      </c>
      <c r="H6" s="86" t="s">
        <v>9</v>
      </c>
      <c r="I6" s="86"/>
      <c r="J6" s="84" t="s">
        <v>10</v>
      </c>
      <c r="K6" s="84" t="s">
        <v>11</v>
      </c>
      <c r="L6" s="86" t="s">
        <v>12</v>
      </c>
      <c r="M6" s="84" t="s">
        <v>13</v>
      </c>
      <c r="N6" s="84"/>
      <c r="O6" s="84"/>
      <c r="P6" s="86" t="s">
        <v>14</v>
      </c>
      <c r="Q6" s="86" t="s">
        <v>15</v>
      </c>
      <c r="R6" s="84" t="s">
        <v>16</v>
      </c>
      <c r="S6" s="84"/>
      <c r="T6" s="84"/>
      <c r="U6" s="84" t="s">
        <v>17</v>
      </c>
      <c r="V6" s="84" t="s">
        <v>16</v>
      </c>
      <c r="W6" s="84"/>
      <c r="X6" s="84"/>
      <c r="Y6" s="84" t="s">
        <v>18</v>
      </c>
      <c r="Z6" s="84" t="s">
        <v>16</v>
      </c>
      <c r="AA6" s="84"/>
      <c r="AB6" s="84"/>
      <c r="AC6" s="84" t="s">
        <v>19</v>
      </c>
      <c r="AD6" s="84" t="s">
        <v>16</v>
      </c>
      <c r="AE6" s="84"/>
      <c r="AF6" s="84"/>
      <c r="AG6" s="84" t="s">
        <v>20</v>
      </c>
      <c r="AH6" s="84" t="s">
        <v>21</v>
      </c>
      <c r="AI6" s="85" t="s">
        <v>22</v>
      </c>
      <c r="AJ6" s="8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6"/>
      <c r="B7" s="86"/>
      <c r="C7" s="52" t="s">
        <v>23</v>
      </c>
      <c r="D7" s="86"/>
      <c r="E7" s="86"/>
      <c r="F7" s="86"/>
      <c r="G7" s="86"/>
      <c r="H7" s="52" t="s">
        <v>24</v>
      </c>
      <c r="I7" s="52" t="s">
        <v>25</v>
      </c>
      <c r="J7" s="84"/>
      <c r="K7" s="84"/>
      <c r="L7" s="86"/>
      <c r="M7" s="53" t="s">
        <v>26</v>
      </c>
      <c r="N7" s="53" t="s">
        <v>27</v>
      </c>
      <c r="O7" s="53" t="s">
        <v>28</v>
      </c>
      <c r="P7" s="86"/>
      <c r="Q7" s="86"/>
      <c r="R7" s="53" t="s">
        <v>29</v>
      </c>
      <c r="S7" s="53" t="s">
        <v>30</v>
      </c>
      <c r="T7" s="53" t="s">
        <v>31</v>
      </c>
      <c r="U7" s="84"/>
      <c r="V7" s="53" t="s">
        <v>32</v>
      </c>
      <c r="W7" s="53" t="s">
        <v>33</v>
      </c>
      <c r="X7" s="53" t="s">
        <v>34</v>
      </c>
      <c r="Y7" s="84"/>
      <c r="Z7" s="53" t="s">
        <v>35</v>
      </c>
      <c r="AA7" s="53" t="s">
        <v>36</v>
      </c>
      <c r="AB7" s="53" t="s">
        <v>37</v>
      </c>
      <c r="AC7" s="84"/>
      <c r="AD7" s="53" t="s">
        <v>38</v>
      </c>
      <c r="AE7" s="53" t="s">
        <v>39</v>
      </c>
      <c r="AF7" s="53" t="s">
        <v>40</v>
      </c>
      <c r="AG7" s="84"/>
      <c r="AH7" s="84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hidden="1" customHeight="1" x14ac:dyDescent="0.25">
      <c r="A8" s="76" t="s">
        <v>43</v>
      </c>
      <c r="B8" s="76"/>
      <c r="C8" s="76"/>
      <c r="D8" s="76"/>
      <c r="E8" s="76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hidden="1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7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hidden="1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7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hidden="1" customHeight="1" collapsed="1" x14ac:dyDescent="0.25">
      <c r="A11" s="78" t="s">
        <v>44</v>
      </c>
      <c r="B11" s="78"/>
      <c r="C11" s="78"/>
      <c r="D11" s="78"/>
      <c r="E11" s="78"/>
      <c r="F11" s="78"/>
      <c r="G11" s="78"/>
      <c r="H11" s="78"/>
      <c r="I11" s="78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hidden="1" customHeight="1" x14ac:dyDescent="0.25">
      <c r="A12" s="76" t="s">
        <v>45</v>
      </c>
      <c r="B12" s="76"/>
      <c r="C12" s="76"/>
      <c r="D12" s="76"/>
      <c r="E12" s="76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hidden="1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7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hidden="1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7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hidden="1" customHeight="1" collapsed="1" x14ac:dyDescent="0.25">
      <c r="A15" s="78" t="s">
        <v>46</v>
      </c>
      <c r="B15" s="78"/>
      <c r="C15" s="78"/>
      <c r="D15" s="78"/>
      <c r="E15" s="78"/>
      <c r="F15" s="78"/>
      <c r="G15" s="78"/>
      <c r="H15" s="78"/>
      <c r="I15" s="78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hidden="1" customHeight="1" x14ac:dyDescent="0.25">
      <c r="A16" s="76" t="s">
        <v>47</v>
      </c>
      <c r="B16" s="76"/>
      <c r="C16" s="76"/>
      <c r="D16" s="76"/>
      <c r="E16" s="76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hidden="1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7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hidden="1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7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hidden="1" customHeight="1" collapsed="1" x14ac:dyDescent="0.25">
      <c r="A19" s="78" t="s">
        <v>48</v>
      </c>
      <c r="B19" s="78"/>
      <c r="C19" s="78"/>
      <c r="D19" s="78"/>
      <c r="E19" s="78"/>
      <c r="F19" s="78"/>
      <c r="G19" s="78"/>
      <c r="H19" s="78"/>
      <c r="I19" s="78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hidden="1" customHeight="1" x14ac:dyDescent="0.25">
      <c r="A20" s="76" t="s">
        <v>49</v>
      </c>
      <c r="B20" s="76"/>
      <c r="C20" s="76"/>
      <c r="D20" s="76"/>
      <c r="E20" s="76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hidden="1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7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hidden="1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7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hidden="1" customHeight="1" collapsed="1" x14ac:dyDescent="0.25">
      <c r="A23" s="78" t="s">
        <v>50</v>
      </c>
      <c r="B23" s="78"/>
      <c r="C23" s="78"/>
      <c r="D23" s="78"/>
      <c r="E23" s="78"/>
      <c r="F23" s="78"/>
      <c r="G23" s="78"/>
      <c r="H23" s="78"/>
      <c r="I23" s="78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hidden="1" customHeight="1" x14ac:dyDescent="0.25">
      <c r="A24" s="76" t="s">
        <v>51</v>
      </c>
      <c r="B24" s="76"/>
      <c r="C24" s="76"/>
      <c r="D24" s="76"/>
      <c r="E24" s="76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hidden="1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7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hidden="1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7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hidden="1" customHeight="1" collapsed="1" x14ac:dyDescent="0.25">
      <c r="A27" s="78" t="s">
        <v>52</v>
      </c>
      <c r="B27" s="78"/>
      <c r="C27" s="78"/>
      <c r="D27" s="78"/>
      <c r="E27" s="78"/>
      <c r="F27" s="78"/>
      <c r="G27" s="78"/>
      <c r="H27" s="78"/>
      <c r="I27" s="78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hidden="1" customHeight="1" x14ac:dyDescent="0.25">
      <c r="A28" s="76" t="s">
        <v>53</v>
      </c>
      <c r="B28" s="76"/>
      <c r="C28" s="76"/>
      <c r="D28" s="76"/>
      <c r="E28" s="76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hidden="1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7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hidden="1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7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hidden="1" customHeight="1" collapsed="1" x14ac:dyDescent="0.25">
      <c r="A31" s="78" t="s">
        <v>54</v>
      </c>
      <c r="B31" s="78"/>
      <c r="C31" s="78"/>
      <c r="D31" s="78"/>
      <c r="E31" s="78"/>
      <c r="F31" s="78"/>
      <c r="G31" s="78"/>
      <c r="H31" s="78"/>
      <c r="I31" s="78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hidden="1" customHeight="1" x14ac:dyDescent="0.25">
      <c r="A32" s="76" t="s">
        <v>55</v>
      </c>
      <c r="B32" s="76"/>
      <c r="C32" s="76"/>
      <c r="D32" s="76"/>
      <c r="E32" s="76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hidden="1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7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hidden="1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7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hidden="1" customHeight="1" collapsed="1" x14ac:dyDescent="0.25">
      <c r="A35" s="78" t="s">
        <v>56</v>
      </c>
      <c r="B35" s="78"/>
      <c r="C35" s="78"/>
      <c r="D35" s="78"/>
      <c r="E35" s="78"/>
      <c r="F35" s="78"/>
      <c r="G35" s="78"/>
      <c r="H35" s="78"/>
      <c r="I35" s="78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hidden="1" customHeight="1" x14ac:dyDescent="0.25">
      <c r="A36" s="76" t="s">
        <v>57</v>
      </c>
      <c r="B36" s="76"/>
      <c r="C36" s="76"/>
      <c r="D36" s="76"/>
      <c r="E36" s="76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hidden="1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7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hidden="1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7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hidden="1" customHeight="1" collapsed="1" x14ac:dyDescent="0.25">
      <c r="A39" s="78" t="s">
        <v>58</v>
      </c>
      <c r="B39" s="78"/>
      <c r="C39" s="78"/>
      <c r="D39" s="78"/>
      <c r="E39" s="78"/>
      <c r="F39" s="78"/>
      <c r="G39" s="78"/>
      <c r="H39" s="78"/>
      <c r="I39" s="78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hidden="1" customHeight="1" x14ac:dyDescent="0.25">
      <c r="A40" s="76" t="s">
        <v>59</v>
      </c>
      <c r="B40" s="76"/>
      <c r="C40" s="76"/>
      <c r="D40" s="76"/>
      <c r="E40" s="76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hidden="1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7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hidden="1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7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hidden="1" customHeight="1" collapsed="1" x14ac:dyDescent="0.25">
      <c r="A43" s="78" t="s">
        <v>60</v>
      </c>
      <c r="B43" s="78"/>
      <c r="C43" s="78"/>
      <c r="D43" s="78"/>
      <c r="E43" s="78"/>
      <c r="F43" s="78"/>
      <c r="G43" s="78"/>
      <c r="H43" s="78"/>
      <c r="I43" s="78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hidden="1" customHeight="1" x14ac:dyDescent="0.25">
      <c r="A44" s="76" t="s">
        <v>61</v>
      </c>
      <c r="B44" s="76"/>
      <c r="C44" s="76"/>
      <c r="D44" s="76"/>
      <c r="E44" s="76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hidden="1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7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hidden="1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7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hidden="1" customHeight="1" collapsed="1" x14ac:dyDescent="0.25">
      <c r="A47" s="78" t="s">
        <v>62</v>
      </c>
      <c r="B47" s="78"/>
      <c r="C47" s="78"/>
      <c r="D47" s="78"/>
      <c r="E47" s="78"/>
      <c r="F47" s="78"/>
      <c r="G47" s="78"/>
      <c r="H47" s="78"/>
      <c r="I47" s="78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hidden="1" customHeight="1" x14ac:dyDescent="0.25">
      <c r="A48" s="76" t="s">
        <v>63</v>
      </c>
      <c r="B48" s="76"/>
      <c r="C48" s="76"/>
      <c r="D48" s="76"/>
      <c r="E48" s="76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hidden="1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7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hidden="1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7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hidden="1" customHeight="1" collapsed="1" x14ac:dyDescent="0.25">
      <c r="A51" s="78" t="s">
        <v>64</v>
      </c>
      <c r="B51" s="78"/>
      <c r="C51" s="78"/>
      <c r="D51" s="78"/>
      <c r="E51" s="78"/>
      <c r="F51" s="78"/>
      <c r="G51" s="78"/>
      <c r="H51" s="78"/>
      <c r="I51" s="78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hidden="1" customHeight="1" x14ac:dyDescent="0.25">
      <c r="A52" s="76" t="s">
        <v>65</v>
      </c>
      <c r="B52" s="76"/>
      <c r="C52" s="76"/>
      <c r="D52" s="76"/>
      <c r="E52" s="76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hidden="1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7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hidden="1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7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hidden="1" customHeight="1" collapsed="1" x14ac:dyDescent="0.25">
      <c r="A55" s="78" t="s">
        <v>66</v>
      </c>
      <c r="B55" s="78"/>
      <c r="C55" s="78"/>
      <c r="D55" s="78"/>
      <c r="E55" s="78"/>
      <c r="F55" s="78"/>
      <c r="G55" s="78"/>
      <c r="H55" s="78"/>
      <c r="I55" s="78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hidden="1" customHeight="1" x14ac:dyDescent="0.25">
      <c r="A56" s="76" t="s">
        <v>67</v>
      </c>
      <c r="B56" s="76"/>
      <c r="C56" s="76"/>
      <c r="D56" s="76"/>
      <c r="E56" s="76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hidden="1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7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hidden="1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7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hidden="1" customHeight="1" collapsed="1" x14ac:dyDescent="0.25">
      <c r="A59" s="78" t="s">
        <v>68</v>
      </c>
      <c r="B59" s="78"/>
      <c r="C59" s="78"/>
      <c r="D59" s="78"/>
      <c r="E59" s="78"/>
      <c r="F59" s="78"/>
      <c r="G59" s="78"/>
      <c r="H59" s="78"/>
      <c r="I59" s="78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hidden="1" customHeight="1" x14ac:dyDescent="0.25">
      <c r="A60" s="76" t="s">
        <v>69</v>
      </c>
      <c r="B60" s="76"/>
      <c r="C60" s="76"/>
      <c r="D60" s="76"/>
      <c r="E60" s="76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hidden="1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7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hidden="1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7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hidden="1" customHeight="1" collapsed="1" x14ac:dyDescent="0.25">
      <c r="A63" s="78" t="s">
        <v>70</v>
      </c>
      <c r="B63" s="78"/>
      <c r="C63" s="78"/>
      <c r="D63" s="78"/>
      <c r="E63" s="78"/>
      <c r="F63" s="78"/>
      <c r="G63" s="78"/>
      <c r="H63" s="78"/>
      <c r="I63" s="78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hidden="1" customHeight="1" x14ac:dyDescent="0.25">
      <c r="A64" s="76" t="s">
        <v>79</v>
      </c>
      <c r="B64" s="76"/>
      <c r="C64" s="76"/>
      <c r="D64" s="76"/>
      <c r="E64" s="76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hidden="1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7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hidden="1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7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hidden="1" customHeight="1" collapsed="1" x14ac:dyDescent="0.25">
      <c r="A67" s="78" t="s">
        <v>80</v>
      </c>
      <c r="B67" s="78"/>
      <c r="C67" s="78"/>
      <c r="D67" s="78"/>
      <c r="E67" s="78"/>
      <c r="F67" s="78"/>
      <c r="G67" s="78"/>
      <c r="H67" s="78"/>
      <c r="I67" s="78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hidden="1" customHeight="1" x14ac:dyDescent="0.25">
      <c r="A68" s="76" t="s">
        <v>71</v>
      </c>
      <c r="B68" s="76"/>
      <c r="C68" s="76"/>
      <c r="D68" s="76"/>
      <c r="E68" s="76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hidden="1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7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hidden="1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7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hidden="1" customHeight="1" collapsed="1" x14ac:dyDescent="0.25">
      <c r="A71" s="78" t="s">
        <v>72</v>
      </c>
      <c r="B71" s="78"/>
      <c r="C71" s="78"/>
      <c r="D71" s="78"/>
      <c r="E71" s="78"/>
      <c r="F71" s="78"/>
      <c r="G71" s="78"/>
      <c r="H71" s="78"/>
      <c r="I71" s="78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6" t="s">
        <v>73</v>
      </c>
      <c r="B72" s="76"/>
      <c r="C72" s="76"/>
      <c r="D72" s="76"/>
      <c r="E72" s="76"/>
      <c r="F72" s="4"/>
      <c r="G72" s="5"/>
      <c r="H72" s="6"/>
      <c r="I72" s="6"/>
      <c r="J72" s="77">
        <v>12362129000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">
      <c r="A73" s="14">
        <v>1</v>
      </c>
      <c r="B73" s="14"/>
      <c r="C73" s="33" t="s">
        <v>103</v>
      </c>
      <c r="D73" s="34">
        <v>45728</v>
      </c>
      <c r="E73" s="26" t="s">
        <v>104</v>
      </c>
      <c r="F73" s="73" t="s">
        <v>105</v>
      </c>
      <c r="G73" s="26" t="s">
        <v>106</v>
      </c>
      <c r="H73" s="36"/>
      <c r="I73" s="38"/>
      <c r="J73" s="77"/>
      <c r="K73" s="41">
        <v>12362129000</v>
      </c>
      <c r="L73" s="39" t="s">
        <v>88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41">
        <v>12362129000</v>
      </c>
      <c r="X73" s="19"/>
      <c r="Y73" s="8">
        <f>SUM(V73:X73)</f>
        <v>12362129000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12362129000</v>
      </c>
      <c r="AI73" s="20">
        <f>IF(ISERROR(AH73/J72),0,AH73/J72)</f>
        <v>1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7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8" t="s">
        <v>74</v>
      </c>
      <c r="B75" s="78"/>
      <c r="C75" s="78"/>
      <c r="D75" s="78"/>
      <c r="E75" s="78"/>
      <c r="F75" s="78"/>
      <c r="G75" s="78"/>
      <c r="H75" s="78"/>
      <c r="I75" s="78"/>
      <c r="J75" s="56">
        <f>J72</f>
        <v>12362129000</v>
      </c>
      <c r="K75" s="56">
        <f>SUM(K73:K73)</f>
        <v>12362129000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12362129000</v>
      </c>
      <c r="X75" s="56">
        <f t="shared" si="16"/>
        <v>0</v>
      </c>
      <c r="Y75" s="56">
        <f t="shared" si="16"/>
        <v>12362129000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12362129000</v>
      </c>
      <c r="AI75" s="59">
        <f>IF(ISERROR(AH75/J75),0,AH75/J75)</f>
        <v>1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8" t="str">
        <f>"TOTAL ASIG."&amp;" "&amp;$A$5</f>
        <v>TOTAL ASIG. 24-01-352 "Programa Pago Cuidadores de Personas con Discapacidad"</v>
      </c>
      <c r="B76" s="88"/>
      <c r="C76" s="88"/>
      <c r="D76" s="88"/>
      <c r="E76" s="88"/>
      <c r="F76" s="88"/>
      <c r="G76" s="88"/>
      <c r="H76" s="88"/>
      <c r="I76" s="88"/>
      <c r="J76" s="66">
        <f>SUM(J11,J15,J19,J23,J27,J31,J35,J39,J43,J47,J51,J55,J59,J63,J67,J71,J75)</f>
        <v>12362129000</v>
      </c>
      <c r="K76" s="66">
        <f t="shared" ref="K76:AH76" si="17">SUM(K11,K15,K19,K23,K27,K31,K35,K39,K43,K47,K51,K55,K59,K63,K67,K71,K75)</f>
        <v>12362129000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12362129000</v>
      </c>
      <c r="X76" s="66">
        <f t="shared" si="17"/>
        <v>0</v>
      </c>
      <c r="Y76" s="66">
        <f t="shared" si="17"/>
        <v>12362129000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12362129000</v>
      </c>
      <c r="AI76" s="68">
        <f>IF(ISERROR(AH76/J76),0,AH76/J76)</f>
        <v>1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76:I76"/>
    <mergeCell ref="A68:E68"/>
    <mergeCell ref="J69:J70"/>
    <mergeCell ref="A71:I71"/>
    <mergeCell ref="A72:E72"/>
    <mergeCell ref="J72:J74"/>
    <mergeCell ref="A75:I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R65:T66 Z73:AB74 R73:T74 AD73:AF74 M65:N66 V65:X66 Z65:AB66 AD65:AF66 V73:V74 X73:X74 W74" xr:uid="{9C3D68E1-EB78-48FE-B2A6-C71305A9D2D6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 W73" xr:uid="{091ECD31-3CBD-44C7-A01B-D1B46B2C6DE1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L65:L66 P73:Q74 P65:Q66 C65:C66 E65:G66 E73:E74 G73:G74 F74" xr:uid="{7AFC7285-B275-4CD3-AF4F-87F8E9C8F043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167BCEC4-CE15-45CE-96FA-89F57D131B26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F12EFAE-8715-40CC-AB56-FCEB04413C5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EF62773D-EFE1-4508-981E-859C0B5C531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9CD459E-F421-49A6-9004-DDCC5B2D462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B5708830-CF35-460D-ABE7-8D51C7AF3EF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F07E9-268B-4356-9DFC-9BE14F38ADF2}">
  <sheetPr>
    <tabColor rgb="FF33CCFF"/>
    <pageSetUpPr fitToPage="1"/>
  </sheetPr>
  <dimension ref="A1:Y42"/>
  <sheetViews>
    <sheetView topLeftCell="A9" zoomScaleNormal="100" workbookViewId="0">
      <selection activeCell="W25" sqref="W2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4.140625" style="49" bestFit="1" customWidth="1"/>
    <col min="3" max="3" width="14.140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80" t="s">
        <v>81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</row>
    <row r="2" spans="1:25" s="1" customFormat="1" ht="15" customHeight="1" x14ac:dyDescent="0.25">
      <c r="A2" s="80" t="s">
        <v>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</row>
    <row r="3" spans="1:25" s="1" customFormat="1" ht="15" customHeight="1" x14ac:dyDescent="0.25">
      <c r="A3" s="80" t="s">
        <v>132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1:25" s="1" customFormat="1" ht="15" customHeight="1" x14ac:dyDescent="0.25">
      <c r="A4" s="82" t="s">
        <v>1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1:25" ht="38.25" customHeight="1" x14ac:dyDescent="0.25">
      <c r="A5" s="94" t="s">
        <v>86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6" t="s">
        <v>4</v>
      </c>
      <c r="B6" s="89" t="s">
        <v>10</v>
      </c>
      <c r="C6" s="89" t="s">
        <v>75</v>
      </c>
      <c r="D6" s="91" t="s">
        <v>13</v>
      </c>
      <c r="E6" s="92"/>
      <c r="F6" s="93"/>
      <c r="G6" s="84" t="s">
        <v>16</v>
      </c>
      <c r="H6" s="84"/>
      <c r="I6" s="84"/>
      <c r="J6" s="89" t="s">
        <v>17</v>
      </c>
      <c r="K6" s="84" t="s">
        <v>16</v>
      </c>
      <c r="L6" s="84"/>
      <c r="M6" s="84"/>
      <c r="N6" s="89" t="s">
        <v>18</v>
      </c>
      <c r="O6" s="84" t="s">
        <v>16</v>
      </c>
      <c r="P6" s="84"/>
      <c r="Q6" s="84"/>
      <c r="R6" s="89" t="s">
        <v>19</v>
      </c>
      <c r="S6" s="84" t="s">
        <v>16</v>
      </c>
      <c r="T6" s="84"/>
      <c r="U6" s="84"/>
      <c r="V6" s="89" t="s">
        <v>20</v>
      </c>
      <c r="W6" s="89" t="s">
        <v>21</v>
      </c>
      <c r="X6" s="97" t="s">
        <v>76</v>
      </c>
      <c r="Y6" s="97"/>
    </row>
    <row r="7" spans="1:25" s="46" customFormat="1" ht="31.5" x14ac:dyDescent="0.25">
      <c r="A7" s="86"/>
      <c r="B7" s="90"/>
      <c r="C7" s="90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0"/>
      <c r="K7" s="53" t="s">
        <v>32</v>
      </c>
      <c r="L7" s="53" t="s">
        <v>33</v>
      </c>
      <c r="M7" s="53" t="s">
        <v>34</v>
      </c>
      <c r="N7" s="90"/>
      <c r="O7" s="53" t="s">
        <v>35</v>
      </c>
      <c r="P7" s="53" t="s">
        <v>36</v>
      </c>
      <c r="Q7" s="53" t="s">
        <v>37</v>
      </c>
      <c r="R7" s="90"/>
      <c r="S7" s="53" t="s">
        <v>38</v>
      </c>
      <c r="T7" s="53" t="s">
        <v>39</v>
      </c>
      <c r="U7" s="53" t="s">
        <v>77</v>
      </c>
      <c r="V7" s="90"/>
      <c r="W7" s="90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+'24-03-354 Ind. C C de Cuidado '!J11</f>
        <v>0</v>
      </c>
      <c r="C8" s="40">
        <f>+'24-03-354 Ind. C C de Cuidado '!K11</f>
        <v>0</v>
      </c>
      <c r="D8" s="40">
        <f>+'24-03-354 Ind. C C de Cuidado '!M11</f>
        <v>0</v>
      </c>
      <c r="E8" s="40">
        <f>+'24-03-354 Ind. C C de Cuidado '!N11</f>
        <v>0</v>
      </c>
      <c r="F8" s="40">
        <f>+'24-03-354 Ind. C C de Cuidado '!O11</f>
        <v>0</v>
      </c>
      <c r="G8" s="40">
        <f>+'24-03-354 Ind. C C de Cuidado '!R11</f>
        <v>0</v>
      </c>
      <c r="H8" s="40">
        <f>+'24-03-354 Ind. C C de Cuidado '!S11</f>
        <v>0</v>
      </c>
      <c r="I8" s="40">
        <f>+'24-03-354 Ind. C C de Cuidado '!T11</f>
        <v>0</v>
      </c>
      <c r="J8" s="40">
        <f>+'24-03-354 Ind. C C de Cuidado '!U11</f>
        <v>0</v>
      </c>
      <c r="K8" s="40">
        <f>+'24-03-354 Ind. C C de Cuidado '!V11</f>
        <v>0</v>
      </c>
      <c r="L8" s="40">
        <f>+'24-03-354 Ind. C C de Cuidado '!W11</f>
        <v>0</v>
      </c>
      <c r="M8" s="40">
        <f>+'24-03-354 Ind. C C de Cuidado '!X11</f>
        <v>0</v>
      </c>
      <c r="N8" s="40">
        <f>+'24-03-354 Ind. C C de Cuidado '!Y11</f>
        <v>0</v>
      </c>
      <c r="O8" s="40">
        <f>+'24-03-354 Ind. C C de Cuidado '!Z11</f>
        <v>0</v>
      </c>
      <c r="P8" s="40">
        <f>+'24-03-354 Ind. C C de Cuidado '!AA11</f>
        <v>0</v>
      </c>
      <c r="Q8" s="40">
        <f>+'24-03-354 Ind. C C de Cuidado '!AB11</f>
        <v>0</v>
      </c>
      <c r="R8" s="40">
        <f>+'24-03-354 Ind. C C de Cuidado '!AC11</f>
        <v>0</v>
      </c>
      <c r="S8" s="40">
        <f>+'24-03-354 Ind. C C de Cuidado '!AD11</f>
        <v>0</v>
      </c>
      <c r="T8" s="40">
        <f>+'24-03-354 Ind. C C de Cuidado '!AE11</f>
        <v>0</v>
      </c>
      <c r="U8" s="40">
        <f>+'24-03-354 Ind. C C de Cuidado '!AF11</f>
        <v>0</v>
      </c>
      <c r="V8" s="40">
        <f>+'24-03-354 Ind. C C de Cuidado '!AG11</f>
        <v>0</v>
      </c>
      <c r="W8" s="40">
        <f>+'24-03-354 Ind. C C de Cuidado '!AH11</f>
        <v>0</v>
      </c>
      <c r="X8" s="61">
        <f>+'24-03-354 Ind. C C de Cuidado '!AI11</f>
        <v>0</v>
      </c>
      <c r="Y8" s="61">
        <f>+'24-03-354 Ind. C C de Cuidado '!AJ11</f>
        <v>0</v>
      </c>
    </row>
    <row r="9" spans="1:25" ht="24.75" customHeight="1" x14ac:dyDescent="0.25">
      <c r="A9" s="60" t="s">
        <v>45</v>
      </c>
      <c r="B9" s="40">
        <f>+'24-03-354 Ind. C C de Cuidado '!J15</f>
        <v>0</v>
      </c>
      <c r="C9" s="40">
        <f>+'24-03-354 Ind. C C de Cuidado '!K15</f>
        <v>0</v>
      </c>
      <c r="D9" s="40">
        <f>+'24-03-354 Ind. C C de Cuidado '!M15</f>
        <v>0</v>
      </c>
      <c r="E9" s="40">
        <f>+'24-03-354 Ind. C C de Cuidado '!N15</f>
        <v>0</v>
      </c>
      <c r="F9" s="40">
        <f>+'24-03-354 Ind. C C de Cuidado '!O15</f>
        <v>0</v>
      </c>
      <c r="G9" s="40">
        <f>+'24-03-354 Ind. C C de Cuidado '!R15</f>
        <v>0</v>
      </c>
      <c r="H9" s="40">
        <f>+'24-03-354 Ind. C C de Cuidado '!S15</f>
        <v>0</v>
      </c>
      <c r="I9" s="40">
        <f>+'24-03-354 Ind. C C de Cuidado '!T15</f>
        <v>0</v>
      </c>
      <c r="J9" s="40">
        <f>+'24-03-354 Ind. C C de Cuidado '!U15</f>
        <v>0</v>
      </c>
      <c r="K9" s="40">
        <f>+'24-03-354 Ind. C C de Cuidado '!V15</f>
        <v>0</v>
      </c>
      <c r="L9" s="40">
        <f>+'24-03-354 Ind. C C de Cuidado '!W15</f>
        <v>0</v>
      </c>
      <c r="M9" s="40">
        <f>+'24-03-354 Ind. C C de Cuidado '!X15</f>
        <v>0</v>
      </c>
      <c r="N9" s="40">
        <f>+'24-03-354 Ind. C C de Cuidado '!Y15</f>
        <v>0</v>
      </c>
      <c r="O9" s="40">
        <f>+'24-03-354 Ind. C C de Cuidado '!Z15</f>
        <v>0</v>
      </c>
      <c r="P9" s="40">
        <f>+'24-03-354 Ind. C C de Cuidado '!AA15</f>
        <v>0</v>
      </c>
      <c r="Q9" s="40">
        <f>+'24-03-354 Ind. C C de Cuidado '!AB15</f>
        <v>0</v>
      </c>
      <c r="R9" s="40">
        <f>+'24-03-354 Ind. C C de Cuidado '!AC15</f>
        <v>0</v>
      </c>
      <c r="S9" s="40">
        <f>+'24-03-354 Ind. C C de Cuidado '!AD15</f>
        <v>0</v>
      </c>
      <c r="T9" s="40">
        <f>+'24-03-354 Ind. C C de Cuidado '!AE15</f>
        <v>0</v>
      </c>
      <c r="U9" s="40">
        <f>+'24-03-354 Ind. C C de Cuidado '!AF15</f>
        <v>0</v>
      </c>
      <c r="V9" s="40">
        <f>+'24-03-354 Ind. C C de Cuidado '!AG15</f>
        <v>0</v>
      </c>
      <c r="W9" s="40">
        <f>+'24-03-354 Ind. C C de Cuidado '!AH15</f>
        <v>0</v>
      </c>
      <c r="X9" s="61">
        <f>+'24-03-354 Ind. C C de Cuidado '!AI15</f>
        <v>0</v>
      </c>
      <c r="Y9" s="61">
        <f>+'24-03-354 Ind. C C de Cuidado '!AJ15</f>
        <v>0</v>
      </c>
    </row>
    <row r="10" spans="1:25" ht="24.75" customHeight="1" x14ac:dyDescent="0.25">
      <c r="A10" s="60" t="s">
        <v>47</v>
      </c>
      <c r="B10" s="40">
        <f>+'24-03-354 Ind. C C de Cuidado '!J19</f>
        <v>0</v>
      </c>
      <c r="C10" s="40">
        <f>+'24-03-354 Ind. C C de Cuidado '!K19</f>
        <v>0</v>
      </c>
      <c r="D10" s="40">
        <f>+'24-03-354 Ind. C C de Cuidado '!M19</f>
        <v>0</v>
      </c>
      <c r="E10" s="40">
        <f>+'24-03-354 Ind. C C de Cuidado '!N19</f>
        <v>0</v>
      </c>
      <c r="F10" s="40">
        <f>+'24-03-354 Ind. C C de Cuidado '!O19</f>
        <v>0</v>
      </c>
      <c r="G10" s="40">
        <f>+'24-03-354 Ind. C C de Cuidado '!R19</f>
        <v>0</v>
      </c>
      <c r="H10" s="40">
        <f>+'24-03-354 Ind. C C de Cuidado '!S19</f>
        <v>0</v>
      </c>
      <c r="I10" s="40">
        <f>+'24-03-354 Ind. C C de Cuidado '!T19</f>
        <v>0</v>
      </c>
      <c r="J10" s="40">
        <f>+'24-03-354 Ind. C C de Cuidado '!U19</f>
        <v>0</v>
      </c>
      <c r="K10" s="40">
        <f>+'24-03-354 Ind. C C de Cuidado '!V19</f>
        <v>0</v>
      </c>
      <c r="L10" s="40">
        <f>+'24-03-354 Ind. C C de Cuidado '!W19</f>
        <v>0</v>
      </c>
      <c r="M10" s="40">
        <f>+'24-03-354 Ind. C C de Cuidado '!X19</f>
        <v>0</v>
      </c>
      <c r="N10" s="40">
        <f>+'24-03-354 Ind. C C de Cuidado '!Y19</f>
        <v>0</v>
      </c>
      <c r="O10" s="40">
        <f>+'24-03-354 Ind. C C de Cuidado '!Z19</f>
        <v>0</v>
      </c>
      <c r="P10" s="40">
        <f>+'24-03-354 Ind. C C de Cuidado '!AA19</f>
        <v>0</v>
      </c>
      <c r="Q10" s="40">
        <f>+'24-03-354 Ind. C C de Cuidado '!AB19</f>
        <v>0</v>
      </c>
      <c r="R10" s="40">
        <f>+'24-03-354 Ind. C C de Cuidado '!AC19</f>
        <v>0</v>
      </c>
      <c r="S10" s="40">
        <f>+'24-03-354 Ind. C C de Cuidado '!AD19</f>
        <v>0</v>
      </c>
      <c r="T10" s="40">
        <f>+'24-03-354 Ind. C C de Cuidado '!AE19</f>
        <v>0</v>
      </c>
      <c r="U10" s="40">
        <f>+'24-03-354 Ind. C C de Cuidado '!AF19</f>
        <v>0</v>
      </c>
      <c r="V10" s="40">
        <f>+'24-03-354 Ind. C C de Cuidado '!AG19</f>
        <v>0</v>
      </c>
      <c r="W10" s="40">
        <f>+'24-03-354 Ind. C C de Cuidado '!AH19</f>
        <v>0</v>
      </c>
      <c r="X10" s="61">
        <f>+'24-03-354 Ind. C C de Cuidado '!AI19</f>
        <v>0</v>
      </c>
      <c r="Y10" s="61">
        <f>+'24-03-354 Ind. C C de Cuidado '!AJ19</f>
        <v>0</v>
      </c>
    </row>
    <row r="11" spans="1:25" ht="24.75" customHeight="1" x14ac:dyDescent="0.25">
      <c r="A11" s="60" t="s">
        <v>49</v>
      </c>
      <c r="B11" s="40">
        <f>+'24-03-354 Ind. C C de Cuidado '!J23</f>
        <v>0</v>
      </c>
      <c r="C11" s="40">
        <f>+'24-03-354 Ind. C C de Cuidado '!K23</f>
        <v>0</v>
      </c>
      <c r="D11" s="40">
        <f>+'24-03-354 Ind. C C de Cuidado '!M23</f>
        <v>0</v>
      </c>
      <c r="E11" s="40">
        <f>+'24-03-354 Ind. C C de Cuidado '!N23</f>
        <v>0</v>
      </c>
      <c r="F11" s="40">
        <f>+'24-03-354 Ind. C C de Cuidado '!O23</f>
        <v>0</v>
      </c>
      <c r="G11" s="40">
        <f>+'24-03-354 Ind. C C de Cuidado '!R23</f>
        <v>0</v>
      </c>
      <c r="H11" s="40">
        <f>+'24-03-354 Ind. C C de Cuidado '!S23</f>
        <v>0</v>
      </c>
      <c r="I11" s="40">
        <f>+'24-03-354 Ind. C C de Cuidado '!T23</f>
        <v>0</v>
      </c>
      <c r="J11" s="40">
        <f>+'24-03-354 Ind. C C de Cuidado '!U23</f>
        <v>0</v>
      </c>
      <c r="K11" s="40">
        <f>+'24-03-354 Ind. C C de Cuidado '!V23</f>
        <v>0</v>
      </c>
      <c r="L11" s="40">
        <f>+'24-03-354 Ind. C C de Cuidado '!W23</f>
        <v>0</v>
      </c>
      <c r="M11" s="40">
        <f>+'24-03-354 Ind. C C de Cuidado '!X23</f>
        <v>0</v>
      </c>
      <c r="N11" s="40">
        <f>+'24-03-354 Ind. C C de Cuidado '!Y23</f>
        <v>0</v>
      </c>
      <c r="O11" s="40">
        <f>+'24-03-354 Ind. C C de Cuidado '!Z23</f>
        <v>0</v>
      </c>
      <c r="P11" s="40">
        <f>+'24-03-354 Ind. C C de Cuidado '!AA23</f>
        <v>0</v>
      </c>
      <c r="Q11" s="40">
        <f>+'24-03-354 Ind. C C de Cuidado '!AB23</f>
        <v>0</v>
      </c>
      <c r="R11" s="40">
        <f>+'24-03-354 Ind. C C de Cuidado '!AC23</f>
        <v>0</v>
      </c>
      <c r="S11" s="40">
        <f>+'24-03-354 Ind. C C de Cuidado '!AD23</f>
        <v>0</v>
      </c>
      <c r="T11" s="40">
        <f>+'24-03-354 Ind. C C de Cuidado '!AE23</f>
        <v>0</v>
      </c>
      <c r="U11" s="40">
        <f>+'24-03-354 Ind. C C de Cuidado '!AF23</f>
        <v>0</v>
      </c>
      <c r="V11" s="40">
        <f>+'24-03-354 Ind. C C de Cuidado '!AG23</f>
        <v>0</v>
      </c>
      <c r="W11" s="40">
        <f>+'24-03-354 Ind. C C de Cuidado '!AH23</f>
        <v>0</v>
      </c>
      <c r="X11" s="61">
        <f>+'24-03-354 Ind. C C de Cuidado '!AI23</f>
        <v>0</v>
      </c>
      <c r="Y11" s="61">
        <f>+'24-03-354 Ind. C C de Cuidado '!AJ23</f>
        <v>0</v>
      </c>
    </row>
    <row r="12" spans="1:25" ht="24.75" customHeight="1" x14ac:dyDescent="0.25">
      <c r="A12" s="60" t="s">
        <v>51</v>
      </c>
      <c r="B12" s="40">
        <f>+'24-03-354 Ind. C C de Cuidado '!J27</f>
        <v>0</v>
      </c>
      <c r="C12" s="40">
        <f>+'24-03-354 Ind. C C de Cuidado '!K27</f>
        <v>0</v>
      </c>
      <c r="D12" s="40">
        <f>+'24-03-354 Ind. C C de Cuidado '!M27</f>
        <v>0</v>
      </c>
      <c r="E12" s="40">
        <f>+'24-03-354 Ind. C C de Cuidado '!N27</f>
        <v>0</v>
      </c>
      <c r="F12" s="40">
        <f>+'24-03-354 Ind. C C de Cuidado '!O27</f>
        <v>0</v>
      </c>
      <c r="G12" s="40">
        <f>+'24-03-354 Ind. C C de Cuidado '!R27</f>
        <v>0</v>
      </c>
      <c r="H12" s="40">
        <f>+'24-03-354 Ind. C C de Cuidado '!S27</f>
        <v>0</v>
      </c>
      <c r="I12" s="40">
        <f>+'24-03-354 Ind. C C de Cuidado '!T27</f>
        <v>0</v>
      </c>
      <c r="J12" s="40">
        <f>+'24-03-354 Ind. C C de Cuidado '!U27</f>
        <v>0</v>
      </c>
      <c r="K12" s="40">
        <f>+'24-03-354 Ind. C C de Cuidado '!V27</f>
        <v>0</v>
      </c>
      <c r="L12" s="40">
        <f>+'24-03-354 Ind. C C de Cuidado '!W27</f>
        <v>0</v>
      </c>
      <c r="M12" s="40">
        <f>+'24-03-354 Ind. C C de Cuidado '!X27</f>
        <v>0</v>
      </c>
      <c r="N12" s="40">
        <f>+'24-03-354 Ind. C C de Cuidado '!Y27</f>
        <v>0</v>
      </c>
      <c r="O12" s="40">
        <f>+'24-03-354 Ind. C C de Cuidado '!Z27</f>
        <v>0</v>
      </c>
      <c r="P12" s="40">
        <f>+'24-03-354 Ind. C C de Cuidado '!AA27</f>
        <v>0</v>
      </c>
      <c r="Q12" s="40">
        <f>+'24-03-354 Ind. C C de Cuidado '!AB27</f>
        <v>0</v>
      </c>
      <c r="R12" s="40">
        <f>+'24-03-354 Ind. C C de Cuidado '!AC27</f>
        <v>0</v>
      </c>
      <c r="S12" s="40">
        <f>+'24-03-354 Ind. C C de Cuidado '!AD27</f>
        <v>0</v>
      </c>
      <c r="T12" s="40">
        <f>+'24-03-354 Ind. C C de Cuidado '!AE27</f>
        <v>0</v>
      </c>
      <c r="U12" s="40">
        <f>+'24-03-354 Ind. C C de Cuidado '!AF27</f>
        <v>0</v>
      </c>
      <c r="V12" s="40">
        <f>+'24-03-354 Ind. C C de Cuidado '!AG27</f>
        <v>0</v>
      </c>
      <c r="W12" s="40">
        <f>+'24-03-354 Ind. C C de Cuidado '!AH27</f>
        <v>0</v>
      </c>
      <c r="X12" s="61">
        <f>+'24-03-354 Ind. C C de Cuidado '!AI27</f>
        <v>0</v>
      </c>
      <c r="Y12" s="61">
        <f>+'24-03-354 Ind. C C de Cuidado '!AJ27</f>
        <v>0</v>
      </c>
    </row>
    <row r="13" spans="1:25" ht="24.75" customHeight="1" x14ac:dyDescent="0.25">
      <c r="A13" s="60" t="s">
        <v>53</v>
      </c>
      <c r="B13" s="40">
        <f>+'24-03-354 Ind. C C de Cuidado '!J31</f>
        <v>0</v>
      </c>
      <c r="C13" s="40">
        <f>+'24-03-354 Ind. C C de Cuidado '!K31</f>
        <v>0</v>
      </c>
      <c r="D13" s="40">
        <f>+'24-03-354 Ind. C C de Cuidado '!M31</f>
        <v>0</v>
      </c>
      <c r="E13" s="40">
        <f>+'24-03-354 Ind. C C de Cuidado '!N31</f>
        <v>0</v>
      </c>
      <c r="F13" s="40">
        <f>+'24-03-354 Ind. C C de Cuidado '!O31</f>
        <v>0</v>
      </c>
      <c r="G13" s="40">
        <f>+'24-03-354 Ind. C C de Cuidado '!R31</f>
        <v>0</v>
      </c>
      <c r="H13" s="40">
        <f>+'24-03-354 Ind. C C de Cuidado '!S31</f>
        <v>0</v>
      </c>
      <c r="I13" s="40">
        <f>+'24-03-354 Ind. C C de Cuidado '!T31</f>
        <v>0</v>
      </c>
      <c r="J13" s="40">
        <f>+'24-03-354 Ind. C C de Cuidado '!U31</f>
        <v>0</v>
      </c>
      <c r="K13" s="40">
        <f>+'24-03-354 Ind. C C de Cuidado '!V31</f>
        <v>0</v>
      </c>
      <c r="L13" s="40">
        <f>+'24-03-354 Ind. C C de Cuidado '!W31</f>
        <v>0</v>
      </c>
      <c r="M13" s="40">
        <f>+'24-03-354 Ind. C C de Cuidado '!X31</f>
        <v>0</v>
      </c>
      <c r="N13" s="40">
        <f>+'24-03-354 Ind. C C de Cuidado '!Y31</f>
        <v>0</v>
      </c>
      <c r="O13" s="40">
        <f>+'24-03-354 Ind. C C de Cuidado '!Z31</f>
        <v>0</v>
      </c>
      <c r="P13" s="40">
        <f>+'24-03-354 Ind. C C de Cuidado '!AA31</f>
        <v>0</v>
      </c>
      <c r="Q13" s="40">
        <f>+'24-03-354 Ind. C C de Cuidado '!AB31</f>
        <v>0</v>
      </c>
      <c r="R13" s="40">
        <f>+'24-03-354 Ind. C C de Cuidado '!AC31</f>
        <v>0</v>
      </c>
      <c r="S13" s="40">
        <f>+'24-03-354 Ind. C C de Cuidado '!AD31</f>
        <v>0</v>
      </c>
      <c r="T13" s="40">
        <f>+'24-03-354 Ind. C C de Cuidado '!AE31</f>
        <v>0</v>
      </c>
      <c r="U13" s="40">
        <f>+'24-03-354 Ind. C C de Cuidado '!AF31</f>
        <v>0</v>
      </c>
      <c r="V13" s="40">
        <f>+'24-03-354 Ind. C C de Cuidado '!AG31</f>
        <v>0</v>
      </c>
      <c r="W13" s="40">
        <f>+'24-03-354 Ind. C C de Cuidado '!AH31</f>
        <v>0</v>
      </c>
      <c r="X13" s="61">
        <f>+'24-03-354 Ind. C C de Cuidado '!AI31</f>
        <v>0</v>
      </c>
      <c r="Y13" s="61">
        <f>+'24-03-354 Ind. C C de Cuidado '!AJ31</f>
        <v>0</v>
      </c>
    </row>
    <row r="14" spans="1:25" ht="24.75" customHeight="1" x14ac:dyDescent="0.25">
      <c r="A14" s="60" t="s">
        <v>55</v>
      </c>
      <c r="B14" s="40">
        <f>+'24-03-354 Ind. C C de Cuidado '!J35</f>
        <v>0</v>
      </c>
      <c r="C14" s="40">
        <f>+'24-03-354 Ind. C C de Cuidado '!K35</f>
        <v>0</v>
      </c>
      <c r="D14" s="40">
        <f>+'24-03-354 Ind. C C de Cuidado '!M35</f>
        <v>0</v>
      </c>
      <c r="E14" s="40">
        <f>+'24-03-354 Ind. C C de Cuidado '!N35</f>
        <v>0</v>
      </c>
      <c r="F14" s="40">
        <f>+'24-03-354 Ind. C C de Cuidado '!O35</f>
        <v>0</v>
      </c>
      <c r="G14" s="40">
        <f>+'24-03-354 Ind. C C de Cuidado '!R35</f>
        <v>0</v>
      </c>
      <c r="H14" s="40">
        <f>+'24-03-354 Ind. C C de Cuidado '!S35</f>
        <v>0</v>
      </c>
      <c r="I14" s="40">
        <f>+'24-03-354 Ind. C C de Cuidado '!T35</f>
        <v>0</v>
      </c>
      <c r="J14" s="40">
        <f>+'24-03-354 Ind. C C de Cuidado '!U35</f>
        <v>0</v>
      </c>
      <c r="K14" s="40">
        <f>+'24-03-354 Ind. C C de Cuidado '!V35</f>
        <v>0</v>
      </c>
      <c r="L14" s="40">
        <f>+'24-03-354 Ind. C C de Cuidado '!W35</f>
        <v>0</v>
      </c>
      <c r="M14" s="40">
        <f>+'24-03-354 Ind. C C de Cuidado '!X35</f>
        <v>0</v>
      </c>
      <c r="N14" s="40">
        <f>+'24-03-354 Ind. C C de Cuidado '!Y35</f>
        <v>0</v>
      </c>
      <c r="O14" s="40">
        <f>+'24-03-354 Ind. C C de Cuidado '!Z35</f>
        <v>0</v>
      </c>
      <c r="P14" s="40">
        <f>+'24-03-354 Ind. C C de Cuidado '!AA35</f>
        <v>0</v>
      </c>
      <c r="Q14" s="40">
        <f>+'24-03-354 Ind. C C de Cuidado '!AB35</f>
        <v>0</v>
      </c>
      <c r="R14" s="40">
        <f>+'24-03-354 Ind. C C de Cuidado '!AC35</f>
        <v>0</v>
      </c>
      <c r="S14" s="40">
        <f>+'24-03-354 Ind. C C de Cuidado '!AD35</f>
        <v>0</v>
      </c>
      <c r="T14" s="40">
        <f>+'24-03-354 Ind. C C de Cuidado '!AE35</f>
        <v>0</v>
      </c>
      <c r="U14" s="40">
        <f>+'24-03-354 Ind. C C de Cuidado '!AF35</f>
        <v>0</v>
      </c>
      <c r="V14" s="40">
        <f>+'24-03-354 Ind. C C de Cuidado '!AG35</f>
        <v>0</v>
      </c>
      <c r="W14" s="40">
        <f>+'24-03-354 Ind. C C de Cuidado '!AH35</f>
        <v>0</v>
      </c>
      <c r="X14" s="61">
        <f>+'24-03-354 Ind. C C de Cuidado '!AI35</f>
        <v>0</v>
      </c>
      <c r="Y14" s="61">
        <f>+'24-03-354 Ind. C C de Cuidado '!AJ35</f>
        <v>0</v>
      </c>
    </row>
    <row r="15" spans="1:25" ht="24.75" customHeight="1" x14ac:dyDescent="0.25">
      <c r="A15" s="60" t="s">
        <v>57</v>
      </c>
      <c r="B15" s="40">
        <f>+'24-03-354 Ind. C C de Cuidado '!J39</f>
        <v>0</v>
      </c>
      <c r="C15" s="40">
        <f>+'24-03-354 Ind. C C de Cuidado '!K39</f>
        <v>0</v>
      </c>
      <c r="D15" s="40">
        <f>+'24-03-354 Ind. C C de Cuidado '!M39</f>
        <v>0</v>
      </c>
      <c r="E15" s="40">
        <f>+'24-03-354 Ind. C C de Cuidado '!N39</f>
        <v>0</v>
      </c>
      <c r="F15" s="40">
        <f>+'24-03-354 Ind. C C de Cuidado '!O39</f>
        <v>0</v>
      </c>
      <c r="G15" s="40">
        <f>+'24-03-354 Ind. C C de Cuidado '!R39</f>
        <v>0</v>
      </c>
      <c r="H15" s="40">
        <f>+'24-03-354 Ind. C C de Cuidado '!S39</f>
        <v>0</v>
      </c>
      <c r="I15" s="40">
        <f>+'24-03-354 Ind. C C de Cuidado '!T39</f>
        <v>0</v>
      </c>
      <c r="J15" s="40">
        <f>+'24-03-354 Ind. C C de Cuidado '!U39</f>
        <v>0</v>
      </c>
      <c r="K15" s="40">
        <f>+'24-03-354 Ind. C C de Cuidado '!V39</f>
        <v>0</v>
      </c>
      <c r="L15" s="40">
        <f>+'24-03-354 Ind. C C de Cuidado '!W39</f>
        <v>0</v>
      </c>
      <c r="M15" s="40">
        <f>+'24-03-354 Ind. C C de Cuidado '!X39</f>
        <v>0</v>
      </c>
      <c r="N15" s="40">
        <f>+'24-03-354 Ind. C C de Cuidado '!Y39</f>
        <v>0</v>
      </c>
      <c r="O15" s="40">
        <f>+'24-03-354 Ind. C C de Cuidado '!Z39</f>
        <v>0</v>
      </c>
      <c r="P15" s="40">
        <f>+'24-03-354 Ind. C C de Cuidado '!AA39</f>
        <v>0</v>
      </c>
      <c r="Q15" s="40">
        <f>+'24-03-354 Ind. C C de Cuidado '!AB39</f>
        <v>0</v>
      </c>
      <c r="R15" s="40">
        <f>+'24-03-354 Ind. C C de Cuidado '!AC39</f>
        <v>0</v>
      </c>
      <c r="S15" s="40">
        <f>+'24-03-354 Ind. C C de Cuidado '!AD39</f>
        <v>0</v>
      </c>
      <c r="T15" s="40">
        <f>+'24-03-354 Ind. C C de Cuidado '!AE39</f>
        <v>0</v>
      </c>
      <c r="U15" s="40">
        <f>+'24-03-354 Ind. C C de Cuidado '!AF39</f>
        <v>0</v>
      </c>
      <c r="V15" s="40">
        <f>+'24-03-354 Ind. C C de Cuidado '!AG39</f>
        <v>0</v>
      </c>
      <c r="W15" s="40">
        <f>+'24-03-354 Ind. C C de Cuidado '!AH39</f>
        <v>0</v>
      </c>
      <c r="X15" s="61">
        <f>+'24-03-354 Ind. C C de Cuidado '!AI39</f>
        <v>0</v>
      </c>
      <c r="Y15" s="61">
        <f>+'24-03-354 Ind. C C de Cuidado '!AJ39</f>
        <v>0</v>
      </c>
    </row>
    <row r="16" spans="1:25" ht="24.75" customHeight="1" x14ac:dyDescent="0.25">
      <c r="A16" s="60" t="s">
        <v>59</v>
      </c>
      <c r="B16" s="40">
        <f>+'24-03-354 Ind. C C de Cuidado '!J43</f>
        <v>0</v>
      </c>
      <c r="C16" s="40">
        <f>+'24-03-354 Ind. C C de Cuidado '!K43</f>
        <v>0</v>
      </c>
      <c r="D16" s="40">
        <f>+'24-03-354 Ind. C C de Cuidado '!M43</f>
        <v>0</v>
      </c>
      <c r="E16" s="40">
        <f>+'24-03-354 Ind. C C de Cuidado '!N43</f>
        <v>0</v>
      </c>
      <c r="F16" s="40">
        <f>+'24-03-354 Ind. C C de Cuidado '!O43</f>
        <v>0</v>
      </c>
      <c r="G16" s="40">
        <f>+'24-03-354 Ind. C C de Cuidado '!R43</f>
        <v>0</v>
      </c>
      <c r="H16" s="40">
        <f>+'24-03-354 Ind. C C de Cuidado '!S43</f>
        <v>0</v>
      </c>
      <c r="I16" s="40">
        <f>+'24-03-354 Ind. C C de Cuidado '!T43</f>
        <v>0</v>
      </c>
      <c r="J16" s="40">
        <f>+'24-03-354 Ind. C C de Cuidado '!U43</f>
        <v>0</v>
      </c>
      <c r="K16" s="40">
        <f>+'24-03-354 Ind. C C de Cuidado '!V43</f>
        <v>0</v>
      </c>
      <c r="L16" s="40">
        <f>+'24-03-354 Ind. C C de Cuidado '!W43</f>
        <v>0</v>
      </c>
      <c r="M16" s="40">
        <f>+'24-03-354 Ind. C C de Cuidado '!X43</f>
        <v>0</v>
      </c>
      <c r="N16" s="40">
        <f>+'24-03-354 Ind. C C de Cuidado '!Y43</f>
        <v>0</v>
      </c>
      <c r="O16" s="40">
        <f>+'24-03-354 Ind. C C de Cuidado '!Z43</f>
        <v>0</v>
      </c>
      <c r="P16" s="40">
        <f>+'24-03-354 Ind. C C de Cuidado '!AA43</f>
        <v>0</v>
      </c>
      <c r="Q16" s="40">
        <f>+'24-03-354 Ind. C C de Cuidado '!AB43</f>
        <v>0</v>
      </c>
      <c r="R16" s="40">
        <f>+'24-03-354 Ind. C C de Cuidado '!AC43</f>
        <v>0</v>
      </c>
      <c r="S16" s="40">
        <f>+'24-03-354 Ind. C C de Cuidado '!AD43</f>
        <v>0</v>
      </c>
      <c r="T16" s="40">
        <f>+'24-03-354 Ind. C C de Cuidado '!AE43</f>
        <v>0</v>
      </c>
      <c r="U16" s="40">
        <f>+'24-03-354 Ind. C C de Cuidado '!AF43</f>
        <v>0</v>
      </c>
      <c r="V16" s="40">
        <f>+'24-03-354 Ind. C C de Cuidado '!AG43</f>
        <v>0</v>
      </c>
      <c r="W16" s="40">
        <f>+'24-03-354 Ind. C C de Cuidado '!AH43</f>
        <v>0</v>
      </c>
      <c r="X16" s="61">
        <f>+'24-03-354 Ind. C C de Cuidado '!AI43</f>
        <v>0</v>
      </c>
      <c r="Y16" s="61">
        <f>+'24-03-354 Ind. C C de Cuidado '!AJ43</f>
        <v>0</v>
      </c>
    </row>
    <row r="17" spans="1:25" ht="24.75" customHeight="1" x14ac:dyDescent="0.25">
      <c r="A17" s="60" t="s">
        <v>61</v>
      </c>
      <c r="B17" s="40">
        <f>+'24-03-354 Ind. C C de Cuidado '!J47</f>
        <v>0</v>
      </c>
      <c r="C17" s="40">
        <f>+'24-03-354 Ind. C C de Cuidado '!K47</f>
        <v>0</v>
      </c>
      <c r="D17" s="40">
        <f>+'24-03-354 Ind. C C de Cuidado '!M47</f>
        <v>0</v>
      </c>
      <c r="E17" s="40">
        <f>+'24-03-354 Ind. C C de Cuidado '!N47</f>
        <v>0</v>
      </c>
      <c r="F17" s="40">
        <f>+'24-03-354 Ind. C C de Cuidado '!O47</f>
        <v>0</v>
      </c>
      <c r="G17" s="40">
        <f>+'24-03-354 Ind. C C de Cuidado '!R47</f>
        <v>0</v>
      </c>
      <c r="H17" s="40">
        <f>+'24-03-354 Ind. C C de Cuidado '!S47</f>
        <v>0</v>
      </c>
      <c r="I17" s="40">
        <f>+'24-03-354 Ind. C C de Cuidado '!T47</f>
        <v>0</v>
      </c>
      <c r="J17" s="40">
        <f>+'24-03-354 Ind. C C de Cuidado '!U47</f>
        <v>0</v>
      </c>
      <c r="K17" s="40">
        <f>+'24-03-354 Ind. C C de Cuidado '!V47</f>
        <v>0</v>
      </c>
      <c r="L17" s="40">
        <f>+'24-03-354 Ind. C C de Cuidado '!W47</f>
        <v>0</v>
      </c>
      <c r="M17" s="40">
        <f>+'24-03-354 Ind. C C de Cuidado '!X47</f>
        <v>0</v>
      </c>
      <c r="N17" s="40">
        <f>+'24-03-354 Ind. C C de Cuidado '!Y47</f>
        <v>0</v>
      </c>
      <c r="O17" s="40">
        <f>+'24-03-354 Ind. C C de Cuidado '!Z47</f>
        <v>0</v>
      </c>
      <c r="P17" s="40">
        <f>+'24-03-354 Ind. C C de Cuidado '!AA47</f>
        <v>0</v>
      </c>
      <c r="Q17" s="40">
        <f>+'24-03-354 Ind. C C de Cuidado '!AB47</f>
        <v>0</v>
      </c>
      <c r="R17" s="40">
        <f>+'24-03-354 Ind. C C de Cuidado '!AC47</f>
        <v>0</v>
      </c>
      <c r="S17" s="40">
        <f>+'24-03-354 Ind. C C de Cuidado '!AD47</f>
        <v>0</v>
      </c>
      <c r="T17" s="40">
        <f>+'24-03-354 Ind. C C de Cuidado '!AE47</f>
        <v>0</v>
      </c>
      <c r="U17" s="40">
        <f>+'24-03-354 Ind. C C de Cuidado '!AF47</f>
        <v>0</v>
      </c>
      <c r="V17" s="40">
        <f>+'24-03-354 Ind. C C de Cuidado '!AG47</f>
        <v>0</v>
      </c>
      <c r="W17" s="40">
        <f>+'24-03-354 Ind. C C de Cuidado '!AH47</f>
        <v>0</v>
      </c>
      <c r="X17" s="61">
        <f>+'24-03-354 Ind. C C de Cuidado '!AI47</f>
        <v>0</v>
      </c>
      <c r="Y17" s="61">
        <f>+'24-03-354 Ind. C C de Cuidado '!AJ44</f>
        <v>0</v>
      </c>
    </row>
    <row r="18" spans="1:25" ht="24.75" customHeight="1" x14ac:dyDescent="0.25">
      <c r="A18" s="60" t="s">
        <v>63</v>
      </c>
      <c r="B18" s="40">
        <f>+'24-03-354 Ind. C C de Cuidado '!J51</f>
        <v>0</v>
      </c>
      <c r="C18" s="40">
        <f>+'24-03-354 Ind. C C de Cuidado '!K51</f>
        <v>0</v>
      </c>
      <c r="D18" s="40">
        <f>+'24-03-354 Ind. C C de Cuidado '!M51</f>
        <v>0</v>
      </c>
      <c r="E18" s="40">
        <f>+'24-03-354 Ind. C C de Cuidado '!N51</f>
        <v>0</v>
      </c>
      <c r="F18" s="40">
        <f>+'24-03-354 Ind. C C de Cuidado '!O51</f>
        <v>0</v>
      </c>
      <c r="G18" s="40">
        <f>+'24-03-354 Ind. C C de Cuidado '!R51</f>
        <v>0</v>
      </c>
      <c r="H18" s="40">
        <f>+'24-03-354 Ind. C C de Cuidado '!S51</f>
        <v>0</v>
      </c>
      <c r="I18" s="40">
        <f>+'24-03-354 Ind. C C de Cuidado '!T51</f>
        <v>0</v>
      </c>
      <c r="J18" s="40">
        <f>+'24-03-354 Ind. C C de Cuidado '!U51</f>
        <v>0</v>
      </c>
      <c r="K18" s="40">
        <f>+'24-03-354 Ind. C C de Cuidado '!V51</f>
        <v>0</v>
      </c>
      <c r="L18" s="40">
        <f>+'24-03-354 Ind. C C de Cuidado '!W51</f>
        <v>0</v>
      </c>
      <c r="M18" s="40">
        <f>+'24-03-354 Ind. C C de Cuidado '!X51</f>
        <v>0</v>
      </c>
      <c r="N18" s="40">
        <f>+'24-03-354 Ind. C C de Cuidado '!Y51</f>
        <v>0</v>
      </c>
      <c r="O18" s="40">
        <f>+'24-03-354 Ind. C C de Cuidado '!Z51</f>
        <v>0</v>
      </c>
      <c r="P18" s="40">
        <f>+'24-03-354 Ind. C C de Cuidado '!AA51</f>
        <v>0</v>
      </c>
      <c r="Q18" s="40">
        <f>+'24-03-354 Ind. C C de Cuidado '!AB51</f>
        <v>0</v>
      </c>
      <c r="R18" s="40">
        <f>+'24-03-354 Ind. C C de Cuidado '!AC51</f>
        <v>0</v>
      </c>
      <c r="S18" s="40">
        <f>+'24-03-354 Ind. C C de Cuidado '!AD51</f>
        <v>0</v>
      </c>
      <c r="T18" s="40">
        <f>+'24-03-354 Ind. C C de Cuidado '!AE51</f>
        <v>0</v>
      </c>
      <c r="U18" s="40">
        <f>+'24-03-354 Ind. C C de Cuidado '!AF51</f>
        <v>0</v>
      </c>
      <c r="V18" s="40">
        <f>+'24-03-354 Ind. C C de Cuidado '!AG51</f>
        <v>0</v>
      </c>
      <c r="W18" s="40">
        <f>+'24-03-354 Ind. C C de Cuidado '!AH51</f>
        <v>0</v>
      </c>
      <c r="X18" s="61">
        <f>+'24-03-354 Ind. C C de Cuidado '!AI51</f>
        <v>0</v>
      </c>
      <c r="Y18" s="61">
        <f>+'24-03-354 Ind. C C de Cuidado '!AJ51</f>
        <v>0</v>
      </c>
    </row>
    <row r="19" spans="1:25" ht="24.75" customHeight="1" x14ac:dyDescent="0.25">
      <c r="A19" s="60" t="s">
        <v>65</v>
      </c>
      <c r="B19" s="40">
        <f>+'24-03-354 Ind. C C de Cuidado '!J55</f>
        <v>0</v>
      </c>
      <c r="C19" s="40">
        <f>+'24-03-354 Ind. C C de Cuidado '!K55</f>
        <v>0</v>
      </c>
      <c r="D19" s="40">
        <f>+'24-03-354 Ind. C C de Cuidado '!M55</f>
        <v>0</v>
      </c>
      <c r="E19" s="40">
        <f>+'24-03-354 Ind. C C de Cuidado '!N55</f>
        <v>0</v>
      </c>
      <c r="F19" s="40">
        <f>+'24-03-354 Ind. C C de Cuidado '!O55</f>
        <v>0</v>
      </c>
      <c r="G19" s="40">
        <f>+'24-03-354 Ind. C C de Cuidado '!R55</f>
        <v>0</v>
      </c>
      <c r="H19" s="40">
        <f>+'24-03-354 Ind. C C de Cuidado '!S55</f>
        <v>0</v>
      </c>
      <c r="I19" s="40">
        <f>+'24-03-354 Ind. C C de Cuidado '!T55</f>
        <v>0</v>
      </c>
      <c r="J19" s="40">
        <f>+'24-03-354 Ind. C C de Cuidado '!U55</f>
        <v>0</v>
      </c>
      <c r="K19" s="40">
        <f>+'24-03-354 Ind. C C de Cuidado '!V55</f>
        <v>0</v>
      </c>
      <c r="L19" s="40">
        <f>+'24-03-354 Ind. C C de Cuidado '!W55</f>
        <v>0</v>
      </c>
      <c r="M19" s="40">
        <f>+'24-03-354 Ind. C C de Cuidado '!X55</f>
        <v>0</v>
      </c>
      <c r="N19" s="40">
        <f>+'24-03-354 Ind. C C de Cuidado '!Y55</f>
        <v>0</v>
      </c>
      <c r="O19" s="40">
        <f>+'24-03-354 Ind. C C de Cuidado '!Z55</f>
        <v>0</v>
      </c>
      <c r="P19" s="40">
        <f>+'24-03-354 Ind. C C de Cuidado '!AA55</f>
        <v>0</v>
      </c>
      <c r="Q19" s="40">
        <f>+'24-03-354 Ind. C C de Cuidado '!AB55</f>
        <v>0</v>
      </c>
      <c r="R19" s="40">
        <f>+'24-03-354 Ind. C C de Cuidado '!AC55</f>
        <v>0</v>
      </c>
      <c r="S19" s="40">
        <f>+'24-03-354 Ind. C C de Cuidado '!AD55</f>
        <v>0</v>
      </c>
      <c r="T19" s="40">
        <f>+'24-03-354 Ind. C C de Cuidado '!AE55</f>
        <v>0</v>
      </c>
      <c r="U19" s="40">
        <f>+'24-03-354 Ind. C C de Cuidado '!AF55</f>
        <v>0</v>
      </c>
      <c r="V19" s="40">
        <f>+'24-03-354 Ind. C C de Cuidado '!AG55</f>
        <v>0</v>
      </c>
      <c r="W19" s="40">
        <f>+'24-03-354 Ind. C C de Cuidado '!AH55</f>
        <v>0</v>
      </c>
      <c r="X19" s="61">
        <f>+'24-03-354 Ind. C C de Cuidado '!AI55</f>
        <v>0</v>
      </c>
      <c r="Y19" s="61">
        <f>+'24-03-354 Ind. C C de Cuidado '!AJ55</f>
        <v>0</v>
      </c>
    </row>
    <row r="20" spans="1:25" ht="24.75" customHeight="1" x14ac:dyDescent="0.25">
      <c r="A20" s="62" t="s">
        <v>67</v>
      </c>
      <c r="B20" s="40">
        <f>+'24-03-354 Ind. C C de Cuidado '!J59</f>
        <v>0</v>
      </c>
      <c r="C20" s="40">
        <f>+'24-03-354 Ind. C C de Cuidado '!K59</f>
        <v>0</v>
      </c>
      <c r="D20" s="40">
        <f>+'24-03-354 Ind. C C de Cuidado '!M59</f>
        <v>0</v>
      </c>
      <c r="E20" s="40">
        <f>+'24-03-354 Ind. C C de Cuidado '!N59</f>
        <v>0</v>
      </c>
      <c r="F20" s="40">
        <f>+'24-03-354 Ind. C C de Cuidado '!O59</f>
        <v>0</v>
      </c>
      <c r="G20" s="40">
        <f>+'24-03-354 Ind. C C de Cuidado '!R59</f>
        <v>0</v>
      </c>
      <c r="H20" s="40">
        <f>+'24-03-354 Ind. C C de Cuidado '!S59</f>
        <v>0</v>
      </c>
      <c r="I20" s="40">
        <f>+'24-03-354 Ind. C C de Cuidado '!T59</f>
        <v>0</v>
      </c>
      <c r="J20" s="40">
        <f>+'24-03-354 Ind. C C de Cuidado '!U59</f>
        <v>0</v>
      </c>
      <c r="K20" s="40">
        <f>+'24-03-354 Ind. C C de Cuidado '!V59</f>
        <v>0</v>
      </c>
      <c r="L20" s="40">
        <f>+'24-03-354 Ind. C C de Cuidado '!W59</f>
        <v>0</v>
      </c>
      <c r="M20" s="40">
        <f>+'24-03-354 Ind. C C de Cuidado '!X59</f>
        <v>0</v>
      </c>
      <c r="N20" s="40">
        <f>+'24-03-354 Ind. C C de Cuidado '!Y59</f>
        <v>0</v>
      </c>
      <c r="O20" s="40">
        <f>+'24-03-354 Ind. C C de Cuidado '!Z59</f>
        <v>0</v>
      </c>
      <c r="P20" s="40">
        <f>+'24-03-354 Ind. C C de Cuidado '!AA59</f>
        <v>0</v>
      </c>
      <c r="Q20" s="40">
        <f>+'24-03-354 Ind. C C de Cuidado '!AB59</f>
        <v>0</v>
      </c>
      <c r="R20" s="40">
        <f>+'24-03-354 Ind. C C de Cuidado '!AC59</f>
        <v>0</v>
      </c>
      <c r="S20" s="40">
        <f>+'24-03-354 Ind. C C de Cuidado '!AD59</f>
        <v>0</v>
      </c>
      <c r="T20" s="40">
        <f>+'24-03-354 Ind. C C de Cuidado '!AE59</f>
        <v>0</v>
      </c>
      <c r="U20" s="40">
        <f>+'24-03-354 Ind. C C de Cuidado '!AF59</f>
        <v>0</v>
      </c>
      <c r="V20" s="40">
        <f>+'24-03-354 Ind. C C de Cuidado '!AG59</f>
        <v>0</v>
      </c>
      <c r="W20" s="40">
        <f>+'24-03-354 Ind. C C de Cuidado '!AH59</f>
        <v>0</v>
      </c>
      <c r="X20" s="61">
        <f>+'24-03-354 Ind. C C de Cuidado '!AI59</f>
        <v>0</v>
      </c>
      <c r="Y20" s="61">
        <f>+'24-03-354 Ind. C C de Cuidado '!AJ59</f>
        <v>0</v>
      </c>
    </row>
    <row r="21" spans="1:25" ht="24.75" customHeight="1" x14ac:dyDescent="0.25">
      <c r="A21" s="62" t="s">
        <v>69</v>
      </c>
      <c r="B21" s="40">
        <f>+'24-03-354 Ind. C C de Cuidado '!J63</f>
        <v>0</v>
      </c>
      <c r="C21" s="40">
        <f>+'24-03-354 Ind. C C de Cuidado '!K63</f>
        <v>0</v>
      </c>
      <c r="D21" s="40">
        <f>+'24-03-354 Ind. C C de Cuidado '!M63</f>
        <v>0</v>
      </c>
      <c r="E21" s="40">
        <f>+'24-03-354 Ind. C C de Cuidado '!N63</f>
        <v>0</v>
      </c>
      <c r="F21" s="40">
        <f>+'24-03-354 Ind. C C de Cuidado '!O63</f>
        <v>0</v>
      </c>
      <c r="G21" s="40">
        <f>+'24-03-354 Ind. C C de Cuidado '!R63</f>
        <v>0</v>
      </c>
      <c r="H21" s="40">
        <f>+'24-03-354 Ind. C C de Cuidado '!S63</f>
        <v>0</v>
      </c>
      <c r="I21" s="40">
        <f>+'24-03-354 Ind. C C de Cuidado '!T63</f>
        <v>0</v>
      </c>
      <c r="J21" s="40">
        <f>+'24-03-354 Ind. C C de Cuidado '!U63</f>
        <v>0</v>
      </c>
      <c r="K21" s="40">
        <f>+'24-03-354 Ind. C C de Cuidado '!V63</f>
        <v>0</v>
      </c>
      <c r="L21" s="40">
        <f>+'24-03-354 Ind. C C de Cuidado '!W63</f>
        <v>0</v>
      </c>
      <c r="M21" s="40">
        <f>+'24-03-354 Ind. C C de Cuidado '!X63</f>
        <v>0</v>
      </c>
      <c r="N21" s="40">
        <f>+'24-03-354 Ind. C C de Cuidado '!Y63</f>
        <v>0</v>
      </c>
      <c r="O21" s="40">
        <f>+'24-03-354 Ind. C C de Cuidado '!Z63</f>
        <v>0</v>
      </c>
      <c r="P21" s="40">
        <f>+'24-03-354 Ind. C C de Cuidado '!AA63</f>
        <v>0</v>
      </c>
      <c r="Q21" s="40">
        <f>+'24-03-354 Ind. C C de Cuidado '!AB63</f>
        <v>0</v>
      </c>
      <c r="R21" s="40">
        <f>+'24-03-354 Ind. C C de Cuidado '!AC63</f>
        <v>0</v>
      </c>
      <c r="S21" s="40">
        <f>+'24-03-354 Ind. C C de Cuidado '!AD63</f>
        <v>0</v>
      </c>
      <c r="T21" s="40">
        <f>+'24-03-354 Ind. C C de Cuidado '!AE63</f>
        <v>0</v>
      </c>
      <c r="U21" s="40">
        <f>+'24-03-354 Ind. C C de Cuidado '!AF63</f>
        <v>0</v>
      </c>
      <c r="V21" s="40">
        <f>+'24-03-354 Ind. C C de Cuidado '!AG63</f>
        <v>0</v>
      </c>
      <c r="W21" s="40">
        <f>+'24-03-354 Ind. C C de Cuidado '!AH63</f>
        <v>0</v>
      </c>
      <c r="X21" s="61">
        <f>+'24-03-354 Ind. C C de Cuidado '!AI63</f>
        <v>0</v>
      </c>
      <c r="Y21" s="61">
        <f>+'24-03-354 Ind. C C de Cuidado '!AJ63</f>
        <v>0</v>
      </c>
    </row>
    <row r="22" spans="1:25" ht="24.75" customHeight="1" x14ac:dyDescent="0.25">
      <c r="A22" s="62" t="s">
        <v>79</v>
      </c>
      <c r="B22" s="40">
        <f>+'24-03-354 Ind. C C de Cuidado '!J67</f>
        <v>0</v>
      </c>
      <c r="C22" s="40">
        <f>+'24-03-354 Ind. C C de Cuidado '!K67</f>
        <v>0</v>
      </c>
      <c r="D22" s="40">
        <f>+'24-03-354 Ind. C C de Cuidado '!M64</f>
        <v>0</v>
      </c>
      <c r="E22" s="40">
        <f>+'24-03-354 Ind. C C de Cuidado '!N64</f>
        <v>0</v>
      </c>
      <c r="F22" s="40">
        <f>+'24-03-354 Ind. C C de Cuidado '!O64</f>
        <v>0</v>
      </c>
      <c r="G22" s="40">
        <f>+'24-03-354 Ind. C C de Cuidado '!R64</f>
        <v>0</v>
      </c>
      <c r="H22" s="40">
        <f>+'24-03-354 Ind. C C de Cuidado '!S64</f>
        <v>0</v>
      </c>
      <c r="I22" s="40">
        <f>+'24-03-354 Ind. C C de Cuidado '!T64</f>
        <v>0</v>
      </c>
      <c r="J22" s="40">
        <f>+'24-03-354 Ind. C C de Cuidado '!U67</f>
        <v>0</v>
      </c>
      <c r="K22" s="40">
        <f>+'24-03-354 Ind. C C de Cuidado '!V64</f>
        <v>0</v>
      </c>
      <c r="L22" s="40">
        <f>+'24-03-354 Ind. C C de Cuidado '!W64</f>
        <v>0</v>
      </c>
      <c r="M22" s="40">
        <f>+'24-03-354 Ind. C C de Cuidado '!X64</f>
        <v>0</v>
      </c>
      <c r="N22" s="40">
        <f>+'24-03-354 Ind. C C de Cuidado '!Y67</f>
        <v>0</v>
      </c>
      <c r="O22" s="40">
        <f>+'24-03-354 Ind. C C de Cuidado '!Z64</f>
        <v>0</v>
      </c>
      <c r="P22" s="40">
        <f>+'24-03-354 Ind. C C de Cuidado '!AA64</f>
        <v>0</v>
      </c>
      <c r="Q22" s="40">
        <f>+'24-03-354 Ind. C C de Cuidado '!AB64</f>
        <v>0</v>
      </c>
      <c r="R22" s="40">
        <f>+'24-03-354 Ind. C C de Cuidado '!AC67</f>
        <v>0</v>
      </c>
      <c r="S22" s="40">
        <f>+'24-03-354 Ind. C C de Cuidado '!AD64</f>
        <v>0</v>
      </c>
      <c r="T22" s="40">
        <f>+'24-03-354 Ind. C C de Cuidado '!AE64</f>
        <v>0</v>
      </c>
      <c r="U22" s="40">
        <f>+'24-03-354 Ind. C C de Cuidado '!AF64</f>
        <v>0</v>
      </c>
      <c r="V22" s="40">
        <f>+'24-03-354 Ind. C C de Cuidado '!AG67</f>
        <v>0</v>
      </c>
      <c r="W22" s="40">
        <f>+'24-03-354 Ind. C C de Cuidado '!AH67</f>
        <v>0</v>
      </c>
      <c r="X22" s="61">
        <f>+'24-03-354 Ind. C C de Cuidado '!AI67</f>
        <v>0</v>
      </c>
      <c r="Y22" s="61">
        <f>+'24-03-354 Ind. C C de Cuidado '!AJ67</f>
        <v>0</v>
      </c>
    </row>
    <row r="23" spans="1:25" ht="24.75" customHeight="1" x14ac:dyDescent="0.25">
      <c r="A23" s="62" t="s">
        <v>71</v>
      </c>
      <c r="B23" s="40">
        <f>+'24-03-354 Ind. C C de Cuidado '!J71</f>
        <v>0</v>
      </c>
      <c r="C23" s="40">
        <f>+'24-03-354 Ind. C C de Cuidado '!K71</f>
        <v>0</v>
      </c>
      <c r="D23" s="40">
        <f>+'24-03-354 Ind. C C de Cuidado '!M71</f>
        <v>0</v>
      </c>
      <c r="E23" s="40">
        <f>+'24-03-354 Ind. C C de Cuidado '!N71</f>
        <v>0</v>
      </c>
      <c r="F23" s="40">
        <f>+'24-03-354 Ind. C C de Cuidado '!O71</f>
        <v>0</v>
      </c>
      <c r="G23" s="40">
        <f>+'24-03-354 Ind. C C de Cuidado '!R71</f>
        <v>0</v>
      </c>
      <c r="H23" s="40">
        <f>+'24-03-354 Ind. C C de Cuidado '!S71</f>
        <v>0</v>
      </c>
      <c r="I23" s="40">
        <f>+'24-03-354 Ind. C C de Cuidado '!T71</f>
        <v>0</v>
      </c>
      <c r="J23" s="40">
        <f>+'24-03-354 Ind. C C de Cuidado '!U71</f>
        <v>0</v>
      </c>
      <c r="K23" s="40">
        <f>+'24-03-354 Ind. C C de Cuidado '!V71</f>
        <v>0</v>
      </c>
      <c r="L23" s="40">
        <f>+'24-03-354 Ind. C C de Cuidado '!W71</f>
        <v>0</v>
      </c>
      <c r="M23" s="40">
        <f>+'24-03-354 Ind. C C de Cuidado '!X71</f>
        <v>0</v>
      </c>
      <c r="N23" s="40">
        <f>+'24-03-354 Ind. C C de Cuidado '!Y71</f>
        <v>0</v>
      </c>
      <c r="O23" s="40">
        <f>+'24-03-354 Ind. C C de Cuidado '!Z71</f>
        <v>0</v>
      </c>
      <c r="P23" s="40">
        <f>+'24-03-354 Ind. C C de Cuidado '!AA71</f>
        <v>0</v>
      </c>
      <c r="Q23" s="40">
        <f>+'24-03-354 Ind. C C de Cuidado '!AB71</f>
        <v>0</v>
      </c>
      <c r="R23" s="40">
        <f>+'24-03-354 Ind. C C de Cuidado '!AC71</f>
        <v>0</v>
      </c>
      <c r="S23" s="40">
        <f>+'24-03-354 Ind. C C de Cuidado '!AD71</f>
        <v>0</v>
      </c>
      <c r="T23" s="40">
        <f>+'24-03-354 Ind. C C de Cuidado '!AE71</f>
        <v>0</v>
      </c>
      <c r="U23" s="40">
        <f>+'24-03-354 Ind. C C de Cuidado '!AF71</f>
        <v>0</v>
      </c>
      <c r="V23" s="40">
        <f>+'24-03-354 Ind. C C de Cuidado '!AG71</f>
        <v>0</v>
      </c>
      <c r="W23" s="40">
        <f>+'24-03-354 Ind. C C de Cuidado '!AH71</f>
        <v>0</v>
      </c>
      <c r="X23" s="61">
        <f>+'24-03-354 Ind. C C de Cuidado '!AI71</f>
        <v>0</v>
      </c>
      <c r="Y23" s="61">
        <f>+'24-03-354 Ind. C C de Cuidado '!AJ71</f>
        <v>0</v>
      </c>
    </row>
    <row r="24" spans="1:25" ht="24.75" customHeight="1" x14ac:dyDescent="0.25">
      <c r="A24" s="63" t="s">
        <v>73</v>
      </c>
      <c r="B24" s="40">
        <f>+'24-03-354 Ind. C C de Cuidado '!J83</f>
        <v>4730940000</v>
      </c>
      <c r="C24" s="40">
        <f>+'24-03-354 Ind. C C de Cuidado '!K83</f>
        <v>1821353400</v>
      </c>
      <c r="D24" s="40">
        <f>+'24-03-354 Ind. C C de Cuidado '!M83</f>
        <v>0</v>
      </c>
      <c r="E24" s="40">
        <f>+'24-03-354 Ind. C C de Cuidado '!N83</f>
        <v>0</v>
      </c>
      <c r="F24" s="40">
        <f>+'24-03-354 Ind. C C de Cuidado '!O83</f>
        <v>0</v>
      </c>
      <c r="G24" s="40">
        <f>+'24-03-354 Ind. C C de Cuidado '!R83</f>
        <v>0</v>
      </c>
      <c r="H24" s="40">
        <f>+'24-03-354 Ind. C C de Cuidado '!S83</f>
        <v>42000000</v>
      </c>
      <c r="I24" s="40">
        <f>+'24-03-354 Ind. C C de Cuidado '!T83</f>
        <v>0</v>
      </c>
      <c r="J24" s="40">
        <f>+'24-03-354 Ind. C C de Cuidado '!U83</f>
        <v>42000000</v>
      </c>
      <c r="K24" s="40">
        <f>+'24-03-354 Ind. C C de Cuidado '!V83</f>
        <v>34740000</v>
      </c>
      <c r="L24" s="40">
        <f>+'24-03-354 Ind. C C de Cuidado '!W83</f>
        <v>146220000</v>
      </c>
      <c r="M24" s="40">
        <f>+'24-03-354 Ind. C C de Cuidado '!X83</f>
        <v>111480000</v>
      </c>
      <c r="N24" s="40">
        <f>+'24-03-354 Ind. C C de Cuidado '!Y83</f>
        <v>292440000</v>
      </c>
      <c r="O24" s="40">
        <f>+'24-03-354 Ind. C C de Cuidado '!Z83</f>
        <v>0</v>
      </c>
      <c r="P24" s="40">
        <f>+'24-03-354 Ind. C C de Cuidado '!AA83</f>
        <v>0</v>
      </c>
      <c r="Q24" s="40">
        <f>+'24-03-354 Ind. C C de Cuidado '!AB83</f>
        <v>0</v>
      </c>
      <c r="R24" s="40">
        <f>+'24-03-354 Ind. C C de Cuidado '!AC83</f>
        <v>0</v>
      </c>
      <c r="S24" s="40">
        <f>+'24-03-354 Ind. C C de Cuidado '!AD83</f>
        <v>0</v>
      </c>
      <c r="T24" s="40">
        <f>+'24-03-354 Ind. C C de Cuidado '!AE83</f>
        <v>0</v>
      </c>
      <c r="U24" s="40">
        <f>+'24-03-354 Ind. C C de Cuidado '!AF83</f>
        <v>0</v>
      </c>
      <c r="V24" s="40">
        <f>+'24-03-354 Ind. C C de Cuidado '!AG83</f>
        <v>0</v>
      </c>
      <c r="W24" s="40">
        <f>+'24-03-354 Ind. C C de Cuidado '!AH83</f>
        <v>334440000</v>
      </c>
      <c r="X24" s="61">
        <f>+'24-03-354 Ind. C C de Cuidado '!AI83</f>
        <v>7.0692082334588902E-2</v>
      </c>
      <c r="Y24" s="61">
        <f>+'24-03-354 Ind. C C de Cuidado '!AJ83</f>
        <v>1</v>
      </c>
    </row>
    <row r="25" spans="1:25" ht="34.5" customHeight="1" x14ac:dyDescent="0.25">
      <c r="A25" s="65" t="str">
        <f>"TOTAL ASIG."&amp;" "&amp;$A$5</f>
        <v>TOTAL ASIG. 24-03-354 "Centros Comunitarios de Cuidado"</v>
      </c>
      <c r="B25" s="66">
        <f>SUM(B8:B24)</f>
        <v>4730940000</v>
      </c>
      <c r="C25" s="66">
        <f t="shared" ref="C25:V25" si="0">SUM(C8:C24)</f>
        <v>1821353400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42000000</v>
      </c>
      <c r="I25" s="66">
        <f t="shared" si="0"/>
        <v>0</v>
      </c>
      <c r="J25" s="66">
        <f t="shared" si="0"/>
        <v>42000000</v>
      </c>
      <c r="K25" s="66">
        <f t="shared" si="0"/>
        <v>34740000</v>
      </c>
      <c r="L25" s="66">
        <f t="shared" si="0"/>
        <v>146220000</v>
      </c>
      <c r="M25" s="66">
        <f t="shared" si="0"/>
        <v>111480000</v>
      </c>
      <c r="N25" s="66">
        <f t="shared" si="0"/>
        <v>292440000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334440000</v>
      </c>
      <c r="X25" s="67">
        <f>+'24-03-354 Ind. C C de Cuidado '!AI84</f>
        <v>7.0692082334588902E-2</v>
      </c>
      <c r="Y25" s="67">
        <f>'24-03-354 Ind. C C de Cuidado '!AJ84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25C1C-3719-41BB-B011-1553F533FE6B}">
  <sheetPr>
    <tabColor rgb="FF007DB5"/>
    <pageSetUpPr fitToPage="1"/>
  </sheetPr>
  <dimension ref="A1:DB96"/>
  <sheetViews>
    <sheetView zoomScale="85" zoomScaleNormal="85" workbookViewId="0">
      <pane ySplit="7" topLeftCell="A71" activePane="bottomLeft" state="frozen"/>
      <selection activeCell="A4" sqref="A4:AJ4"/>
      <selection pane="bottomLeft" activeCell="V77" sqref="V77:X77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9" t="s">
        <v>81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</row>
    <row r="2" spans="1:106" s="1" customFormat="1" ht="16.5" customHeight="1" x14ac:dyDescent="0.25">
      <c r="A2" s="80" t="s">
        <v>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spans="1:106" s="1" customFormat="1" ht="16.5" customHeight="1" x14ac:dyDescent="0.25">
      <c r="A3" s="81" t="s">
        <v>132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</row>
    <row r="4" spans="1:106" s="1" customFormat="1" ht="16.5" customHeight="1" x14ac:dyDescent="0.25">
      <c r="A4" s="82" t="s">
        <v>1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106" ht="54.75" customHeight="1" x14ac:dyDescent="0.25">
      <c r="A5" s="98" t="s">
        <v>102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6" spans="1:106" s="3" customFormat="1" ht="22.5" customHeight="1" x14ac:dyDescent="0.25">
      <c r="A6" s="86" t="s">
        <v>2</v>
      </c>
      <c r="B6" s="86" t="s">
        <v>3</v>
      </c>
      <c r="C6" s="52" t="s">
        <v>4</v>
      </c>
      <c r="D6" s="86" t="s">
        <v>5</v>
      </c>
      <c r="E6" s="86" t="s">
        <v>6</v>
      </c>
      <c r="F6" s="86" t="s">
        <v>7</v>
      </c>
      <c r="G6" s="86" t="s">
        <v>8</v>
      </c>
      <c r="H6" s="86" t="s">
        <v>9</v>
      </c>
      <c r="I6" s="86"/>
      <c r="J6" s="84" t="s">
        <v>10</v>
      </c>
      <c r="K6" s="84" t="s">
        <v>11</v>
      </c>
      <c r="L6" s="86" t="s">
        <v>12</v>
      </c>
      <c r="M6" s="84" t="s">
        <v>13</v>
      </c>
      <c r="N6" s="84"/>
      <c r="O6" s="84"/>
      <c r="P6" s="86" t="s">
        <v>14</v>
      </c>
      <c r="Q6" s="86" t="s">
        <v>15</v>
      </c>
      <c r="R6" s="84" t="s">
        <v>16</v>
      </c>
      <c r="S6" s="84"/>
      <c r="T6" s="84"/>
      <c r="U6" s="84" t="s">
        <v>17</v>
      </c>
      <c r="V6" s="84" t="s">
        <v>16</v>
      </c>
      <c r="W6" s="84"/>
      <c r="X6" s="84"/>
      <c r="Y6" s="84" t="s">
        <v>18</v>
      </c>
      <c r="Z6" s="84" t="s">
        <v>16</v>
      </c>
      <c r="AA6" s="84"/>
      <c r="AB6" s="84"/>
      <c r="AC6" s="84" t="s">
        <v>19</v>
      </c>
      <c r="AD6" s="84" t="s">
        <v>16</v>
      </c>
      <c r="AE6" s="84"/>
      <c r="AF6" s="84"/>
      <c r="AG6" s="84" t="s">
        <v>20</v>
      </c>
      <c r="AH6" s="84" t="s">
        <v>21</v>
      </c>
      <c r="AI6" s="85" t="s">
        <v>22</v>
      </c>
      <c r="AJ6" s="8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6"/>
      <c r="B7" s="86"/>
      <c r="C7" s="52" t="s">
        <v>23</v>
      </c>
      <c r="D7" s="86"/>
      <c r="E7" s="86"/>
      <c r="F7" s="86"/>
      <c r="G7" s="86"/>
      <c r="H7" s="52" t="s">
        <v>24</v>
      </c>
      <c r="I7" s="52" t="s">
        <v>25</v>
      </c>
      <c r="J7" s="84"/>
      <c r="K7" s="84"/>
      <c r="L7" s="86"/>
      <c r="M7" s="53" t="s">
        <v>26</v>
      </c>
      <c r="N7" s="53" t="s">
        <v>27</v>
      </c>
      <c r="O7" s="53" t="s">
        <v>28</v>
      </c>
      <c r="P7" s="86"/>
      <c r="Q7" s="86"/>
      <c r="R7" s="53" t="s">
        <v>29</v>
      </c>
      <c r="S7" s="53" t="s">
        <v>30</v>
      </c>
      <c r="T7" s="53" t="s">
        <v>31</v>
      </c>
      <c r="U7" s="84"/>
      <c r="V7" s="53" t="s">
        <v>32</v>
      </c>
      <c r="W7" s="53" t="s">
        <v>33</v>
      </c>
      <c r="X7" s="53" t="s">
        <v>34</v>
      </c>
      <c r="Y7" s="84"/>
      <c r="Z7" s="53" t="s">
        <v>35</v>
      </c>
      <c r="AA7" s="53" t="s">
        <v>36</v>
      </c>
      <c r="AB7" s="53" t="s">
        <v>37</v>
      </c>
      <c r="AC7" s="84"/>
      <c r="AD7" s="53" t="s">
        <v>38</v>
      </c>
      <c r="AE7" s="53" t="s">
        <v>39</v>
      </c>
      <c r="AF7" s="53" t="s">
        <v>40</v>
      </c>
      <c r="AG7" s="84"/>
      <c r="AH7" s="84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6" t="s">
        <v>43</v>
      </c>
      <c r="B8" s="76"/>
      <c r="C8" s="76"/>
      <c r="D8" s="76"/>
      <c r="E8" s="76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7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IF(ISERROR(AH9/$AH$77),"-",AH9/$AH$77)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7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IF(ISERROR(AH10/$AH$77),"-",AH10/$AH$77)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8" t="s">
        <v>44</v>
      </c>
      <c r="B11" s="78"/>
      <c r="C11" s="78"/>
      <c r="D11" s="78"/>
      <c r="E11" s="78"/>
      <c r="F11" s="78"/>
      <c r="G11" s="78"/>
      <c r="H11" s="78"/>
      <c r="I11" s="78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IF(ISERROR(AH11/$AH$77),0,AH11/$AH$77)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6" t="s">
        <v>45</v>
      </c>
      <c r="B12" s="76"/>
      <c r="C12" s="76"/>
      <c r="D12" s="76"/>
      <c r="E12" s="76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7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IF(ISERROR(AH13/$AH$77),"-",AH13/$AH$77)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7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IF(ISERROR(AH14/$AH$77),"-",AH14/$AH$77)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8" t="s">
        <v>46</v>
      </c>
      <c r="B15" s="78"/>
      <c r="C15" s="78"/>
      <c r="D15" s="78"/>
      <c r="E15" s="78"/>
      <c r="F15" s="78"/>
      <c r="G15" s="78"/>
      <c r="H15" s="78"/>
      <c r="I15" s="78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IF(ISERROR(AH15/$AH$77),0,AH15/$AH$77)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6" t="s">
        <v>47</v>
      </c>
      <c r="B16" s="76"/>
      <c r="C16" s="76"/>
      <c r="D16" s="76"/>
      <c r="E16" s="76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7">
        <v>700000</v>
      </c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IF(ISERROR(AH17/$AH$77),"-",AH17/$AH$77)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7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IF(ISERROR(AH18/$AH$77),"-",AH18/$AH$77)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8" t="s">
        <v>48</v>
      </c>
      <c r="B19" s="78"/>
      <c r="C19" s="78"/>
      <c r="D19" s="78"/>
      <c r="E19" s="78"/>
      <c r="F19" s="78"/>
      <c r="G19" s="78"/>
      <c r="H19" s="78"/>
      <c r="I19" s="78"/>
      <c r="J19" s="56">
        <f>SUM(J17:J18)</f>
        <v>700000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IF(ISERROR(AH19/$AH$77),0,AH19/$AH$77)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6" t="s">
        <v>49</v>
      </c>
      <c r="B20" s="76"/>
      <c r="C20" s="76"/>
      <c r="D20" s="76"/>
      <c r="E20" s="76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7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IF(ISERROR(AH21/$AH$77),"-",AH21/$AH$77)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7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IF(ISERROR(AH22/$AH$77),"-",AH22/$AH$77)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8" t="s">
        <v>50</v>
      </c>
      <c r="B23" s="78"/>
      <c r="C23" s="78"/>
      <c r="D23" s="78"/>
      <c r="E23" s="78"/>
      <c r="F23" s="78"/>
      <c r="G23" s="78"/>
      <c r="H23" s="78"/>
      <c r="I23" s="78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IF(ISERROR(AH23/$AH$77),0,AH23/$AH$77)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6" t="s">
        <v>51</v>
      </c>
      <c r="B24" s="76"/>
      <c r="C24" s="76"/>
      <c r="D24" s="76"/>
      <c r="E24" s="76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7">
        <v>700000</v>
      </c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IF(ISERROR(AH25/$AH$77),"-",AH25/$AH$77)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7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IF(ISERROR(AH26/$AH$77),"-",AH26/$AH$77)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8" t="s">
        <v>52</v>
      </c>
      <c r="B27" s="78"/>
      <c r="C27" s="78"/>
      <c r="D27" s="78"/>
      <c r="E27" s="78"/>
      <c r="F27" s="78"/>
      <c r="G27" s="78"/>
      <c r="H27" s="78"/>
      <c r="I27" s="78"/>
      <c r="J27" s="56">
        <f>SUM(J25:J26)</f>
        <v>700000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IF(ISERROR(AH27/$AH$77),0,AH27/$AH$77)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6" t="s">
        <v>53</v>
      </c>
      <c r="B28" s="76"/>
      <c r="C28" s="76"/>
      <c r="D28" s="76"/>
      <c r="E28" s="76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7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IF(ISERROR(AH29/$AH$77),"-",AH29/$AH$77)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7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IF(ISERROR(AH30/$AH$77),"-",AH30/$AH$77)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8" t="s">
        <v>54</v>
      </c>
      <c r="B31" s="78"/>
      <c r="C31" s="78"/>
      <c r="D31" s="78"/>
      <c r="E31" s="78"/>
      <c r="F31" s="78"/>
      <c r="G31" s="78"/>
      <c r="H31" s="78"/>
      <c r="I31" s="78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IF(ISERROR(AH31/$AH$77),0,AH31/$AH$77)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6" t="s">
        <v>55</v>
      </c>
      <c r="B32" s="76"/>
      <c r="C32" s="76"/>
      <c r="D32" s="76"/>
      <c r="E32" s="76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7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IF(ISERROR(AH33/$AH$77),"-",AH33/$AH$77)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7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IF(ISERROR(AH34/$AH$77),"-",AH34/$AH$77)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8" t="s">
        <v>56</v>
      </c>
      <c r="B35" s="78"/>
      <c r="C35" s="78"/>
      <c r="D35" s="78"/>
      <c r="E35" s="78"/>
      <c r="F35" s="78"/>
      <c r="G35" s="78"/>
      <c r="H35" s="78"/>
      <c r="I35" s="78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IF(ISERROR(AH35/$AH$77),0,AH35/$AH$77)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6" t="s">
        <v>57</v>
      </c>
      <c r="B36" s="76"/>
      <c r="C36" s="76"/>
      <c r="D36" s="76"/>
      <c r="E36" s="76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7">
        <v>903260</v>
      </c>
      <c r="K37" s="18">
        <v>699720</v>
      </c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IF(ISERROR(AH37/$AH$77),"-",AH37/$AH$77)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7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IF(ISERROR(AH38/$AH$77),"-",AH38/$AH$77)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8" t="s">
        <v>58</v>
      </c>
      <c r="B39" s="78"/>
      <c r="C39" s="78"/>
      <c r="D39" s="78"/>
      <c r="E39" s="78"/>
      <c r="F39" s="78"/>
      <c r="G39" s="78"/>
      <c r="H39" s="78"/>
      <c r="I39" s="78"/>
      <c r="J39" s="56">
        <f>SUM(J37:J38)</f>
        <v>903260</v>
      </c>
      <c r="K39" s="56">
        <f>SUM(K37:K38)</f>
        <v>699720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IF(ISERROR(AH39/$AH$77),0,AH39/$AH$77)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6" t="s">
        <v>59</v>
      </c>
      <c r="B40" s="76"/>
      <c r="C40" s="76"/>
      <c r="D40" s="76"/>
      <c r="E40" s="76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7">
        <v>980705</v>
      </c>
      <c r="K41" s="29">
        <v>76953</v>
      </c>
      <c r="L41" s="39" t="s">
        <v>99</v>
      </c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>
        <f>25651*3</f>
        <v>76953</v>
      </c>
      <c r="Y41" s="8">
        <f>SUM(V41:X41)</f>
        <v>76953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76953</v>
      </c>
      <c r="AI41" s="20">
        <f>IF(ISERROR(AH41/J41),0,AH41/J41)</f>
        <v>7.8467021173543525E-2</v>
      </c>
      <c r="AJ41" s="20">
        <f>IF(ISERROR(AH41/$AH$77),"-",AH41/$AH$77)</f>
        <v>1.2636359186305368E-3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7"/>
      <c r="K42" s="18">
        <v>565475</v>
      </c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IF(ISERROR(AH42/$AH$77),"-",AH42/$AH$77)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8" t="s">
        <v>60</v>
      </c>
      <c r="B43" s="78"/>
      <c r="C43" s="78"/>
      <c r="D43" s="78"/>
      <c r="E43" s="78"/>
      <c r="F43" s="78"/>
      <c r="G43" s="78"/>
      <c r="H43" s="78"/>
      <c r="I43" s="78"/>
      <c r="J43" s="56">
        <f>SUM(J41:J42)</f>
        <v>980705</v>
      </c>
      <c r="K43" s="56">
        <f>SUM(K41:K42)</f>
        <v>642428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76953</v>
      </c>
      <c r="Y43" s="56">
        <f t="shared" si="8"/>
        <v>76953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76953</v>
      </c>
      <c r="AI43" s="59">
        <f>IF(ISERROR(AH43/J43),0,AH43/J43)</f>
        <v>7.8467021173543525E-2</v>
      </c>
      <c r="AJ43" s="59">
        <f>IF(ISERROR(AH43/$AH$77),0,AH43/$AH$77)</f>
        <v>1.2636359186305368E-3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6" t="s">
        <v>61</v>
      </c>
      <c r="B44" s="76"/>
      <c r="C44" s="76"/>
      <c r="D44" s="76"/>
      <c r="E44" s="76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7">
        <v>903260</v>
      </c>
      <c r="K45" s="29">
        <v>287680</v>
      </c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IF(ISERROR(AH45/$AH$77),"-",AH45/$AH$77)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7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IF(ISERROR(AH46/$AH$77),"-",AH46/$AH$77)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8" t="s">
        <v>62</v>
      </c>
      <c r="B47" s="78"/>
      <c r="C47" s="78"/>
      <c r="D47" s="78"/>
      <c r="E47" s="78"/>
      <c r="F47" s="78"/>
      <c r="G47" s="78"/>
      <c r="H47" s="78"/>
      <c r="I47" s="78"/>
      <c r="J47" s="56">
        <f>SUM(J45:J46)</f>
        <v>903260</v>
      </c>
      <c r="K47" s="56">
        <f>SUM(K45:K46)</f>
        <v>287680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IF(ISERROR(AH47/$AH$77),0,AH47/$AH$77)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6" t="s">
        <v>63</v>
      </c>
      <c r="B48" s="76"/>
      <c r="C48" s="76"/>
      <c r="D48" s="76"/>
      <c r="E48" s="76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7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IF(ISERROR(AH49/$AH$77),"-",AH49/$AH$77)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7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IF(ISERROR(AH50/$AH$77),"-",AH50/$AH$77)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8" t="s">
        <v>64</v>
      </c>
      <c r="B51" s="78"/>
      <c r="C51" s="78"/>
      <c r="D51" s="78"/>
      <c r="E51" s="78"/>
      <c r="F51" s="78"/>
      <c r="G51" s="78"/>
      <c r="H51" s="78"/>
      <c r="I51" s="78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IF(ISERROR(AH51/$AH$77),0,AH51/$AH$77)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6" t="s">
        <v>65</v>
      </c>
      <c r="B52" s="76"/>
      <c r="C52" s="76"/>
      <c r="D52" s="76"/>
      <c r="E52" s="76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7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IF(ISERROR(AH53/$AH$77),"-",AH53/$AH$77)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7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IF(ISERROR(AH54/$AH$77),"-",AH54/$AH$77)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8" t="s">
        <v>66</v>
      </c>
      <c r="B55" s="78"/>
      <c r="C55" s="78"/>
      <c r="D55" s="78"/>
      <c r="E55" s="78"/>
      <c r="F55" s="78"/>
      <c r="G55" s="78"/>
      <c r="H55" s="78"/>
      <c r="I55" s="78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IF(ISERROR(AH55/$AH$77),0,AH55/$AH$77)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6" t="s">
        <v>67</v>
      </c>
      <c r="B56" s="76"/>
      <c r="C56" s="76"/>
      <c r="D56" s="76"/>
      <c r="E56" s="76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7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IF(ISERROR(AH57/$AH$77),"-",AH57/$AH$77)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7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IF(ISERROR(AH58/$AH$77),"-",AH58/$AH$77)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8" t="s">
        <v>68</v>
      </c>
      <c r="B59" s="78"/>
      <c r="C59" s="78"/>
      <c r="D59" s="78"/>
      <c r="E59" s="78"/>
      <c r="F59" s="78"/>
      <c r="G59" s="78"/>
      <c r="H59" s="78"/>
      <c r="I59" s="78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IF(ISERROR(AH59/$AH$77),0,AH59/$AH$77)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6" t="s">
        <v>69</v>
      </c>
      <c r="B60" s="76"/>
      <c r="C60" s="76"/>
      <c r="D60" s="76"/>
      <c r="E60" s="76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7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IF(ISERROR(AH61/$AH$77),"-",AH61/$AH$77)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7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IF(ISERROR(AH62/$AH$77),"-",AH62/$AH$77)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8" t="s">
        <v>70</v>
      </c>
      <c r="B63" s="78"/>
      <c r="C63" s="78"/>
      <c r="D63" s="78"/>
      <c r="E63" s="78"/>
      <c r="F63" s="78"/>
      <c r="G63" s="78"/>
      <c r="H63" s="78"/>
      <c r="I63" s="78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IF(ISERROR(AH63/$AH$77),0,AH63/$AH$77)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6" t="s">
        <v>79</v>
      </c>
      <c r="B64" s="76"/>
      <c r="C64" s="76"/>
      <c r="D64" s="76"/>
      <c r="E64" s="76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7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IF(ISERROR(AH65/$AH$77),"-",AH65/$AH$77)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7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IF(ISERROR(AH66/$AH$77),"-",AH66/$AH$77)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8" t="s">
        <v>80</v>
      </c>
      <c r="B67" s="78"/>
      <c r="C67" s="78"/>
      <c r="D67" s="78"/>
      <c r="E67" s="78"/>
      <c r="F67" s="78"/>
      <c r="G67" s="78"/>
      <c r="H67" s="78"/>
      <c r="I67" s="78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IF(ISERROR(AH67/$AH$77),0,AH67/$AH$77)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6" t="s">
        <v>71</v>
      </c>
      <c r="B68" s="76"/>
      <c r="C68" s="76"/>
      <c r="D68" s="76"/>
      <c r="E68" s="76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7">
        <f>700000+153260</f>
        <v>853260</v>
      </c>
      <c r="K69" s="18">
        <v>390158</v>
      </c>
      <c r="L69" s="39" t="s">
        <v>100</v>
      </c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>
        <v>390158</v>
      </c>
      <c r="X69" s="19"/>
      <c r="Y69" s="8">
        <f>SUM(V69:X69)</f>
        <v>390158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390158</v>
      </c>
      <c r="AI69" s="20">
        <f>IF(ISERROR(AH69/J69),0,AH69/J69)</f>
        <v>0.45725570166186158</v>
      </c>
      <c r="AJ69" s="20">
        <f>IF(ISERROR(AH69/$AH$77),"-",AH69/$AH$77)</f>
        <v>6.4067373947871162E-3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7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IF(ISERROR(AH70/$AH$77),"-",AH70/$AH$77)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8" t="s">
        <v>72</v>
      </c>
      <c r="B71" s="78"/>
      <c r="C71" s="78"/>
      <c r="D71" s="78"/>
      <c r="E71" s="78"/>
      <c r="F71" s="78"/>
      <c r="G71" s="78"/>
      <c r="H71" s="78"/>
      <c r="I71" s="78"/>
      <c r="J71" s="56">
        <f>SUM(J69:J70)</f>
        <v>853260</v>
      </c>
      <c r="K71" s="56">
        <f>SUM(K69:K70)</f>
        <v>390158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390158</v>
      </c>
      <c r="X71" s="56">
        <f t="shared" si="15"/>
        <v>0</v>
      </c>
      <c r="Y71" s="56">
        <f t="shared" si="15"/>
        <v>390158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390158</v>
      </c>
      <c r="AI71" s="59">
        <f>IF(ISERROR(AH71/J71),0,AH71/J71)</f>
        <v>0.45725570166186158</v>
      </c>
      <c r="AJ71" s="59">
        <f>IF(ISERROR(AH71/$AH$77),0,AH71/$AH$77)</f>
        <v>6.4067373947871162E-3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6" t="s">
        <v>73</v>
      </c>
      <c r="B72" s="76"/>
      <c r="C72" s="76"/>
      <c r="D72" s="76"/>
      <c r="E72" s="76"/>
      <c r="F72" s="4"/>
      <c r="G72" s="5"/>
      <c r="H72" s="6"/>
      <c r="I72" s="6"/>
      <c r="J72" s="77">
        <v>924613515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7"/>
      <c r="K73" s="41">
        <v>77613333</v>
      </c>
      <c r="L73" s="39" t="s">
        <v>99</v>
      </c>
      <c r="M73" s="31"/>
      <c r="N73" s="42"/>
      <c r="O73" s="31"/>
      <c r="P73" s="43"/>
      <c r="Q73" s="43"/>
      <c r="R73" s="19"/>
      <c r="S73" s="19"/>
      <c r="T73" s="19">
        <v>2600000</v>
      </c>
      <c r="U73" s="8">
        <f>SUM(R73:T73)</f>
        <v>2600000</v>
      </c>
      <c r="V73" s="19">
        <v>2000000</v>
      </c>
      <c r="W73" s="19">
        <v>14213333</v>
      </c>
      <c r="X73" s="19">
        <v>8400000</v>
      </c>
      <c r="Y73" s="8">
        <f>SUM(V73:X73)</f>
        <v>24613333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27213333</v>
      </c>
      <c r="AI73" s="20">
        <f>IF(ISERROR(AH73/J72),0,AH73/J72)</f>
        <v>2.9432116834242898E-2</v>
      </c>
      <c r="AJ73" s="20">
        <f>IF(ISERROR(AH73/$AH$77),"-",AH73/$AH$77)</f>
        <v>0.44686685437154761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/>
      <c r="B74" s="14"/>
      <c r="C74" s="33"/>
      <c r="D74" s="34"/>
      <c r="E74" s="26"/>
      <c r="F74" s="26"/>
      <c r="G74" s="26"/>
      <c r="H74" s="36"/>
      <c r="I74" s="38"/>
      <c r="J74" s="77"/>
      <c r="K74" s="41">
        <f>230745620+317700000</f>
        <v>548445620</v>
      </c>
      <c r="L74" s="39" t="s">
        <v>100</v>
      </c>
      <c r="M74" s="31"/>
      <c r="N74" s="42"/>
      <c r="O74" s="31"/>
      <c r="P74" s="43"/>
      <c r="Q74" s="43"/>
      <c r="R74" s="19"/>
      <c r="S74" s="19">
        <v>6855083</v>
      </c>
      <c r="T74" s="19"/>
      <c r="U74" s="8">
        <f>SUM(R74:T74)</f>
        <v>6855083</v>
      </c>
      <c r="V74" s="19">
        <v>9010166</v>
      </c>
      <c r="W74" s="19">
        <v>3655083</v>
      </c>
      <c r="X74" s="19">
        <v>3655083</v>
      </c>
      <c r="Y74" s="8">
        <f>SUM(V74:X74)</f>
        <v>16320332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23175415</v>
      </c>
      <c r="AI74" s="20">
        <f>IF(ISERROR(AH74/J73),0,AH74/J73)</f>
        <v>0</v>
      </c>
      <c r="AJ74" s="20">
        <f>IF(ISERROR(AH74/$AH$77),"-",AH74/$AH$77)</f>
        <v>0.38056069059255548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25">
      <c r="A75" s="14">
        <v>2</v>
      </c>
      <c r="B75" s="14"/>
      <c r="C75" s="33"/>
      <c r="D75" s="34"/>
      <c r="E75" s="26"/>
      <c r="F75" s="26"/>
      <c r="G75" s="44"/>
      <c r="H75" s="36"/>
      <c r="I75" s="38"/>
      <c r="J75" s="77"/>
      <c r="K75" s="41">
        <v>52995318</v>
      </c>
      <c r="L75" s="39" t="s">
        <v>101</v>
      </c>
      <c r="M75" s="31"/>
      <c r="N75" s="42"/>
      <c r="O75" s="31"/>
      <c r="P75" s="43"/>
      <c r="Q75" s="43"/>
      <c r="R75" s="19"/>
      <c r="S75" s="19"/>
      <c r="T75" s="19"/>
      <c r="U75" s="8">
        <f>SUM(R75:T75)</f>
        <v>0</v>
      </c>
      <c r="V75" s="19">
        <v>10042220</v>
      </c>
      <c r="W75" s="19"/>
      <c r="X75" s="19"/>
      <c r="Y75" s="8">
        <f>SUM(V75:X75)</f>
        <v>10042220</v>
      </c>
      <c r="Z75" s="19"/>
      <c r="AA75" s="19"/>
      <c r="AB75" s="19"/>
      <c r="AC75" s="8">
        <f>SUM(Z75:AB75)</f>
        <v>0</v>
      </c>
      <c r="AD75" s="19"/>
      <c r="AE75" s="19">
        <v>0</v>
      </c>
      <c r="AF75" s="19">
        <v>0</v>
      </c>
      <c r="AG75" s="8">
        <f>SUM(AD75:AF75)</f>
        <v>0</v>
      </c>
      <c r="AH75" s="8">
        <f>SUM(U75,Y75,AC75,AG75)</f>
        <v>10042220</v>
      </c>
      <c r="AI75" s="20">
        <f>IF(ISERROR(AH75/J73),0,AH75/J73)</f>
        <v>0</v>
      </c>
      <c r="AJ75" s="20">
        <f>IF(ISERROR(AH75/$AH$77),"-",AH75/$AH$77)</f>
        <v>0.1649020817224793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2" customFormat="1" ht="24.95" customHeight="1" x14ac:dyDescent="0.25">
      <c r="A76" s="78" t="s">
        <v>74</v>
      </c>
      <c r="B76" s="78"/>
      <c r="C76" s="78"/>
      <c r="D76" s="78"/>
      <c r="E76" s="78"/>
      <c r="F76" s="78"/>
      <c r="G76" s="78"/>
      <c r="H76" s="78"/>
      <c r="I76" s="78"/>
      <c r="J76" s="56">
        <f>J72</f>
        <v>924613515</v>
      </c>
      <c r="K76" s="56">
        <f>SUM(K73:K75)</f>
        <v>679054271</v>
      </c>
      <c r="L76" s="55"/>
      <c r="M76" s="56">
        <f>SUM(M73:M73)</f>
        <v>0</v>
      </c>
      <c r="N76" s="56">
        <f>SUM(N73:N73)</f>
        <v>0</v>
      </c>
      <c r="O76" s="56">
        <f>SUM(O73:O73)</f>
        <v>0</v>
      </c>
      <c r="P76" s="57"/>
      <c r="Q76" s="58"/>
      <c r="R76" s="56">
        <f t="shared" ref="R76:AH76" si="16">SUM(R73:R75)</f>
        <v>0</v>
      </c>
      <c r="S76" s="56">
        <f t="shared" si="16"/>
        <v>6855083</v>
      </c>
      <c r="T76" s="56">
        <f t="shared" si="16"/>
        <v>2600000</v>
      </c>
      <c r="U76" s="56">
        <f t="shared" si="16"/>
        <v>9455083</v>
      </c>
      <c r="V76" s="56">
        <f t="shared" si="16"/>
        <v>21052386</v>
      </c>
      <c r="W76" s="56">
        <f t="shared" si="16"/>
        <v>17868416</v>
      </c>
      <c r="X76" s="56">
        <f t="shared" si="16"/>
        <v>12055083</v>
      </c>
      <c r="Y76" s="56">
        <f t="shared" si="16"/>
        <v>50975885</v>
      </c>
      <c r="Z76" s="56">
        <f t="shared" si="16"/>
        <v>0</v>
      </c>
      <c r="AA76" s="56">
        <f t="shared" si="16"/>
        <v>0</v>
      </c>
      <c r="AB76" s="56">
        <f t="shared" si="16"/>
        <v>0</v>
      </c>
      <c r="AC76" s="56">
        <f t="shared" si="16"/>
        <v>0</v>
      </c>
      <c r="AD76" s="56">
        <f t="shared" si="16"/>
        <v>0</v>
      </c>
      <c r="AE76" s="56">
        <f t="shared" si="16"/>
        <v>0</v>
      </c>
      <c r="AF76" s="56">
        <f t="shared" si="16"/>
        <v>0</v>
      </c>
      <c r="AG76" s="56">
        <f t="shared" si="16"/>
        <v>0</v>
      </c>
      <c r="AH76" s="56">
        <f t="shared" si="16"/>
        <v>60430968</v>
      </c>
      <c r="AI76" s="59">
        <f>IF(ISERROR(AH76/J76),0,AH76/J76)</f>
        <v>6.5358084236958186E-2</v>
      </c>
      <c r="AJ76" s="59">
        <f>IF(ISERROR(AH76/$AH$77),0,AH76/$AH$77)</f>
        <v>0.99232962668658231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45" customFormat="1" ht="44.25" customHeight="1" x14ac:dyDescent="0.25">
      <c r="A77" s="88" t="str">
        <f>"TOTAL ASIG."&amp;" "&amp;$A$5</f>
        <v>TOTAL ASIG. 24-09-001 "Apoyo al Sistema Nacional de Cuidados"</v>
      </c>
      <c r="B77" s="88"/>
      <c r="C77" s="88"/>
      <c r="D77" s="88"/>
      <c r="E77" s="88"/>
      <c r="F77" s="88"/>
      <c r="G77" s="88"/>
      <c r="H77" s="88"/>
      <c r="I77" s="88"/>
      <c r="J77" s="66">
        <f>SUM(J11,J15,J19,J23,J27,J31,J35,J39,J43,J47,J51,J55,J59,J63,J67,J71,J76)</f>
        <v>929654000</v>
      </c>
      <c r="K77" s="66">
        <f t="shared" ref="K77:AH77" si="17">SUM(K11,K15,K19,K23,K27,K31,K35,K39,K43,K47,K51,K55,K59,K63,K67,K71,K76)</f>
        <v>681074257</v>
      </c>
      <c r="L77" s="66"/>
      <c r="M77" s="66">
        <f t="shared" si="17"/>
        <v>0</v>
      </c>
      <c r="N77" s="66">
        <f t="shared" si="17"/>
        <v>0</v>
      </c>
      <c r="O77" s="66">
        <f t="shared" si="17"/>
        <v>0</v>
      </c>
      <c r="P77" s="66">
        <f t="shared" si="17"/>
        <v>0</v>
      </c>
      <c r="Q77" s="66">
        <f t="shared" si="17"/>
        <v>0</v>
      </c>
      <c r="R77" s="66">
        <f t="shared" si="17"/>
        <v>0</v>
      </c>
      <c r="S77" s="66">
        <f t="shared" si="17"/>
        <v>6855083</v>
      </c>
      <c r="T77" s="66">
        <f t="shared" si="17"/>
        <v>2600000</v>
      </c>
      <c r="U77" s="66">
        <f t="shared" si="17"/>
        <v>9455083</v>
      </c>
      <c r="V77" s="66">
        <f t="shared" si="17"/>
        <v>21052386</v>
      </c>
      <c r="W77" s="66">
        <f t="shared" si="17"/>
        <v>18258574</v>
      </c>
      <c r="X77" s="66">
        <f t="shared" si="17"/>
        <v>12132036</v>
      </c>
      <c r="Y77" s="66">
        <f t="shared" si="17"/>
        <v>51442996</v>
      </c>
      <c r="Z77" s="66">
        <f t="shared" si="17"/>
        <v>0</v>
      </c>
      <c r="AA77" s="66">
        <f t="shared" si="17"/>
        <v>0</v>
      </c>
      <c r="AB77" s="66">
        <f t="shared" si="17"/>
        <v>0</v>
      </c>
      <c r="AC77" s="66">
        <f t="shared" si="17"/>
        <v>0</v>
      </c>
      <c r="AD77" s="66">
        <f t="shared" si="17"/>
        <v>0</v>
      </c>
      <c r="AE77" s="66">
        <f t="shared" si="17"/>
        <v>0</v>
      </c>
      <c r="AF77" s="66">
        <f t="shared" si="17"/>
        <v>0</v>
      </c>
      <c r="AG77" s="66">
        <f t="shared" si="17"/>
        <v>0</v>
      </c>
      <c r="AH77" s="66">
        <f t="shared" si="17"/>
        <v>60898079</v>
      </c>
      <c r="AI77" s="68">
        <f>IF(ISERROR(AH77/J77),0,AH77/J77)</f>
        <v>6.5506176491468865E-2</v>
      </c>
      <c r="AJ77" s="68">
        <f>IF(ISERROR(AH77/$AH$77),0,AH77/$AH$77)</f>
        <v>1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x14ac:dyDescent="0.25"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106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106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106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106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106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106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106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106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106" x14ac:dyDescent="0.25">
      <c r="A94" s="2"/>
      <c r="J94" s="47"/>
      <c r="R94" s="47"/>
      <c r="S94" s="47"/>
      <c r="T94" s="47"/>
      <c r="V94" s="47"/>
      <c r="W94" s="47"/>
      <c r="X94" s="47"/>
      <c r="Z94" s="47"/>
      <c r="AA94" s="47"/>
      <c r="AB94" s="47"/>
      <c r="AD94" s="47"/>
      <c r="AE94" s="47"/>
      <c r="AF94" s="47"/>
    </row>
    <row r="96" spans="1:106" x14ac:dyDescent="0.25">
      <c r="E96" s="51"/>
    </row>
  </sheetData>
  <mergeCells count="80">
    <mergeCell ref="A72:E72"/>
    <mergeCell ref="J72:J75"/>
    <mergeCell ref="A76:I76"/>
    <mergeCell ref="A77:I77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AE9261F5-E1DF-4C02-BAC8-3FC2E7D851C1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CFEBD05C-8DC6-423C-BF24-DC9385186C19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C7C46EF2-6EF3-455A-A265-67FEAA7AB728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C5CE7379-FB39-48D0-B044-AA11E40E4808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5 O64:O66" xr:uid="{FA00A929-DE7F-4FE5-BDEA-06F9593E7629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5:L66 N73:N75 E73:G75 P73:Q75 P65:Q66 C65:C66 E65:G66 L70" xr:uid="{128850B1-72E3-4A1B-992E-9A1DC1F87853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5 K65:K66" xr:uid="{D9981D6C-D46B-4FF2-AB11-18C40240B44E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5 R73:T75 R65:T66 M65:N66 V65:X66 Z65:AB66 AD65:AF66 AD73:AF75 Z73:AB75 V73:X75" xr:uid="{8E0DB066-4B25-4A55-B707-857E6FE53A39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BBEC4-F871-4443-8D8C-D2E32F3F3BEF}">
  <sheetPr>
    <tabColor rgb="FF33CCFF"/>
    <pageSetUpPr fitToPage="1"/>
  </sheetPr>
  <dimension ref="A1:Y42"/>
  <sheetViews>
    <sheetView topLeftCell="A8" zoomScaleNormal="100" workbookViewId="0">
      <selection activeCell="N25" activeCellId="1" sqref="J25 N2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3.7109375" style="49" customWidth="1"/>
    <col min="3" max="3" width="12.14062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80" t="s">
        <v>81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</row>
    <row r="2" spans="1:25" s="1" customFormat="1" ht="15" customHeight="1" x14ac:dyDescent="0.25">
      <c r="A2" s="80" t="s">
        <v>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</row>
    <row r="3" spans="1:25" s="1" customFormat="1" ht="15" customHeight="1" x14ac:dyDescent="0.25">
      <c r="A3" s="80" t="s">
        <v>132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1:25" s="1" customFormat="1" ht="15" customHeight="1" x14ac:dyDescent="0.25">
      <c r="A4" s="82" t="s">
        <v>1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1:25" ht="38.25" customHeight="1" x14ac:dyDescent="0.25">
      <c r="A5" s="94" t="s">
        <v>102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6" t="s">
        <v>4</v>
      </c>
      <c r="B6" s="89" t="s">
        <v>10</v>
      </c>
      <c r="C6" s="89" t="s">
        <v>75</v>
      </c>
      <c r="D6" s="91" t="s">
        <v>13</v>
      </c>
      <c r="E6" s="92"/>
      <c r="F6" s="93"/>
      <c r="G6" s="84" t="s">
        <v>16</v>
      </c>
      <c r="H6" s="84"/>
      <c r="I6" s="84"/>
      <c r="J6" s="89" t="s">
        <v>17</v>
      </c>
      <c r="K6" s="84" t="s">
        <v>16</v>
      </c>
      <c r="L6" s="84"/>
      <c r="M6" s="84"/>
      <c r="N6" s="89" t="s">
        <v>18</v>
      </c>
      <c r="O6" s="84" t="s">
        <v>16</v>
      </c>
      <c r="P6" s="84"/>
      <c r="Q6" s="84"/>
      <c r="R6" s="89" t="s">
        <v>19</v>
      </c>
      <c r="S6" s="84" t="s">
        <v>16</v>
      </c>
      <c r="T6" s="84"/>
      <c r="U6" s="84"/>
      <c r="V6" s="89" t="s">
        <v>20</v>
      </c>
      <c r="W6" s="89" t="s">
        <v>21</v>
      </c>
      <c r="X6" s="97" t="s">
        <v>76</v>
      </c>
      <c r="Y6" s="97"/>
    </row>
    <row r="7" spans="1:25" s="46" customFormat="1" ht="31.5" x14ac:dyDescent="0.25">
      <c r="A7" s="86"/>
      <c r="B7" s="90"/>
      <c r="C7" s="90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0"/>
      <c r="K7" s="53" t="s">
        <v>32</v>
      </c>
      <c r="L7" s="53" t="s">
        <v>33</v>
      </c>
      <c r="M7" s="53" t="s">
        <v>34</v>
      </c>
      <c r="N7" s="90"/>
      <c r="O7" s="53" t="s">
        <v>35</v>
      </c>
      <c r="P7" s="53" t="s">
        <v>36</v>
      </c>
      <c r="Q7" s="53" t="s">
        <v>37</v>
      </c>
      <c r="R7" s="90"/>
      <c r="S7" s="53" t="s">
        <v>38</v>
      </c>
      <c r="T7" s="53" t="s">
        <v>39</v>
      </c>
      <c r="U7" s="53" t="s">
        <v>77</v>
      </c>
      <c r="V7" s="90"/>
      <c r="W7" s="90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+'24-09-001 Ind. Apoyo al SNAC'!J14</f>
        <v>0</v>
      </c>
      <c r="C8" s="40">
        <f>+'24-09-001 Ind. Apoyo al SNAC'!K11</f>
        <v>0</v>
      </c>
      <c r="D8" s="40">
        <f>+'24-09-001 Ind. Apoyo al SNAC'!M11</f>
        <v>0</v>
      </c>
      <c r="E8" s="40">
        <f>+'24-09-001 Ind. Apoyo al SNAC'!N11</f>
        <v>0</v>
      </c>
      <c r="F8" s="40">
        <f>+'24-09-001 Ind. Apoyo al SNAC'!O11</f>
        <v>0</v>
      </c>
      <c r="G8" s="40">
        <f>+'24-09-001 Ind. Apoyo al SNAC'!R11</f>
        <v>0</v>
      </c>
      <c r="H8" s="40">
        <f>+'24-09-001 Ind. Apoyo al SNAC'!S11</f>
        <v>0</v>
      </c>
      <c r="I8" s="40">
        <f>+'24-09-001 Ind. Apoyo al SNAC'!T11</f>
        <v>0</v>
      </c>
      <c r="J8" s="40">
        <f>+'24-09-001 Ind. Apoyo al SNAC'!U11</f>
        <v>0</v>
      </c>
      <c r="K8" s="40">
        <f>+'24-09-001 Ind. Apoyo al SNAC'!V11</f>
        <v>0</v>
      </c>
      <c r="L8" s="40">
        <f>+'24-09-001 Ind. Apoyo al SNAC'!W11</f>
        <v>0</v>
      </c>
      <c r="M8" s="40">
        <f>+'24-09-001 Ind. Apoyo al SNAC'!X11</f>
        <v>0</v>
      </c>
      <c r="N8" s="40">
        <f>+'24-09-001 Ind. Apoyo al SNAC'!Y11</f>
        <v>0</v>
      </c>
      <c r="O8" s="40">
        <f>+'24-09-001 Ind. Apoyo al SNAC'!Z11</f>
        <v>0</v>
      </c>
      <c r="P8" s="40">
        <f>+'24-09-001 Ind. Apoyo al SNAC'!AA11</f>
        <v>0</v>
      </c>
      <c r="Q8" s="40">
        <f>+'24-09-001 Ind. Apoyo al SNAC'!AB11</f>
        <v>0</v>
      </c>
      <c r="R8" s="40">
        <f>+'24-09-001 Ind. Apoyo al SNAC'!AC11</f>
        <v>0</v>
      </c>
      <c r="S8" s="40">
        <f>+'24-09-001 Ind. Apoyo al SNAC'!AD11</f>
        <v>0</v>
      </c>
      <c r="T8" s="40">
        <f>+'24-09-001 Ind. Apoyo al SNAC'!AE11</f>
        <v>0</v>
      </c>
      <c r="U8" s="40">
        <f>+'24-09-001 Ind. Apoyo al SNAC'!AF11</f>
        <v>0</v>
      </c>
      <c r="V8" s="40">
        <f>+'24-09-001 Ind. Apoyo al SNAC'!AG11</f>
        <v>0</v>
      </c>
      <c r="W8" s="40">
        <f>+'24-09-001 Ind. Apoyo al SNAC'!AH11</f>
        <v>0</v>
      </c>
      <c r="X8" s="61">
        <f>+'24-09-001 Ind. Apoyo al SNAC'!AI11</f>
        <v>0</v>
      </c>
      <c r="Y8" s="61">
        <f>+'24-09-001 Ind. Apoyo al SNAC'!AJ11</f>
        <v>0</v>
      </c>
    </row>
    <row r="9" spans="1:25" ht="24.75" customHeight="1" x14ac:dyDescent="0.25">
      <c r="A9" s="60" t="s">
        <v>45</v>
      </c>
      <c r="B9" s="40">
        <f>+'24-09-001 Ind. Apoyo al SNAC'!J15</f>
        <v>0</v>
      </c>
      <c r="C9" s="40">
        <f>+'24-09-001 Ind. Apoyo al SNAC'!K15</f>
        <v>0</v>
      </c>
      <c r="D9" s="40">
        <f>+'24-09-001 Ind. Apoyo al SNAC'!M15</f>
        <v>0</v>
      </c>
      <c r="E9" s="40">
        <f>+'24-09-001 Ind. Apoyo al SNAC'!N15</f>
        <v>0</v>
      </c>
      <c r="F9" s="40">
        <f>+'24-09-001 Ind. Apoyo al SNAC'!O15</f>
        <v>0</v>
      </c>
      <c r="G9" s="40">
        <f>+'24-09-001 Ind. Apoyo al SNAC'!R15</f>
        <v>0</v>
      </c>
      <c r="H9" s="40">
        <f>+'24-09-001 Ind. Apoyo al SNAC'!S15</f>
        <v>0</v>
      </c>
      <c r="I9" s="40">
        <f>+'24-09-001 Ind. Apoyo al SNAC'!T15</f>
        <v>0</v>
      </c>
      <c r="J9" s="40">
        <f>+'24-09-001 Ind. Apoyo al SNAC'!U15</f>
        <v>0</v>
      </c>
      <c r="K9" s="40">
        <f>+'24-09-001 Ind. Apoyo al SNAC'!V15</f>
        <v>0</v>
      </c>
      <c r="L9" s="40">
        <f>+'24-09-001 Ind. Apoyo al SNAC'!W15</f>
        <v>0</v>
      </c>
      <c r="M9" s="40">
        <f>+'24-09-001 Ind. Apoyo al SNAC'!X15</f>
        <v>0</v>
      </c>
      <c r="N9" s="40">
        <f>+'24-09-001 Ind. Apoyo al SNAC'!Y15</f>
        <v>0</v>
      </c>
      <c r="O9" s="40">
        <f>+'24-09-001 Ind. Apoyo al SNAC'!Z15</f>
        <v>0</v>
      </c>
      <c r="P9" s="40">
        <f>+'24-09-001 Ind. Apoyo al SNAC'!AA15</f>
        <v>0</v>
      </c>
      <c r="Q9" s="40">
        <f>+'24-09-001 Ind. Apoyo al SNAC'!AB15</f>
        <v>0</v>
      </c>
      <c r="R9" s="40">
        <f>+'24-09-001 Ind. Apoyo al SNAC'!AC15</f>
        <v>0</v>
      </c>
      <c r="S9" s="40">
        <f>+'24-09-001 Ind. Apoyo al SNAC'!AD15</f>
        <v>0</v>
      </c>
      <c r="T9" s="40">
        <f>+'24-09-001 Ind. Apoyo al SNAC'!AE15</f>
        <v>0</v>
      </c>
      <c r="U9" s="40">
        <f>+'24-09-001 Ind. Apoyo al SNAC'!AF15</f>
        <v>0</v>
      </c>
      <c r="V9" s="40">
        <f>+'24-09-001 Ind. Apoyo al SNAC'!AG15</f>
        <v>0</v>
      </c>
      <c r="W9" s="40">
        <f>+'24-09-001 Ind. Apoyo al SNAC'!AH15</f>
        <v>0</v>
      </c>
      <c r="X9" s="61">
        <f>+'24-09-001 Ind. Apoyo al SNAC'!AI15</f>
        <v>0</v>
      </c>
      <c r="Y9" s="61">
        <f>+'24-09-001 Ind. Apoyo al SNAC'!AJ15</f>
        <v>0</v>
      </c>
    </row>
    <row r="10" spans="1:25" ht="24.75" customHeight="1" x14ac:dyDescent="0.25">
      <c r="A10" s="60" t="s">
        <v>47</v>
      </c>
      <c r="B10" s="40">
        <f>+'24-09-001 Ind. Apoyo al SNAC'!J19</f>
        <v>700000</v>
      </c>
      <c r="C10" s="40">
        <f>+'24-09-001 Ind. Apoyo al SNAC'!K19</f>
        <v>0</v>
      </c>
      <c r="D10" s="40">
        <f>+'24-09-001 Ind. Apoyo al SNAC'!M19</f>
        <v>0</v>
      </c>
      <c r="E10" s="40">
        <f>+'24-09-001 Ind. Apoyo al SNAC'!N19</f>
        <v>0</v>
      </c>
      <c r="F10" s="40">
        <f>+'24-09-001 Ind. Apoyo al SNAC'!O19</f>
        <v>0</v>
      </c>
      <c r="G10" s="40">
        <f>+'24-09-001 Ind. Apoyo al SNAC'!R19</f>
        <v>0</v>
      </c>
      <c r="H10" s="40">
        <f>+'24-09-001 Ind. Apoyo al SNAC'!S19</f>
        <v>0</v>
      </c>
      <c r="I10" s="40">
        <f>+'24-09-001 Ind. Apoyo al SNAC'!T19</f>
        <v>0</v>
      </c>
      <c r="J10" s="40">
        <f>+'24-09-001 Ind. Apoyo al SNAC'!U19</f>
        <v>0</v>
      </c>
      <c r="K10" s="40">
        <f>+'24-09-001 Ind. Apoyo al SNAC'!V19</f>
        <v>0</v>
      </c>
      <c r="L10" s="40">
        <f>+'24-09-001 Ind. Apoyo al SNAC'!W19</f>
        <v>0</v>
      </c>
      <c r="M10" s="40">
        <f>+'24-09-001 Ind. Apoyo al SNAC'!X19</f>
        <v>0</v>
      </c>
      <c r="N10" s="40">
        <f>+'24-09-001 Ind. Apoyo al SNAC'!Y19</f>
        <v>0</v>
      </c>
      <c r="O10" s="40">
        <f>+'24-09-001 Ind. Apoyo al SNAC'!Z19</f>
        <v>0</v>
      </c>
      <c r="P10" s="40">
        <f>+'24-09-001 Ind. Apoyo al SNAC'!AA19</f>
        <v>0</v>
      </c>
      <c r="Q10" s="40">
        <f>+'24-09-001 Ind. Apoyo al SNAC'!AB19</f>
        <v>0</v>
      </c>
      <c r="R10" s="40">
        <f>+'24-09-001 Ind. Apoyo al SNAC'!AC19</f>
        <v>0</v>
      </c>
      <c r="S10" s="40">
        <f>+'24-09-001 Ind. Apoyo al SNAC'!AD19</f>
        <v>0</v>
      </c>
      <c r="T10" s="40">
        <f>+'24-09-001 Ind. Apoyo al SNAC'!AE19</f>
        <v>0</v>
      </c>
      <c r="U10" s="40">
        <f>+'24-09-001 Ind. Apoyo al SNAC'!AF19</f>
        <v>0</v>
      </c>
      <c r="V10" s="40">
        <f>+'24-09-001 Ind. Apoyo al SNAC'!AG19</f>
        <v>0</v>
      </c>
      <c r="W10" s="40">
        <f>+'24-09-001 Ind. Apoyo al SNAC'!AH19</f>
        <v>0</v>
      </c>
      <c r="X10" s="61">
        <f>+'24-09-001 Ind. Apoyo al SNAC'!AI19</f>
        <v>0</v>
      </c>
      <c r="Y10" s="61">
        <f>+'24-09-001 Ind. Apoyo al SNAC'!AJ19</f>
        <v>0</v>
      </c>
    </row>
    <row r="11" spans="1:25" ht="24.75" customHeight="1" x14ac:dyDescent="0.25">
      <c r="A11" s="60" t="s">
        <v>49</v>
      </c>
      <c r="B11" s="40">
        <f>+'24-09-001 Ind. Apoyo al SNAC'!J23</f>
        <v>0</v>
      </c>
      <c r="C11" s="40">
        <f>+'24-09-001 Ind. Apoyo al SNAC'!K23</f>
        <v>0</v>
      </c>
      <c r="D11" s="40">
        <f>+'24-09-001 Ind. Apoyo al SNAC'!M23</f>
        <v>0</v>
      </c>
      <c r="E11" s="40">
        <f>+'24-09-001 Ind. Apoyo al SNAC'!N23</f>
        <v>0</v>
      </c>
      <c r="F11" s="40">
        <f>+'24-09-001 Ind. Apoyo al SNAC'!O23</f>
        <v>0</v>
      </c>
      <c r="G11" s="40">
        <f>+'24-09-001 Ind. Apoyo al SNAC'!R23</f>
        <v>0</v>
      </c>
      <c r="H11" s="40">
        <f>+'24-09-001 Ind. Apoyo al SNAC'!S23</f>
        <v>0</v>
      </c>
      <c r="I11" s="40">
        <f>+'24-09-001 Ind. Apoyo al SNAC'!T23</f>
        <v>0</v>
      </c>
      <c r="J11" s="40">
        <f>+'24-09-001 Ind. Apoyo al SNAC'!U23</f>
        <v>0</v>
      </c>
      <c r="K11" s="40">
        <f>+'24-09-001 Ind. Apoyo al SNAC'!V23</f>
        <v>0</v>
      </c>
      <c r="L11" s="40">
        <f>+'24-09-001 Ind. Apoyo al SNAC'!W23</f>
        <v>0</v>
      </c>
      <c r="M11" s="40">
        <f>+'24-09-001 Ind. Apoyo al SNAC'!X23</f>
        <v>0</v>
      </c>
      <c r="N11" s="40">
        <f>+'24-09-001 Ind. Apoyo al SNAC'!Y23</f>
        <v>0</v>
      </c>
      <c r="O11" s="40">
        <f>+'24-09-001 Ind. Apoyo al SNAC'!Z23</f>
        <v>0</v>
      </c>
      <c r="P11" s="40">
        <f>+'24-09-001 Ind. Apoyo al SNAC'!AA23</f>
        <v>0</v>
      </c>
      <c r="Q11" s="40">
        <f>+'24-09-001 Ind. Apoyo al SNAC'!AB23</f>
        <v>0</v>
      </c>
      <c r="R11" s="40">
        <f>+'24-09-001 Ind. Apoyo al SNAC'!AC23</f>
        <v>0</v>
      </c>
      <c r="S11" s="40">
        <f>+'24-09-001 Ind. Apoyo al SNAC'!AD23</f>
        <v>0</v>
      </c>
      <c r="T11" s="40">
        <f>+'24-09-001 Ind. Apoyo al SNAC'!AE23</f>
        <v>0</v>
      </c>
      <c r="U11" s="40">
        <f>+'24-09-001 Ind. Apoyo al SNAC'!AF23</f>
        <v>0</v>
      </c>
      <c r="V11" s="40">
        <f>+'24-09-001 Ind. Apoyo al SNAC'!AG23</f>
        <v>0</v>
      </c>
      <c r="W11" s="40">
        <f>+'24-09-001 Ind. Apoyo al SNAC'!AH23</f>
        <v>0</v>
      </c>
      <c r="X11" s="61">
        <f>+'24-09-001 Ind. Apoyo al SNAC'!AI23</f>
        <v>0</v>
      </c>
      <c r="Y11" s="61">
        <f>+'24-09-001 Ind. Apoyo al SNAC'!AJ23</f>
        <v>0</v>
      </c>
    </row>
    <row r="12" spans="1:25" ht="24.75" customHeight="1" x14ac:dyDescent="0.25">
      <c r="A12" s="60" t="s">
        <v>51</v>
      </c>
      <c r="B12" s="40">
        <f>+'24-09-001 Ind. Apoyo al SNAC'!J27</f>
        <v>700000</v>
      </c>
      <c r="C12" s="40">
        <f>+'24-09-001 Ind. Apoyo al SNAC'!K27</f>
        <v>0</v>
      </c>
      <c r="D12" s="40">
        <f>+'24-09-001 Ind. Apoyo al SNAC'!M27</f>
        <v>0</v>
      </c>
      <c r="E12" s="40">
        <f>+'24-09-001 Ind. Apoyo al SNAC'!N27</f>
        <v>0</v>
      </c>
      <c r="F12" s="40">
        <f>+'24-09-001 Ind. Apoyo al SNAC'!O27</f>
        <v>0</v>
      </c>
      <c r="G12" s="40">
        <f>+'24-09-001 Ind. Apoyo al SNAC'!R27</f>
        <v>0</v>
      </c>
      <c r="H12" s="40">
        <f>+'24-09-001 Ind. Apoyo al SNAC'!S27</f>
        <v>0</v>
      </c>
      <c r="I12" s="40">
        <f>+'24-09-001 Ind. Apoyo al SNAC'!T27</f>
        <v>0</v>
      </c>
      <c r="J12" s="40">
        <f>+'24-09-001 Ind. Apoyo al SNAC'!U27</f>
        <v>0</v>
      </c>
      <c r="K12" s="40">
        <f>+'24-09-001 Ind. Apoyo al SNAC'!V27</f>
        <v>0</v>
      </c>
      <c r="L12" s="40">
        <f>+'24-09-001 Ind. Apoyo al SNAC'!W27</f>
        <v>0</v>
      </c>
      <c r="M12" s="40">
        <f>+'24-09-001 Ind. Apoyo al SNAC'!X27</f>
        <v>0</v>
      </c>
      <c r="N12" s="40">
        <f>+'24-09-001 Ind. Apoyo al SNAC'!Y27</f>
        <v>0</v>
      </c>
      <c r="O12" s="40">
        <f>+'24-09-001 Ind. Apoyo al SNAC'!Z27</f>
        <v>0</v>
      </c>
      <c r="P12" s="40">
        <f>+'24-09-001 Ind. Apoyo al SNAC'!AA27</f>
        <v>0</v>
      </c>
      <c r="Q12" s="40">
        <f>+'24-09-001 Ind. Apoyo al SNAC'!AB27</f>
        <v>0</v>
      </c>
      <c r="R12" s="40">
        <f>+'24-09-001 Ind. Apoyo al SNAC'!AC27</f>
        <v>0</v>
      </c>
      <c r="S12" s="40">
        <f>+'24-09-001 Ind. Apoyo al SNAC'!AD27</f>
        <v>0</v>
      </c>
      <c r="T12" s="40">
        <f>+'24-09-001 Ind. Apoyo al SNAC'!AE27</f>
        <v>0</v>
      </c>
      <c r="U12" s="40">
        <f>+'24-09-001 Ind. Apoyo al SNAC'!AF27</f>
        <v>0</v>
      </c>
      <c r="V12" s="40">
        <f>+'24-09-001 Ind. Apoyo al SNAC'!AG27</f>
        <v>0</v>
      </c>
      <c r="W12" s="40">
        <f>+'24-09-001 Ind. Apoyo al SNAC'!AH27</f>
        <v>0</v>
      </c>
      <c r="X12" s="61">
        <f>+'24-09-001 Ind. Apoyo al SNAC'!AI27</f>
        <v>0</v>
      </c>
      <c r="Y12" s="61">
        <f>+'24-09-001 Ind. Apoyo al SNAC'!AJ27</f>
        <v>0</v>
      </c>
    </row>
    <row r="13" spans="1:25" ht="24.75" customHeight="1" x14ac:dyDescent="0.25">
      <c r="A13" s="60" t="s">
        <v>53</v>
      </c>
      <c r="B13" s="40">
        <f>+'24-09-001 Ind. Apoyo al SNAC'!J31</f>
        <v>0</v>
      </c>
      <c r="C13" s="40">
        <f>+'24-09-001 Ind. Apoyo al SNAC'!K31</f>
        <v>0</v>
      </c>
      <c r="D13" s="40">
        <f>+'24-09-001 Ind. Apoyo al SNAC'!M31</f>
        <v>0</v>
      </c>
      <c r="E13" s="40">
        <f>+'24-09-001 Ind. Apoyo al SNAC'!N31</f>
        <v>0</v>
      </c>
      <c r="F13" s="40">
        <f>+'24-09-001 Ind. Apoyo al SNAC'!O31</f>
        <v>0</v>
      </c>
      <c r="G13" s="40">
        <f>+'24-09-001 Ind. Apoyo al SNAC'!R31</f>
        <v>0</v>
      </c>
      <c r="H13" s="40">
        <f>+'24-09-001 Ind. Apoyo al SNAC'!S31</f>
        <v>0</v>
      </c>
      <c r="I13" s="40">
        <f>+'24-09-001 Ind. Apoyo al SNAC'!T31</f>
        <v>0</v>
      </c>
      <c r="J13" s="40">
        <f>+'24-09-001 Ind. Apoyo al SNAC'!U31</f>
        <v>0</v>
      </c>
      <c r="K13" s="40">
        <f>+'24-09-001 Ind. Apoyo al SNAC'!V31</f>
        <v>0</v>
      </c>
      <c r="L13" s="40">
        <f>+'24-09-001 Ind. Apoyo al SNAC'!W31</f>
        <v>0</v>
      </c>
      <c r="M13" s="40">
        <f>+'24-09-001 Ind. Apoyo al SNAC'!X31</f>
        <v>0</v>
      </c>
      <c r="N13" s="40">
        <f>+'24-09-001 Ind. Apoyo al SNAC'!Y31</f>
        <v>0</v>
      </c>
      <c r="O13" s="40">
        <f>+'24-09-001 Ind. Apoyo al SNAC'!Z31</f>
        <v>0</v>
      </c>
      <c r="P13" s="40">
        <f>+'24-09-001 Ind. Apoyo al SNAC'!AA31</f>
        <v>0</v>
      </c>
      <c r="Q13" s="40">
        <f>+'24-09-001 Ind. Apoyo al SNAC'!AB31</f>
        <v>0</v>
      </c>
      <c r="R13" s="40">
        <f>+'24-09-001 Ind. Apoyo al SNAC'!AC31</f>
        <v>0</v>
      </c>
      <c r="S13" s="40">
        <f>+'24-09-001 Ind. Apoyo al SNAC'!AD31</f>
        <v>0</v>
      </c>
      <c r="T13" s="40">
        <f>+'24-09-001 Ind. Apoyo al SNAC'!AE31</f>
        <v>0</v>
      </c>
      <c r="U13" s="40">
        <f>+'24-09-001 Ind. Apoyo al SNAC'!AF31</f>
        <v>0</v>
      </c>
      <c r="V13" s="40">
        <f>+'24-09-001 Ind. Apoyo al SNAC'!AG31</f>
        <v>0</v>
      </c>
      <c r="W13" s="40">
        <f>+'24-09-001 Ind. Apoyo al SNAC'!AH31</f>
        <v>0</v>
      </c>
      <c r="X13" s="61">
        <f>+'24-09-001 Ind. Apoyo al SNAC'!AI31</f>
        <v>0</v>
      </c>
      <c r="Y13" s="61">
        <f>+'24-09-001 Ind. Apoyo al SNAC'!AJ31</f>
        <v>0</v>
      </c>
    </row>
    <row r="14" spans="1:25" ht="24.75" customHeight="1" x14ac:dyDescent="0.25">
      <c r="A14" s="60" t="s">
        <v>55</v>
      </c>
      <c r="B14" s="40">
        <f>+'24-09-001 Ind. Apoyo al SNAC'!J35</f>
        <v>0</v>
      </c>
      <c r="C14" s="40">
        <f>+'24-09-001 Ind. Apoyo al SNAC'!K35</f>
        <v>0</v>
      </c>
      <c r="D14" s="40">
        <f>+'24-09-001 Ind. Apoyo al SNAC'!M35</f>
        <v>0</v>
      </c>
      <c r="E14" s="40">
        <f>+'24-09-001 Ind. Apoyo al SNAC'!N35</f>
        <v>0</v>
      </c>
      <c r="F14" s="40">
        <f>+'24-09-001 Ind. Apoyo al SNAC'!O35</f>
        <v>0</v>
      </c>
      <c r="G14" s="40">
        <f>+'24-09-001 Ind. Apoyo al SNAC'!R35</f>
        <v>0</v>
      </c>
      <c r="H14" s="40">
        <f>+'24-09-001 Ind. Apoyo al SNAC'!S35</f>
        <v>0</v>
      </c>
      <c r="I14" s="40">
        <f>+'24-09-001 Ind. Apoyo al SNAC'!T35</f>
        <v>0</v>
      </c>
      <c r="J14" s="40">
        <f>+'24-09-001 Ind. Apoyo al SNAC'!U35</f>
        <v>0</v>
      </c>
      <c r="K14" s="40">
        <f>+'24-09-001 Ind. Apoyo al SNAC'!V35</f>
        <v>0</v>
      </c>
      <c r="L14" s="40">
        <f>+'24-09-001 Ind. Apoyo al SNAC'!W35</f>
        <v>0</v>
      </c>
      <c r="M14" s="40">
        <f>+'24-09-001 Ind. Apoyo al SNAC'!X35</f>
        <v>0</v>
      </c>
      <c r="N14" s="40">
        <f>+'24-09-001 Ind. Apoyo al SNAC'!Y35</f>
        <v>0</v>
      </c>
      <c r="O14" s="40">
        <f>+'24-09-001 Ind. Apoyo al SNAC'!Z35</f>
        <v>0</v>
      </c>
      <c r="P14" s="40">
        <f>+'24-09-001 Ind. Apoyo al SNAC'!AA35</f>
        <v>0</v>
      </c>
      <c r="Q14" s="40">
        <f>+'24-09-001 Ind. Apoyo al SNAC'!AB35</f>
        <v>0</v>
      </c>
      <c r="R14" s="40">
        <f>+'24-09-001 Ind. Apoyo al SNAC'!AC35</f>
        <v>0</v>
      </c>
      <c r="S14" s="40">
        <f>+'24-09-001 Ind. Apoyo al SNAC'!AD35</f>
        <v>0</v>
      </c>
      <c r="T14" s="40">
        <f>+'24-09-001 Ind. Apoyo al SNAC'!AE35</f>
        <v>0</v>
      </c>
      <c r="U14" s="40">
        <f>+'24-09-001 Ind. Apoyo al SNAC'!AF35</f>
        <v>0</v>
      </c>
      <c r="V14" s="40">
        <f>+'24-09-001 Ind. Apoyo al SNAC'!AG35</f>
        <v>0</v>
      </c>
      <c r="W14" s="40">
        <f>+'24-09-001 Ind. Apoyo al SNAC'!AH35</f>
        <v>0</v>
      </c>
      <c r="X14" s="61">
        <f>+'24-09-001 Ind. Apoyo al SNAC'!AI35</f>
        <v>0</v>
      </c>
      <c r="Y14" s="61">
        <f>+'24-09-001 Ind. Apoyo al SNAC'!AJ35</f>
        <v>0</v>
      </c>
    </row>
    <row r="15" spans="1:25" ht="24.75" customHeight="1" x14ac:dyDescent="0.25">
      <c r="A15" s="60" t="s">
        <v>57</v>
      </c>
      <c r="B15" s="40">
        <f>+'24-09-001 Ind. Apoyo al SNAC'!J39</f>
        <v>903260</v>
      </c>
      <c r="C15" s="40">
        <f>+'24-09-001 Ind. Apoyo al SNAC'!K39</f>
        <v>699720</v>
      </c>
      <c r="D15" s="40">
        <f>+'24-09-001 Ind. Apoyo al SNAC'!M39</f>
        <v>0</v>
      </c>
      <c r="E15" s="40">
        <f>+'24-09-001 Ind. Apoyo al SNAC'!N39</f>
        <v>0</v>
      </c>
      <c r="F15" s="40">
        <f>+'24-09-001 Ind. Apoyo al SNAC'!O39</f>
        <v>0</v>
      </c>
      <c r="G15" s="40">
        <f>+'24-09-001 Ind. Apoyo al SNAC'!R39</f>
        <v>0</v>
      </c>
      <c r="H15" s="40">
        <f>+'24-09-001 Ind. Apoyo al SNAC'!S39</f>
        <v>0</v>
      </c>
      <c r="I15" s="40">
        <f>+'24-09-001 Ind. Apoyo al SNAC'!T39</f>
        <v>0</v>
      </c>
      <c r="J15" s="40">
        <f>+'24-09-001 Ind. Apoyo al SNAC'!U39</f>
        <v>0</v>
      </c>
      <c r="K15" s="40">
        <f>+'24-09-001 Ind. Apoyo al SNAC'!V39</f>
        <v>0</v>
      </c>
      <c r="L15" s="40">
        <f>+'24-09-001 Ind. Apoyo al SNAC'!W39</f>
        <v>0</v>
      </c>
      <c r="M15" s="40">
        <f>+'24-09-001 Ind. Apoyo al SNAC'!X39</f>
        <v>0</v>
      </c>
      <c r="N15" s="40">
        <f>+'24-09-001 Ind. Apoyo al SNAC'!Y39</f>
        <v>0</v>
      </c>
      <c r="O15" s="40">
        <f>+'24-09-001 Ind. Apoyo al SNAC'!Z39</f>
        <v>0</v>
      </c>
      <c r="P15" s="40">
        <f>+'24-09-001 Ind. Apoyo al SNAC'!AA39</f>
        <v>0</v>
      </c>
      <c r="Q15" s="40">
        <f>+'24-09-001 Ind. Apoyo al SNAC'!AB39</f>
        <v>0</v>
      </c>
      <c r="R15" s="40">
        <f>+'24-09-001 Ind. Apoyo al SNAC'!AC39</f>
        <v>0</v>
      </c>
      <c r="S15" s="40">
        <f>+'24-09-001 Ind. Apoyo al SNAC'!AD39</f>
        <v>0</v>
      </c>
      <c r="T15" s="40">
        <f>+'24-09-001 Ind. Apoyo al SNAC'!AE39</f>
        <v>0</v>
      </c>
      <c r="U15" s="40">
        <f>+'24-09-001 Ind. Apoyo al SNAC'!AF39</f>
        <v>0</v>
      </c>
      <c r="V15" s="40">
        <f>+'24-09-001 Ind. Apoyo al SNAC'!AG39</f>
        <v>0</v>
      </c>
      <c r="W15" s="40">
        <f>+'24-09-001 Ind. Apoyo al SNAC'!AH39</f>
        <v>0</v>
      </c>
      <c r="X15" s="61">
        <f>+'24-09-001 Ind. Apoyo al SNAC'!AI39</f>
        <v>0</v>
      </c>
      <c r="Y15" s="61">
        <f>+'24-09-001 Ind. Apoyo al SNAC'!AJ39</f>
        <v>0</v>
      </c>
    </row>
    <row r="16" spans="1:25" ht="24.75" customHeight="1" x14ac:dyDescent="0.25">
      <c r="A16" s="60" t="s">
        <v>59</v>
      </c>
      <c r="B16" s="40">
        <f>+'24-09-001 Ind. Apoyo al SNAC'!J43</f>
        <v>980705</v>
      </c>
      <c r="C16" s="40">
        <f>+'24-09-001 Ind. Apoyo al SNAC'!K43</f>
        <v>642428</v>
      </c>
      <c r="D16" s="40">
        <f>+'24-09-001 Ind. Apoyo al SNAC'!M43</f>
        <v>0</v>
      </c>
      <c r="E16" s="40">
        <f>+'24-09-001 Ind. Apoyo al SNAC'!N43</f>
        <v>0</v>
      </c>
      <c r="F16" s="40">
        <f>+'24-09-001 Ind. Apoyo al SNAC'!O43</f>
        <v>0</v>
      </c>
      <c r="G16" s="40">
        <f>+'24-09-001 Ind. Apoyo al SNAC'!R43</f>
        <v>0</v>
      </c>
      <c r="H16" s="40">
        <f>+'24-09-001 Ind. Apoyo al SNAC'!S43</f>
        <v>0</v>
      </c>
      <c r="I16" s="40">
        <f>+'24-09-001 Ind. Apoyo al SNAC'!T43</f>
        <v>0</v>
      </c>
      <c r="J16" s="40">
        <f>+'24-09-001 Ind. Apoyo al SNAC'!U43</f>
        <v>0</v>
      </c>
      <c r="K16" s="40">
        <f>+'24-09-001 Ind. Apoyo al SNAC'!V43</f>
        <v>0</v>
      </c>
      <c r="L16" s="40">
        <f>+'24-09-001 Ind. Apoyo al SNAC'!W43</f>
        <v>0</v>
      </c>
      <c r="M16" s="40">
        <f>+'24-09-001 Ind. Apoyo al SNAC'!X43</f>
        <v>76953</v>
      </c>
      <c r="N16" s="40">
        <f>+'24-09-001 Ind. Apoyo al SNAC'!Y43</f>
        <v>76953</v>
      </c>
      <c r="O16" s="40">
        <f>+'24-09-001 Ind. Apoyo al SNAC'!Z43</f>
        <v>0</v>
      </c>
      <c r="P16" s="40">
        <f>+'24-09-001 Ind. Apoyo al SNAC'!AA43</f>
        <v>0</v>
      </c>
      <c r="Q16" s="40">
        <f>+'24-09-001 Ind. Apoyo al SNAC'!AB43</f>
        <v>0</v>
      </c>
      <c r="R16" s="40">
        <f>+'24-09-001 Ind. Apoyo al SNAC'!AC43</f>
        <v>0</v>
      </c>
      <c r="S16" s="40">
        <f>+'24-09-001 Ind. Apoyo al SNAC'!AD43</f>
        <v>0</v>
      </c>
      <c r="T16" s="40">
        <f>+'24-09-001 Ind. Apoyo al SNAC'!AE43</f>
        <v>0</v>
      </c>
      <c r="U16" s="40">
        <f>+'24-09-001 Ind. Apoyo al SNAC'!AF43</f>
        <v>0</v>
      </c>
      <c r="V16" s="40">
        <f>+'24-09-001 Ind. Apoyo al SNAC'!AG43</f>
        <v>0</v>
      </c>
      <c r="W16" s="40">
        <f>+'24-09-001 Ind. Apoyo al SNAC'!AH43</f>
        <v>76953</v>
      </c>
      <c r="X16" s="61">
        <f>+'24-09-001 Ind. Apoyo al SNAC'!AI43</f>
        <v>7.8467021173543525E-2</v>
      </c>
      <c r="Y16" s="61">
        <f>+'24-09-001 Ind. Apoyo al SNAC'!AJ43</f>
        <v>1.2636359186305368E-3</v>
      </c>
    </row>
    <row r="17" spans="1:25" ht="24.75" customHeight="1" x14ac:dyDescent="0.25">
      <c r="A17" s="60" t="s">
        <v>61</v>
      </c>
      <c r="B17" s="40">
        <f>+'24-09-001 Ind. Apoyo al SNAC'!J47</f>
        <v>903260</v>
      </c>
      <c r="C17" s="40">
        <f>+'24-09-001 Ind. Apoyo al SNAC'!K47</f>
        <v>287680</v>
      </c>
      <c r="D17" s="40">
        <f>+'24-09-001 Ind. Apoyo al SNAC'!M47</f>
        <v>0</v>
      </c>
      <c r="E17" s="40">
        <f>+'24-09-001 Ind. Apoyo al SNAC'!N47</f>
        <v>0</v>
      </c>
      <c r="F17" s="40">
        <f>+'24-09-001 Ind. Apoyo al SNAC'!O47</f>
        <v>0</v>
      </c>
      <c r="G17" s="40">
        <f>+'24-09-001 Ind. Apoyo al SNAC'!R47</f>
        <v>0</v>
      </c>
      <c r="H17" s="40">
        <f>+'24-09-001 Ind. Apoyo al SNAC'!S47</f>
        <v>0</v>
      </c>
      <c r="I17" s="40">
        <f>+'24-09-001 Ind. Apoyo al SNAC'!T47</f>
        <v>0</v>
      </c>
      <c r="J17" s="40">
        <f>+'24-09-001 Ind. Apoyo al SNAC'!U47</f>
        <v>0</v>
      </c>
      <c r="K17" s="40">
        <f>+'24-09-001 Ind. Apoyo al SNAC'!V47</f>
        <v>0</v>
      </c>
      <c r="L17" s="40">
        <f>+'24-09-001 Ind. Apoyo al SNAC'!W47</f>
        <v>0</v>
      </c>
      <c r="M17" s="40">
        <f>+'24-09-001 Ind. Apoyo al SNAC'!X47</f>
        <v>0</v>
      </c>
      <c r="N17" s="40">
        <f>+'24-09-001 Ind. Apoyo al SNAC'!Y47</f>
        <v>0</v>
      </c>
      <c r="O17" s="40">
        <f>+'24-09-001 Ind. Apoyo al SNAC'!Z47</f>
        <v>0</v>
      </c>
      <c r="P17" s="40">
        <f>+'24-09-001 Ind. Apoyo al SNAC'!AA47</f>
        <v>0</v>
      </c>
      <c r="Q17" s="40">
        <f>+'24-09-001 Ind. Apoyo al SNAC'!AB47</f>
        <v>0</v>
      </c>
      <c r="R17" s="40">
        <f>+'24-09-001 Ind. Apoyo al SNAC'!AC47</f>
        <v>0</v>
      </c>
      <c r="S17" s="40">
        <f>+'24-09-001 Ind. Apoyo al SNAC'!AD47</f>
        <v>0</v>
      </c>
      <c r="T17" s="40">
        <f>+'24-09-001 Ind. Apoyo al SNAC'!AE47</f>
        <v>0</v>
      </c>
      <c r="U17" s="40">
        <f>+'24-09-001 Ind. Apoyo al SNAC'!AF47</f>
        <v>0</v>
      </c>
      <c r="V17" s="40">
        <f>+'24-09-001 Ind. Apoyo al SNAC'!AG47</f>
        <v>0</v>
      </c>
      <c r="W17" s="40">
        <f>+'24-09-001 Ind. Apoyo al SNAC'!AH47</f>
        <v>0</v>
      </c>
      <c r="X17" s="61">
        <f>+'24-09-001 Ind. Apoyo al SNAC'!AI47</f>
        <v>0</v>
      </c>
      <c r="Y17" s="61">
        <f>+'24-09-001 Ind. Apoyo al SNAC'!AJ44</f>
        <v>0</v>
      </c>
    </row>
    <row r="18" spans="1:25" ht="24.75" customHeight="1" x14ac:dyDescent="0.25">
      <c r="A18" s="60" t="s">
        <v>63</v>
      </c>
      <c r="B18" s="40">
        <f>+'24-09-001 Ind. Apoyo al SNAC'!J51</f>
        <v>0</v>
      </c>
      <c r="C18" s="40">
        <f>+'24-09-001 Ind. Apoyo al SNAC'!K51</f>
        <v>0</v>
      </c>
      <c r="D18" s="40">
        <f>+'24-09-001 Ind. Apoyo al SNAC'!M51</f>
        <v>0</v>
      </c>
      <c r="E18" s="40">
        <f>+'24-09-001 Ind. Apoyo al SNAC'!N51</f>
        <v>0</v>
      </c>
      <c r="F18" s="40">
        <f>+'24-09-001 Ind. Apoyo al SNAC'!O51</f>
        <v>0</v>
      </c>
      <c r="G18" s="40">
        <f>+'24-09-001 Ind. Apoyo al SNAC'!R51</f>
        <v>0</v>
      </c>
      <c r="H18" s="40">
        <f>+'24-09-001 Ind. Apoyo al SNAC'!S51</f>
        <v>0</v>
      </c>
      <c r="I18" s="40">
        <f>+'24-09-001 Ind. Apoyo al SNAC'!T51</f>
        <v>0</v>
      </c>
      <c r="J18" s="40">
        <f>+'24-09-001 Ind. Apoyo al SNAC'!U51</f>
        <v>0</v>
      </c>
      <c r="K18" s="40">
        <f>+'24-09-001 Ind. Apoyo al SNAC'!V51</f>
        <v>0</v>
      </c>
      <c r="L18" s="40">
        <f>+'24-09-001 Ind. Apoyo al SNAC'!W51</f>
        <v>0</v>
      </c>
      <c r="M18" s="40">
        <f>+'24-09-001 Ind. Apoyo al SNAC'!X51</f>
        <v>0</v>
      </c>
      <c r="N18" s="40">
        <f>+'24-09-001 Ind. Apoyo al SNAC'!Y51</f>
        <v>0</v>
      </c>
      <c r="O18" s="40">
        <f>+'24-09-001 Ind. Apoyo al SNAC'!Z51</f>
        <v>0</v>
      </c>
      <c r="P18" s="40">
        <f>+'24-09-001 Ind. Apoyo al SNAC'!AA51</f>
        <v>0</v>
      </c>
      <c r="Q18" s="40">
        <f>+'24-09-001 Ind. Apoyo al SNAC'!AB51</f>
        <v>0</v>
      </c>
      <c r="R18" s="40">
        <f>+'24-09-001 Ind. Apoyo al SNAC'!AC51</f>
        <v>0</v>
      </c>
      <c r="S18" s="40">
        <f>+'24-09-001 Ind. Apoyo al SNAC'!AD51</f>
        <v>0</v>
      </c>
      <c r="T18" s="40">
        <f>+'24-09-001 Ind. Apoyo al SNAC'!AE51</f>
        <v>0</v>
      </c>
      <c r="U18" s="40">
        <f>+'24-09-001 Ind. Apoyo al SNAC'!AF51</f>
        <v>0</v>
      </c>
      <c r="V18" s="40">
        <f>+'24-09-001 Ind. Apoyo al SNAC'!AG51</f>
        <v>0</v>
      </c>
      <c r="W18" s="40">
        <f>+'24-09-001 Ind. Apoyo al SNAC'!AH51</f>
        <v>0</v>
      </c>
      <c r="X18" s="61">
        <f>+'24-09-001 Ind. Apoyo al SNAC'!AI51</f>
        <v>0</v>
      </c>
      <c r="Y18" s="61">
        <f>+'24-09-001 Ind. Apoyo al SNAC'!AJ51</f>
        <v>0</v>
      </c>
    </row>
    <row r="19" spans="1:25" ht="24.75" customHeight="1" x14ac:dyDescent="0.25">
      <c r="A19" s="60" t="s">
        <v>65</v>
      </c>
      <c r="B19" s="40">
        <f>+'24-09-001 Ind. Apoyo al SNAC'!J55</f>
        <v>0</v>
      </c>
      <c r="C19" s="40">
        <f>+'24-09-001 Ind. Apoyo al SNAC'!K55</f>
        <v>0</v>
      </c>
      <c r="D19" s="40">
        <f>+'24-09-001 Ind. Apoyo al SNAC'!M55</f>
        <v>0</v>
      </c>
      <c r="E19" s="40">
        <f>+'24-09-001 Ind. Apoyo al SNAC'!N55</f>
        <v>0</v>
      </c>
      <c r="F19" s="40">
        <f>+'24-09-001 Ind. Apoyo al SNAC'!O55</f>
        <v>0</v>
      </c>
      <c r="G19" s="40">
        <f>+'24-09-001 Ind. Apoyo al SNAC'!R55</f>
        <v>0</v>
      </c>
      <c r="H19" s="40">
        <f>+'24-09-001 Ind. Apoyo al SNAC'!S55</f>
        <v>0</v>
      </c>
      <c r="I19" s="40">
        <f>+'24-09-001 Ind. Apoyo al SNAC'!T55</f>
        <v>0</v>
      </c>
      <c r="J19" s="40">
        <f>+'24-09-001 Ind. Apoyo al SNAC'!U55</f>
        <v>0</v>
      </c>
      <c r="K19" s="40">
        <f>+'24-09-001 Ind. Apoyo al SNAC'!V55</f>
        <v>0</v>
      </c>
      <c r="L19" s="40">
        <f>+'24-09-001 Ind. Apoyo al SNAC'!W55</f>
        <v>0</v>
      </c>
      <c r="M19" s="40">
        <f>+'24-09-001 Ind. Apoyo al SNAC'!X55</f>
        <v>0</v>
      </c>
      <c r="N19" s="40">
        <f>+'24-09-001 Ind. Apoyo al SNAC'!Y55</f>
        <v>0</v>
      </c>
      <c r="O19" s="40">
        <f>+'24-09-001 Ind. Apoyo al SNAC'!Z55</f>
        <v>0</v>
      </c>
      <c r="P19" s="40">
        <f>+'24-09-001 Ind. Apoyo al SNAC'!AA55</f>
        <v>0</v>
      </c>
      <c r="Q19" s="40">
        <f>+'24-09-001 Ind. Apoyo al SNAC'!AB55</f>
        <v>0</v>
      </c>
      <c r="R19" s="40">
        <f>+'24-09-001 Ind. Apoyo al SNAC'!AC55</f>
        <v>0</v>
      </c>
      <c r="S19" s="40">
        <f>+'24-09-001 Ind. Apoyo al SNAC'!AD55</f>
        <v>0</v>
      </c>
      <c r="T19" s="40">
        <f>+'24-09-001 Ind. Apoyo al SNAC'!AE55</f>
        <v>0</v>
      </c>
      <c r="U19" s="40">
        <f>+'24-09-001 Ind. Apoyo al SNAC'!AF55</f>
        <v>0</v>
      </c>
      <c r="V19" s="40">
        <f>+'24-09-001 Ind. Apoyo al SNAC'!AG55</f>
        <v>0</v>
      </c>
      <c r="W19" s="40">
        <f>+'24-09-001 Ind. Apoyo al SNAC'!AH55</f>
        <v>0</v>
      </c>
      <c r="X19" s="61">
        <f>+'24-09-001 Ind. Apoyo al SNAC'!AI55</f>
        <v>0</v>
      </c>
      <c r="Y19" s="61">
        <f>+'24-09-001 Ind. Apoyo al SNAC'!AJ55</f>
        <v>0</v>
      </c>
    </row>
    <row r="20" spans="1:25" ht="24.75" customHeight="1" x14ac:dyDescent="0.25">
      <c r="A20" s="62" t="s">
        <v>67</v>
      </c>
      <c r="B20" s="40">
        <f>+'24-09-001 Ind. Apoyo al SNAC'!J59</f>
        <v>0</v>
      </c>
      <c r="C20" s="40">
        <f>+'24-09-001 Ind. Apoyo al SNAC'!K59</f>
        <v>0</v>
      </c>
      <c r="D20" s="40">
        <f>+'24-09-001 Ind. Apoyo al SNAC'!M59</f>
        <v>0</v>
      </c>
      <c r="E20" s="40">
        <f>+'24-09-001 Ind. Apoyo al SNAC'!N59</f>
        <v>0</v>
      </c>
      <c r="F20" s="40">
        <f>+'24-09-001 Ind. Apoyo al SNAC'!O59</f>
        <v>0</v>
      </c>
      <c r="G20" s="40">
        <f>+'24-09-001 Ind. Apoyo al SNAC'!R59</f>
        <v>0</v>
      </c>
      <c r="H20" s="40">
        <f>+'24-09-001 Ind. Apoyo al SNAC'!S59</f>
        <v>0</v>
      </c>
      <c r="I20" s="40">
        <f>+'24-09-001 Ind. Apoyo al SNAC'!T59</f>
        <v>0</v>
      </c>
      <c r="J20" s="40">
        <f>+'24-09-001 Ind. Apoyo al SNAC'!U59</f>
        <v>0</v>
      </c>
      <c r="K20" s="40">
        <f>+'24-09-001 Ind. Apoyo al SNAC'!V59</f>
        <v>0</v>
      </c>
      <c r="L20" s="40">
        <f>+'24-09-001 Ind. Apoyo al SNAC'!W59</f>
        <v>0</v>
      </c>
      <c r="M20" s="40">
        <f>+'24-09-001 Ind. Apoyo al SNAC'!X59</f>
        <v>0</v>
      </c>
      <c r="N20" s="40">
        <f>+'24-09-001 Ind. Apoyo al SNAC'!Y59</f>
        <v>0</v>
      </c>
      <c r="O20" s="40">
        <f>+'24-09-001 Ind. Apoyo al SNAC'!Z59</f>
        <v>0</v>
      </c>
      <c r="P20" s="40">
        <f>+'24-09-001 Ind. Apoyo al SNAC'!AA59</f>
        <v>0</v>
      </c>
      <c r="Q20" s="40">
        <f>+'24-09-001 Ind. Apoyo al SNAC'!AB59</f>
        <v>0</v>
      </c>
      <c r="R20" s="40">
        <f>+'24-09-001 Ind. Apoyo al SNAC'!AC59</f>
        <v>0</v>
      </c>
      <c r="S20" s="40">
        <f>+'24-09-001 Ind. Apoyo al SNAC'!AD59</f>
        <v>0</v>
      </c>
      <c r="T20" s="40">
        <f>+'24-09-001 Ind. Apoyo al SNAC'!AE59</f>
        <v>0</v>
      </c>
      <c r="U20" s="40">
        <f>+'24-09-001 Ind. Apoyo al SNAC'!AF59</f>
        <v>0</v>
      </c>
      <c r="V20" s="40">
        <f>+'24-09-001 Ind. Apoyo al SNAC'!AG59</f>
        <v>0</v>
      </c>
      <c r="W20" s="40">
        <f>+'24-09-001 Ind. Apoyo al SNAC'!AH59</f>
        <v>0</v>
      </c>
      <c r="X20" s="61">
        <f>+'24-09-001 Ind. Apoyo al SNAC'!AI59</f>
        <v>0</v>
      </c>
      <c r="Y20" s="61">
        <f>+'24-09-001 Ind. Apoyo al SNAC'!AJ59</f>
        <v>0</v>
      </c>
    </row>
    <row r="21" spans="1:25" ht="24.75" customHeight="1" x14ac:dyDescent="0.25">
      <c r="A21" s="62" t="s">
        <v>69</v>
      </c>
      <c r="B21" s="40">
        <f>+'24-09-001 Ind. Apoyo al SNAC'!J63</f>
        <v>0</v>
      </c>
      <c r="C21" s="40">
        <f>+'24-09-001 Ind. Apoyo al SNAC'!K63</f>
        <v>0</v>
      </c>
      <c r="D21" s="40">
        <f>+'24-09-001 Ind. Apoyo al SNAC'!M63</f>
        <v>0</v>
      </c>
      <c r="E21" s="40">
        <f>+'24-09-001 Ind. Apoyo al SNAC'!N63</f>
        <v>0</v>
      </c>
      <c r="F21" s="40">
        <f>+'24-09-001 Ind. Apoyo al SNAC'!O63</f>
        <v>0</v>
      </c>
      <c r="G21" s="40">
        <f>+'24-09-001 Ind. Apoyo al SNAC'!R63</f>
        <v>0</v>
      </c>
      <c r="H21" s="40">
        <f>+'24-09-001 Ind. Apoyo al SNAC'!S63</f>
        <v>0</v>
      </c>
      <c r="I21" s="40">
        <f>+'24-09-001 Ind. Apoyo al SNAC'!T63</f>
        <v>0</v>
      </c>
      <c r="J21" s="40">
        <f>+'24-09-001 Ind. Apoyo al SNAC'!U63</f>
        <v>0</v>
      </c>
      <c r="K21" s="40">
        <f>+'24-09-001 Ind. Apoyo al SNAC'!V63</f>
        <v>0</v>
      </c>
      <c r="L21" s="40">
        <f>+'24-09-001 Ind. Apoyo al SNAC'!W63</f>
        <v>0</v>
      </c>
      <c r="M21" s="40">
        <f>+'24-09-001 Ind. Apoyo al SNAC'!X63</f>
        <v>0</v>
      </c>
      <c r="N21" s="40">
        <f>+'24-09-001 Ind. Apoyo al SNAC'!Y63</f>
        <v>0</v>
      </c>
      <c r="O21" s="40">
        <f>+'24-09-001 Ind. Apoyo al SNAC'!Z63</f>
        <v>0</v>
      </c>
      <c r="P21" s="40">
        <f>+'24-09-001 Ind. Apoyo al SNAC'!AA63</f>
        <v>0</v>
      </c>
      <c r="Q21" s="40">
        <f>+'24-09-001 Ind. Apoyo al SNAC'!AB63</f>
        <v>0</v>
      </c>
      <c r="R21" s="40">
        <f>+'24-09-001 Ind. Apoyo al SNAC'!AC63</f>
        <v>0</v>
      </c>
      <c r="S21" s="40">
        <f>+'24-09-001 Ind. Apoyo al SNAC'!AD63</f>
        <v>0</v>
      </c>
      <c r="T21" s="40">
        <f>+'24-09-001 Ind. Apoyo al SNAC'!AE63</f>
        <v>0</v>
      </c>
      <c r="U21" s="40">
        <f>+'24-09-001 Ind. Apoyo al SNAC'!AF63</f>
        <v>0</v>
      </c>
      <c r="V21" s="40">
        <f>+'24-09-001 Ind. Apoyo al SNAC'!AG63</f>
        <v>0</v>
      </c>
      <c r="W21" s="40">
        <f>+'24-09-001 Ind. Apoyo al SNAC'!AH63</f>
        <v>0</v>
      </c>
      <c r="X21" s="61">
        <f>+'24-09-001 Ind. Apoyo al SNAC'!AI63</f>
        <v>0</v>
      </c>
      <c r="Y21" s="61">
        <f>+'24-09-001 Ind. Apoyo al SNAC'!AJ63</f>
        <v>0</v>
      </c>
    </row>
    <row r="22" spans="1:25" ht="24.75" customHeight="1" x14ac:dyDescent="0.25">
      <c r="A22" s="62" t="s">
        <v>79</v>
      </c>
      <c r="B22" s="40">
        <f>+'24-09-001 Ind. Apoyo al SNAC'!J67</f>
        <v>0</v>
      </c>
      <c r="C22" s="40">
        <f>+'24-09-001 Ind. Apoyo al SNAC'!K67</f>
        <v>0</v>
      </c>
      <c r="D22" s="40">
        <f>+'24-09-001 Ind. Apoyo al SNAC'!M64</f>
        <v>0</v>
      </c>
      <c r="E22" s="40">
        <f>+'24-09-001 Ind. Apoyo al SNAC'!N64</f>
        <v>0</v>
      </c>
      <c r="F22" s="40">
        <f>+'24-09-001 Ind. Apoyo al SNAC'!O64</f>
        <v>0</v>
      </c>
      <c r="G22" s="40">
        <f>+'24-09-001 Ind. Apoyo al SNAC'!R64</f>
        <v>0</v>
      </c>
      <c r="H22" s="40">
        <f>+'24-09-001 Ind. Apoyo al SNAC'!S64</f>
        <v>0</v>
      </c>
      <c r="I22" s="40">
        <f>+'24-09-001 Ind. Apoyo al SNAC'!T64</f>
        <v>0</v>
      </c>
      <c r="J22" s="40">
        <f>+'24-09-001 Ind. Apoyo al SNAC'!U67</f>
        <v>0</v>
      </c>
      <c r="K22" s="40">
        <f>+'24-09-001 Ind. Apoyo al SNAC'!V64</f>
        <v>0</v>
      </c>
      <c r="L22" s="40">
        <f>+'24-09-001 Ind. Apoyo al SNAC'!W64</f>
        <v>0</v>
      </c>
      <c r="M22" s="40">
        <f>+'24-09-001 Ind. Apoyo al SNAC'!X64</f>
        <v>0</v>
      </c>
      <c r="N22" s="40">
        <f>+'24-09-001 Ind. Apoyo al SNAC'!Y67</f>
        <v>0</v>
      </c>
      <c r="O22" s="40">
        <f>+'24-09-001 Ind. Apoyo al SNAC'!Z64</f>
        <v>0</v>
      </c>
      <c r="P22" s="40">
        <f>+'24-09-001 Ind. Apoyo al SNAC'!AA64</f>
        <v>0</v>
      </c>
      <c r="Q22" s="40">
        <f>+'24-09-001 Ind. Apoyo al SNAC'!AB64</f>
        <v>0</v>
      </c>
      <c r="R22" s="40">
        <f>+'24-09-001 Ind. Apoyo al SNAC'!AC67</f>
        <v>0</v>
      </c>
      <c r="S22" s="40">
        <f>+'24-09-001 Ind. Apoyo al SNAC'!AD64</f>
        <v>0</v>
      </c>
      <c r="T22" s="40">
        <f>+'24-09-001 Ind. Apoyo al SNAC'!AE64</f>
        <v>0</v>
      </c>
      <c r="U22" s="40">
        <f>+'24-09-001 Ind. Apoyo al SNAC'!AF64</f>
        <v>0</v>
      </c>
      <c r="V22" s="40">
        <f>+'24-09-001 Ind. Apoyo al SNAC'!AG67</f>
        <v>0</v>
      </c>
      <c r="W22" s="40">
        <f>+'24-09-001 Ind. Apoyo al SNAC'!AH67</f>
        <v>0</v>
      </c>
      <c r="X22" s="61">
        <f>+'24-09-001 Ind. Apoyo al SNAC'!AI67</f>
        <v>0</v>
      </c>
      <c r="Y22" s="61">
        <f>+'24-09-001 Ind. Apoyo al SNAC'!AJ67</f>
        <v>0</v>
      </c>
    </row>
    <row r="23" spans="1:25" ht="24.75" customHeight="1" x14ac:dyDescent="0.25">
      <c r="A23" s="62" t="s">
        <v>71</v>
      </c>
      <c r="B23" s="40">
        <f>+'24-09-001 Ind. Apoyo al SNAC'!J71</f>
        <v>853260</v>
      </c>
      <c r="C23" s="40">
        <f>+'24-09-001 Ind. Apoyo al SNAC'!K71</f>
        <v>390158</v>
      </c>
      <c r="D23" s="40">
        <f>+'24-09-001 Ind. Apoyo al SNAC'!M71</f>
        <v>0</v>
      </c>
      <c r="E23" s="40">
        <f>+'24-09-001 Ind. Apoyo al SNAC'!N71</f>
        <v>0</v>
      </c>
      <c r="F23" s="40">
        <f>+'24-09-001 Ind. Apoyo al SNAC'!O71</f>
        <v>0</v>
      </c>
      <c r="G23" s="40">
        <f>+'24-09-001 Ind. Apoyo al SNAC'!R71</f>
        <v>0</v>
      </c>
      <c r="H23" s="40">
        <f>+'24-09-001 Ind. Apoyo al SNAC'!S71</f>
        <v>0</v>
      </c>
      <c r="I23" s="40">
        <f>+'24-09-001 Ind. Apoyo al SNAC'!T71</f>
        <v>0</v>
      </c>
      <c r="J23" s="40">
        <f>+'24-09-001 Ind. Apoyo al SNAC'!U71</f>
        <v>0</v>
      </c>
      <c r="K23" s="40">
        <f>+'24-09-001 Ind. Apoyo al SNAC'!V71</f>
        <v>0</v>
      </c>
      <c r="L23" s="40">
        <f>+'24-09-001 Ind. Apoyo al SNAC'!W71</f>
        <v>390158</v>
      </c>
      <c r="M23" s="40">
        <f>+'24-09-001 Ind. Apoyo al SNAC'!X71</f>
        <v>0</v>
      </c>
      <c r="N23" s="40">
        <f>+'24-09-001 Ind. Apoyo al SNAC'!Y71</f>
        <v>390158</v>
      </c>
      <c r="O23" s="40">
        <f>+'24-09-001 Ind. Apoyo al SNAC'!Z71</f>
        <v>0</v>
      </c>
      <c r="P23" s="40">
        <f>+'24-09-001 Ind. Apoyo al SNAC'!AA71</f>
        <v>0</v>
      </c>
      <c r="Q23" s="40">
        <f>+'24-09-001 Ind. Apoyo al SNAC'!AB71</f>
        <v>0</v>
      </c>
      <c r="R23" s="40">
        <f>+'24-09-001 Ind. Apoyo al SNAC'!AC71</f>
        <v>0</v>
      </c>
      <c r="S23" s="40">
        <f>+'24-09-001 Ind. Apoyo al SNAC'!AD71</f>
        <v>0</v>
      </c>
      <c r="T23" s="40">
        <f>+'24-09-001 Ind. Apoyo al SNAC'!AE71</f>
        <v>0</v>
      </c>
      <c r="U23" s="40">
        <f>+'24-09-001 Ind. Apoyo al SNAC'!AF71</f>
        <v>0</v>
      </c>
      <c r="V23" s="40">
        <f>+'24-09-001 Ind. Apoyo al SNAC'!AG71</f>
        <v>0</v>
      </c>
      <c r="W23" s="40">
        <f>+'24-09-001 Ind. Apoyo al SNAC'!AH71</f>
        <v>390158</v>
      </c>
      <c r="X23" s="61">
        <f>+'24-09-001 Ind. Apoyo al SNAC'!AI71</f>
        <v>0.45725570166186158</v>
      </c>
      <c r="Y23" s="61">
        <f>+'24-09-001 Ind. Apoyo al SNAC'!AJ71</f>
        <v>6.4067373947871162E-3</v>
      </c>
    </row>
    <row r="24" spans="1:25" ht="24.75" customHeight="1" x14ac:dyDescent="0.25">
      <c r="A24" s="63" t="s">
        <v>73</v>
      </c>
      <c r="B24" s="40">
        <f>+'24-09-001 Ind. Apoyo al SNAC'!J76</f>
        <v>924613515</v>
      </c>
      <c r="C24" s="40">
        <f>+'24-09-001 Ind. Apoyo al SNAC'!K76</f>
        <v>679054271</v>
      </c>
      <c r="D24" s="40">
        <f>+'24-09-001 Ind. Apoyo al SNAC'!M76</f>
        <v>0</v>
      </c>
      <c r="E24" s="40">
        <f>+'24-09-001 Ind. Apoyo al SNAC'!N76</f>
        <v>0</v>
      </c>
      <c r="F24" s="40">
        <f>+'24-09-001 Ind. Apoyo al SNAC'!O76</f>
        <v>0</v>
      </c>
      <c r="G24" s="40">
        <f>+'24-09-001 Ind. Apoyo al SNAC'!R76</f>
        <v>0</v>
      </c>
      <c r="H24" s="40">
        <f>+'24-09-001 Ind. Apoyo al SNAC'!S76</f>
        <v>6855083</v>
      </c>
      <c r="I24" s="40">
        <f>+'24-09-001 Ind. Apoyo al SNAC'!T76</f>
        <v>2600000</v>
      </c>
      <c r="J24" s="40">
        <f>+'24-09-001 Ind. Apoyo al SNAC'!U76</f>
        <v>9455083</v>
      </c>
      <c r="K24" s="40">
        <f>+'24-09-001 Ind. Apoyo al SNAC'!V76</f>
        <v>21052386</v>
      </c>
      <c r="L24" s="40">
        <f>+'24-09-001 Ind. Apoyo al SNAC'!W76</f>
        <v>17868416</v>
      </c>
      <c r="M24" s="40">
        <f>+'24-09-001 Ind. Apoyo al SNAC'!X76</f>
        <v>12055083</v>
      </c>
      <c r="N24" s="40">
        <f>+'24-09-001 Ind. Apoyo al SNAC'!Y76</f>
        <v>50975885</v>
      </c>
      <c r="O24" s="40">
        <f>+'24-09-001 Ind. Apoyo al SNAC'!Z76</f>
        <v>0</v>
      </c>
      <c r="P24" s="40">
        <f>+'24-09-001 Ind. Apoyo al SNAC'!AA76</f>
        <v>0</v>
      </c>
      <c r="Q24" s="40">
        <f>+'24-09-001 Ind. Apoyo al SNAC'!AB76</f>
        <v>0</v>
      </c>
      <c r="R24" s="40">
        <f>+'24-09-001 Ind. Apoyo al SNAC'!AC76</f>
        <v>0</v>
      </c>
      <c r="S24" s="40">
        <f>+'24-09-001 Ind. Apoyo al SNAC'!AD76</f>
        <v>0</v>
      </c>
      <c r="T24" s="40">
        <f>+'24-09-001 Ind. Apoyo al SNAC'!AE76</f>
        <v>0</v>
      </c>
      <c r="U24" s="40">
        <f>+'24-09-001 Ind. Apoyo al SNAC'!AF76</f>
        <v>0</v>
      </c>
      <c r="V24" s="40">
        <f>+'24-09-001 Ind. Apoyo al SNAC'!AG76</f>
        <v>0</v>
      </c>
      <c r="W24" s="40">
        <f>+'24-09-001 Ind. Apoyo al SNAC'!AH76</f>
        <v>60430968</v>
      </c>
      <c r="X24" s="61">
        <f>+'24-09-001 Ind. Apoyo al SNAC'!AI76</f>
        <v>6.5358084236958186E-2</v>
      </c>
      <c r="Y24" s="61">
        <f>+'24-09-001 Ind. Apoyo al SNAC'!AJ76</f>
        <v>0.99232962668658231</v>
      </c>
    </row>
    <row r="25" spans="1:25" ht="34.5" customHeight="1" x14ac:dyDescent="0.25">
      <c r="A25" s="65" t="str">
        <f>"TOTAL ASIG."&amp;" "&amp;$A$5</f>
        <v>TOTAL ASIG. 24-09-001 "Apoyo al Sistema Nacional de Cuidados"</v>
      </c>
      <c r="B25" s="66">
        <f>SUM(B8:B24)</f>
        <v>929654000</v>
      </c>
      <c r="C25" s="66">
        <f t="shared" ref="C25:V25" si="0">SUM(C8:C24)</f>
        <v>681074257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6855083</v>
      </c>
      <c r="I25" s="66">
        <f t="shared" si="0"/>
        <v>2600000</v>
      </c>
      <c r="J25" s="66">
        <f t="shared" si="0"/>
        <v>9455083</v>
      </c>
      <c r="K25" s="66">
        <f t="shared" si="0"/>
        <v>21052386</v>
      </c>
      <c r="L25" s="66">
        <f t="shared" si="0"/>
        <v>18258574</v>
      </c>
      <c r="M25" s="66">
        <f t="shared" si="0"/>
        <v>12132036</v>
      </c>
      <c r="N25" s="66">
        <f t="shared" si="0"/>
        <v>51442996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60898079</v>
      </c>
      <c r="X25" s="67">
        <f>+'24-09-001 Ind. Apoyo al SNAC'!AI77</f>
        <v>6.5506176491468865E-2</v>
      </c>
      <c r="Y25" s="67">
        <f>'24-09-001 Ind. Apoyo al SNAC'!AJ77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C27" s="75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24ACA-3BB2-49A9-8A60-2EEE802D50A0}">
  <sheetPr>
    <tabColor rgb="FF007DB5"/>
    <pageSetUpPr fitToPage="1"/>
  </sheetPr>
  <dimension ref="A1:DB95"/>
  <sheetViews>
    <sheetView zoomScale="85" zoomScaleNormal="85" workbookViewId="0">
      <pane ySplit="7" topLeftCell="A68" activePane="bottomLeft" state="frozen"/>
      <selection activeCell="A4" sqref="A4:AJ4"/>
      <selection pane="bottomLeft" activeCell="A4" sqref="A4:AJ4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9" t="s">
        <v>81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</row>
    <row r="2" spans="1:106" s="1" customFormat="1" ht="16.5" customHeight="1" x14ac:dyDescent="0.25">
      <c r="A2" s="80" t="s">
        <v>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spans="1:106" s="1" customFormat="1" ht="16.5" customHeight="1" x14ac:dyDescent="0.25">
      <c r="A3" s="81" t="s">
        <v>132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</row>
    <row r="4" spans="1:106" s="1" customFormat="1" ht="16.5" customHeight="1" x14ac:dyDescent="0.25">
      <c r="A4" s="82" t="s">
        <v>1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106" ht="54.75" customHeight="1" x14ac:dyDescent="0.25">
      <c r="A5" s="98" t="s">
        <v>87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6" spans="1:106" s="3" customFormat="1" ht="22.5" customHeight="1" x14ac:dyDescent="0.25">
      <c r="A6" s="86" t="s">
        <v>2</v>
      </c>
      <c r="B6" s="86" t="s">
        <v>3</v>
      </c>
      <c r="C6" s="52" t="s">
        <v>4</v>
      </c>
      <c r="D6" s="86" t="s">
        <v>5</v>
      </c>
      <c r="E6" s="86" t="s">
        <v>6</v>
      </c>
      <c r="F6" s="86" t="s">
        <v>7</v>
      </c>
      <c r="G6" s="86" t="s">
        <v>8</v>
      </c>
      <c r="H6" s="86" t="s">
        <v>9</v>
      </c>
      <c r="I6" s="86"/>
      <c r="J6" s="84" t="s">
        <v>10</v>
      </c>
      <c r="K6" s="84" t="s">
        <v>11</v>
      </c>
      <c r="L6" s="86" t="s">
        <v>12</v>
      </c>
      <c r="M6" s="84" t="s">
        <v>13</v>
      </c>
      <c r="N6" s="84"/>
      <c r="O6" s="84"/>
      <c r="P6" s="86" t="s">
        <v>14</v>
      </c>
      <c r="Q6" s="86" t="s">
        <v>15</v>
      </c>
      <c r="R6" s="84" t="s">
        <v>16</v>
      </c>
      <c r="S6" s="84"/>
      <c r="T6" s="84"/>
      <c r="U6" s="84" t="s">
        <v>17</v>
      </c>
      <c r="V6" s="84" t="s">
        <v>16</v>
      </c>
      <c r="W6" s="84"/>
      <c r="X6" s="84"/>
      <c r="Y6" s="84" t="s">
        <v>18</v>
      </c>
      <c r="Z6" s="84" t="s">
        <v>16</v>
      </c>
      <c r="AA6" s="84"/>
      <c r="AB6" s="84"/>
      <c r="AC6" s="84" t="s">
        <v>19</v>
      </c>
      <c r="AD6" s="84" t="s">
        <v>16</v>
      </c>
      <c r="AE6" s="84"/>
      <c r="AF6" s="84"/>
      <c r="AG6" s="84" t="s">
        <v>20</v>
      </c>
      <c r="AH6" s="84" t="s">
        <v>21</v>
      </c>
      <c r="AI6" s="85" t="s">
        <v>22</v>
      </c>
      <c r="AJ6" s="8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6"/>
      <c r="B7" s="86"/>
      <c r="C7" s="52" t="s">
        <v>23</v>
      </c>
      <c r="D7" s="86"/>
      <c r="E7" s="86"/>
      <c r="F7" s="86"/>
      <c r="G7" s="86"/>
      <c r="H7" s="52" t="s">
        <v>24</v>
      </c>
      <c r="I7" s="52" t="s">
        <v>25</v>
      </c>
      <c r="J7" s="84"/>
      <c r="K7" s="84"/>
      <c r="L7" s="86"/>
      <c r="M7" s="53" t="s">
        <v>26</v>
      </c>
      <c r="N7" s="53" t="s">
        <v>27</v>
      </c>
      <c r="O7" s="53" t="s">
        <v>28</v>
      </c>
      <c r="P7" s="86"/>
      <c r="Q7" s="86"/>
      <c r="R7" s="53" t="s">
        <v>29</v>
      </c>
      <c r="S7" s="53" t="s">
        <v>30</v>
      </c>
      <c r="T7" s="53" t="s">
        <v>31</v>
      </c>
      <c r="U7" s="84"/>
      <c r="V7" s="53" t="s">
        <v>32</v>
      </c>
      <c r="W7" s="53" t="s">
        <v>33</v>
      </c>
      <c r="X7" s="53" t="s">
        <v>34</v>
      </c>
      <c r="Y7" s="84"/>
      <c r="Z7" s="53" t="s">
        <v>35</v>
      </c>
      <c r="AA7" s="53" t="s">
        <v>36</v>
      </c>
      <c r="AB7" s="53" t="s">
        <v>37</v>
      </c>
      <c r="AC7" s="84"/>
      <c r="AD7" s="53" t="s">
        <v>38</v>
      </c>
      <c r="AE7" s="53" t="s">
        <v>39</v>
      </c>
      <c r="AF7" s="53" t="s">
        <v>40</v>
      </c>
      <c r="AG7" s="84"/>
      <c r="AH7" s="84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6" t="s">
        <v>43</v>
      </c>
      <c r="B8" s="76"/>
      <c r="C8" s="76"/>
      <c r="D8" s="76"/>
      <c r="E8" s="76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7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 t="str">
        <f>IF(ISERROR(AH9/$AH$76),"-",AH9/$AH$76)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7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 t="str">
        <f>IF(ISERROR(AH10/$AH$76),"-",AH10/$AH$76)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8" t="s">
        <v>44</v>
      </c>
      <c r="B11" s="78"/>
      <c r="C11" s="78"/>
      <c r="D11" s="78"/>
      <c r="E11" s="78"/>
      <c r="F11" s="78"/>
      <c r="G11" s="78"/>
      <c r="H11" s="78"/>
      <c r="I11" s="78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6" t="s">
        <v>45</v>
      </c>
      <c r="B12" s="76"/>
      <c r="C12" s="76"/>
      <c r="D12" s="76"/>
      <c r="E12" s="76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7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 t="str">
        <f>IF(ISERROR(AH13/$AH$76),"-",AH13/$AH$76)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7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 t="str">
        <f>IF(ISERROR(AH14/$AH$76),"-",AH14/$AH$76)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8" t="s">
        <v>46</v>
      </c>
      <c r="B15" s="78"/>
      <c r="C15" s="78"/>
      <c r="D15" s="78"/>
      <c r="E15" s="78"/>
      <c r="F15" s="78"/>
      <c r="G15" s="78"/>
      <c r="H15" s="78"/>
      <c r="I15" s="78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6" t="s">
        <v>47</v>
      </c>
      <c r="B16" s="76"/>
      <c r="C16" s="76"/>
      <c r="D16" s="76"/>
      <c r="E16" s="76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7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 t="str">
        <f>IF(ISERROR(AH17/$AH$76),"-",AH17/$AH$76)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7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 t="str">
        <f>IF(ISERROR(AH18/$AH$76),"-",AH18/$AH$76)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8" t="s">
        <v>48</v>
      </c>
      <c r="B19" s="78"/>
      <c r="C19" s="78"/>
      <c r="D19" s="78"/>
      <c r="E19" s="78"/>
      <c r="F19" s="78"/>
      <c r="G19" s="78"/>
      <c r="H19" s="78"/>
      <c r="I19" s="78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6" t="s">
        <v>49</v>
      </c>
      <c r="B20" s="76"/>
      <c r="C20" s="76"/>
      <c r="D20" s="76"/>
      <c r="E20" s="76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7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 t="str">
        <f>IF(ISERROR(AH21/$AH$76),"-",AH21/$AH$76)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7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 t="str">
        <f>IF(ISERROR(AH22/$AH$76),"-",AH22/$AH$76)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8" t="s">
        <v>50</v>
      </c>
      <c r="B23" s="78"/>
      <c r="C23" s="78"/>
      <c r="D23" s="78"/>
      <c r="E23" s="78"/>
      <c r="F23" s="78"/>
      <c r="G23" s="78"/>
      <c r="H23" s="78"/>
      <c r="I23" s="78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6" t="s">
        <v>51</v>
      </c>
      <c r="B24" s="76"/>
      <c r="C24" s="76"/>
      <c r="D24" s="76"/>
      <c r="E24" s="76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7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 t="str">
        <f>IF(ISERROR(AH25/$AH$76),"-",AH25/$AH$76)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7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 t="str">
        <f>IF(ISERROR(AH26/$AH$76),"-",AH26/$AH$76)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8" t="s">
        <v>52</v>
      </c>
      <c r="B27" s="78"/>
      <c r="C27" s="78"/>
      <c r="D27" s="78"/>
      <c r="E27" s="78"/>
      <c r="F27" s="78"/>
      <c r="G27" s="78"/>
      <c r="H27" s="78"/>
      <c r="I27" s="78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6" t="s">
        <v>53</v>
      </c>
      <c r="B28" s="76"/>
      <c r="C28" s="76"/>
      <c r="D28" s="76"/>
      <c r="E28" s="76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7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 t="str">
        <f>IF(ISERROR(AH29/$AH$76),"-",AH29/$AH$76)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7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 t="str">
        <f>IF(ISERROR(AH30/$AH$76),"-",AH30/$AH$76)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8" t="s">
        <v>54</v>
      </c>
      <c r="B31" s="78"/>
      <c r="C31" s="78"/>
      <c r="D31" s="78"/>
      <c r="E31" s="78"/>
      <c r="F31" s="78"/>
      <c r="G31" s="78"/>
      <c r="H31" s="78"/>
      <c r="I31" s="78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6" t="s">
        <v>55</v>
      </c>
      <c r="B32" s="76"/>
      <c r="C32" s="76"/>
      <c r="D32" s="76"/>
      <c r="E32" s="76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7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 t="str">
        <f>IF(ISERROR(AH33/$AH$76),"-",AH33/$AH$76)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7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 t="str">
        <f>IF(ISERROR(AH34/$AH$76),"-",AH34/$AH$76)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8" t="s">
        <v>56</v>
      </c>
      <c r="B35" s="78"/>
      <c r="C35" s="78"/>
      <c r="D35" s="78"/>
      <c r="E35" s="78"/>
      <c r="F35" s="78"/>
      <c r="G35" s="78"/>
      <c r="H35" s="78"/>
      <c r="I35" s="78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6" t="s">
        <v>57</v>
      </c>
      <c r="B36" s="76"/>
      <c r="C36" s="76"/>
      <c r="D36" s="76"/>
      <c r="E36" s="76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7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 t="str">
        <f>IF(ISERROR(AH37/$AH$76),"-",AH37/$AH$76)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7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 t="str">
        <f>IF(ISERROR(AH38/$AH$76),"-",AH38/$AH$76)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8" t="s">
        <v>58</v>
      </c>
      <c r="B39" s="78"/>
      <c r="C39" s="78"/>
      <c r="D39" s="78"/>
      <c r="E39" s="78"/>
      <c r="F39" s="78"/>
      <c r="G39" s="78"/>
      <c r="H39" s="78"/>
      <c r="I39" s="78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6" t="s">
        <v>59</v>
      </c>
      <c r="B40" s="76"/>
      <c r="C40" s="76"/>
      <c r="D40" s="76"/>
      <c r="E40" s="76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7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 t="str">
        <f>IF(ISERROR(AH41/$AH$76),"-",AH41/$AH$76)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7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 t="str">
        <f>IF(ISERROR(AH42/$AH$76),"-",AH42/$AH$76)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8" t="s">
        <v>60</v>
      </c>
      <c r="B43" s="78"/>
      <c r="C43" s="78"/>
      <c r="D43" s="78"/>
      <c r="E43" s="78"/>
      <c r="F43" s="78"/>
      <c r="G43" s="78"/>
      <c r="H43" s="78"/>
      <c r="I43" s="78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6" t="s">
        <v>61</v>
      </c>
      <c r="B44" s="76"/>
      <c r="C44" s="76"/>
      <c r="D44" s="76"/>
      <c r="E44" s="76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7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 t="str">
        <f>IF(ISERROR(AH45/$AH$76),"-",AH45/$AH$76)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7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 t="str">
        <f>IF(ISERROR(AH46/$AH$76),"-",AH46/$AH$76)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8" t="s">
        <v>62</v>
      </c>
      <c r="B47" s="78"/>
      <c r="C47" s="78"/>
      <c r="D47" s="78"/>
      <c r="E47" s="78"/>
      <c r="F47" s="78"/>
      <c r="G47" s="78"/>
      <c r="H47" s="78"/>
      <c r="I47" s="78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6" t="s">
        <v>63</v>
      </c>
      <c r="B48" s="76"/>
      <c r="C48" s="76"/>
      <c r="D48" s="76"/>
      <c r="E48" s="76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7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 t="str">
        <f>IF(ISERROR(AH49/$AH$76),"-",AH49/$AH$76)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7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 t="str">
        <f>IF(ISERROR(AH50/$AH$76),"-",AH50/$AH$76)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8" t="s">
        <v>64</v>
      </c>
      <c r="B51" s="78"/>
      <c r="C51" s="78"/>
      <c r="D51" s="78"/>
      <c r="E51" s="78"/>
      <c r="F51" s="78"/>
      <c r="G51" s="78"/>
      <c r="H51" s="78"/>
      <c r="I51" s="78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6" t="s">
        <v>65</v>
      </c>
      <c r="B52" s="76"/>
      <c r="C52" s="76"/>
      <c r="D52" s="76"/>
      <c r="E52" s="76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7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 t="str">
        <f>IF(ISERROR(AH53/$AH$76),"-",AH53/$AH$76)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7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 t="str">
        <f>IF(ISERROR(AH54/$AH$76),"-",AH54/$AH$76)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8" t="s">
        <v>66</v>
      </c>
      <c r="B55" s="78"/>
      <c r="C55" s="78"/>
      <c r="D55" s="78"/>
      <c r="E55" s="78"/>
      <c r="F55" s="78"/>
      <c r="G55" s="78"/>
      <c r="H55" s="78"/>
      <c r="I55" s="78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6" t="s">
        <v>67</v>
      </c>
      <c r="B56" s="76"/>
      <c r="C56" s="76"/>
      <c r="D56" s="76"/>
      <c r="E56" s="76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7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 t="str">
        <f>IF(ISERROR(AH57/$AH$76),"-",AH57/$AH$76)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7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 t="str">
        <f>IF(ISERROR(AH58/$AH$76),"-",AH58/$AH$76)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8" t="s">
        <v>68</v>
      </c>
      <c r="B59" s="78"/>
      <c r="C59" s="78"/>
      <c r="D59" s="78"/>
      <c r="E59" s="78"/>
      <c r="F59" s="78"/>
      <c r="G59" s="78"/>
      <c r="H59" s="78"/>
      <c r="I59" s="78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6" t="s">
        <v>69</v>
      </c>
      <c r="B60" s="76"/>
      <c r="C60" s="76"/>
      <c r="D60" s="76"/>
      <c r="E60" s="76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7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 t="str">
        <f>IF(ISERROR(AH61/$AH$76),"-",AH61/$AH$76)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7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 t="str">
        <f>IF(ISERROR(AH62/$AH$76),"-",AH62/$AH$76)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8" t="s">
        <v>70</v>
      </c>
      <c r="B63" s="78"/>
      <c r="C63" s="78"/>
      <c r="D63" s="78"/>
      <c r="E63" s="78"/>
      <c r="F63" s="78"/>
      <c r="G63" s="78"/>
      <c r="H63" s="78"/>
      <c r="I63" s="78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6" t="s">
        <v>79</v>
      </c>
      <c r="B64" s="76"/>
      <c r="C64" s="76"/>
      <c r="D64" s="76"/>
      <c r="E64" s="76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7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 t="str">
        <f>IF(ISERROR(AH65/$AH$76),"-",AH65/$AH$76)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7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 t="str">
        <f>IF(ISERROR(AH66/$AH$76),"-",AH66/$AH$76)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8" t="s">
        <v>80</v>
      </c>
      <c r="B67" s="78"/>
      <c r="C67" s="78"/>
      <c r="D67" s="78"/>
      <c r="E67" s="78"/>
      <c r="F67" s="78"/>
      <c r="G67" s="78"/>
      <c r="H67" s="78"/>
      <c r="I67" s="78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6" t="s">
        <v>71</v>
      </c>
      <c r="B68" s="76"/>
      <c r="C68" s="76"/>
      <c r="D68" s="76"/>
      <c r="E68" s="76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7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 t="str">
        <f>IF(ISERROR(AH69/$AH$76),"-",AH69/$AH$76)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7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 t="str">
        <f>IF(ISERROR(AH70/$AH$76),"-",AH70/$AH$76)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8" t="s">
        <v>72</v>
      </c>
      <c r="B71" s="78"/>
      <c r="C71" s="78"/>
      <c r="D71" s="78"/>
      <c r="E71" s="78"/>
      <c r="F71" s="78"/>
      <c r="G71" s="78"/>
      <c r="H71" s="78"/>
      <c r="I71" s="78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6" t="s">
        <v>73</v>
      </c>
      <c r="B72" s="76"/>
      <c r="C72" s="76"/>
      <c r="D72" s="76"/>
      <c r="E72" s="76"/>
      <c r="F72" s="4"/>
      <c r="G72" s="5"/>
      <c r="H72" s="6"/>
      <c r="I72" s="6"/>
      <c r="J72" s="77">
        <v>1492008000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7"/>
      <c r="K73" s="41">
        <v>1185725000</v>
      </c>
      <c r="L73" s="39"/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0</v>
      </c>
      <c r="AI73" s="20">
        <f>IF(ISERROR(AH73/J72),0,AH73/J72)</f>
        <v>0</v>
      </c>
      <c r="AJ73" s="20" t="str">
        <f>IF(ISERROR(AH73/$AH$76),"-",AH73/$AH$76)</f>
        <v>-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7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 t="str">
        <f>IF(ISERROR(AH74/$AH$76),"-",AH74/$AH$76)</f>
        <v>-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8" t="s">
        <v>74</v>
      </c>
      <c r="B75" s="78"/>
      <c r="C75" s="78"/>
      <c r="D75" s="78"/>
      <c r="E75" s="78"/>
      <c r="F75" s="78"/>
      <c r="G75" s="78"/>
      <c r="H75" s="78"/>
      <c r="I75" s="78"/>
      <c r="J75" s="56">
        <f>J72</f>
        <v>1492008000</v>
      </c>
      <c r="K75" s="56">
        <f>SUM(K73:K73)</f>
        <v>1185725000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0</v>
      </c>
      <c r="AI75" s="59">
        <f>IF(ISERROR(AH75/J75),0,AH75/J75)</f>
        <v>0</v>
      </c>
      <c r="AJ75" s="59">
        <f>IF(ISERROR(AH75/$AH$76),0,AH75/$AH$76)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8" t="str">
        <f>"TOTAL ASIG."&amp;" "&amp;$A$5</f>
        <v>TOTAL ASIG. 24-09-002 "Chile te Cuida"</v>
      </c>
      <c r="B76" s="88"/>
      <c r="C76" s="88"/>
      <c r="D76" s="88"/>
      <c r="E76" s="88"/>
      <c r="F76" s="88"/>
      <c r="G76" s="88"/>
      <c r="H76" s="88"/>
      <c r="I76" s="88"/>
      <c r="J76" s="66">
        <f>SUM(J11,J15,J19,J23,J27,J31,J35,J39,J43,J47,J51,J55,J59,J63,J67,J71,J75)</f>
        <v>1492008000</v>
      </c>
      <c r="K76" s="66">
        <f t="shared" ref="K76:AH76" si="17">SUM(K11,K15,K19,K23,K27,K31,K35,K39,K43,K47,K51,K55,K59,K63,K67,K71,K75)</f>
        <v>1185725000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0</v>
      </c>
      <c r="AI76" s="68">
        <f>IF(ISERROR(AH76/J76),0,AH76/J76)</f>
        <v>0</v>
      </c>
      <c r="AJ76" s="68">
        <f>IF(ISERROR(AH76/$AH$76),0,AH76/$AH$76)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3A5D5FFA-D404-4640-9019-36B1069FFE5F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A1B2CFAC-D803-42EC-B0D4-D90F40732903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36F90E0F-06EB-4C65-ACB5-CD3477CFF69A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766AC13A-E19A-4D00-996A-EA91E3C8709A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69C566D3-8DC8-421D-96F7-7A56F0613DD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3315ED03-1340-4F59-9C5E-E54545384CD2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EF0E4D2-2EAF-4F76-9BCF-A72A730A2411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53081CBC-2107-40C7-BA48-C79FB2D0791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47220-9132-4F3C-89C6-0009420BBFA8}">
  <sheetPr>
    <tabColor rgb="FF33CCFF"/>
    <pageSetUpPr fitToPage="1"/>
  </sheetPr>
  <dimension ref="A1:Y42"/>
  <sheetViews>
    <sheetView tabSelected="1" zoomScaleNormal="100" workbookViewId="0">
      <selection activeCell="A4" sqref="A4:AJ4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4.140625" style="49" bestFit="1" customWidth="1"/>
    <col min="3" max="3" width="14.140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80" t="s">
        <v>81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</row>
    <row r="2" spans="1:25" s="1" customFormat="1" ht="15" customHeight="1" x14ac:dyDescent="0.25">
      <c r="A2" s="80" t="s">
        <v>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</row>
    <row r="3" spans="1:25" s="1" customFormat="1" ht="15" customHeight="1" x14ac:dyDescent="0.25">
      <c r="A3" s="80" t="s">
        <v>132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1:25" s="1" customFormat="1" ht="15" customHeight="1" x14ac:dyDescent="0.25">
      <c r="A4" s="82" t="s">
        <v>1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1:25" ht="38.25" customHeight="1" x14ac:dyDescent="0.25">
      <c r="A5" s="94" t="s">
        <v>87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6" t="s">
        <v>4</v>
      </c>
      <c r="B6" s="89" t="s">
        <v>10</v>
      </c>
      <c r="C6" s="89" t="s">
        <v>75</v>
      </c>
      <c r="D6" s="91" t="s">
        <v>13</v>
      </c>
      <c r="E6" s="92"/>
      <c r="F6" s="93"/>
      <c r="G6" s="84" t="s">
        <v>16</v>
      </c>
      <c r="H6" s="84"/>
      <c r="I6" s="84"/>
      <c r="J6" s="89" t="s">
        <v>17</v>
      </c>
      <c r="K6" s="84" t="s">
        <v>16</v>
      </c>
      <c r="L6" s="84"/>
      <c r="M6" s="84"/>
      <c r="N6" s="89" t="s">
        <v>18</v>
      </c>
      <c r="O6" s="84" t="s">
        <v>16</v>
      </c>
      <c r="P6" s="84"/>
      <c r="Q6" s="84"/>
      <c r="R6" s="89" t="s">
        <v>19</v>
      </c>
      <c r="S6" s="84" t="s">
        <v>16</v>
      </c>
      <c r="T6" s="84"/>
      <c r="U6" s="84"/>
      <c r="V6" s="89" t="s">
        <v>20</v>
      </c>
      <c r="W6" s="89" t="s">
        <v>21</v>
      </c>
      <c r="X6" s="97" t="s">
        <v>76</v>
      </c>
      <c r="Y6" s="97"/>
    </row>
    <row r="7" spans="1:25" s="46" customFormat="1" ht="31.5" x14ac:dyDescent="0.25">
      <c r="A7" s="86"/>
      <c r="B7" s="90"/>
      <c r="C7" s="90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0"/>
      <c r="K7" s="53" t="s">
        <v>32</v>
      </c>
      <c r="L7" s="53" t="s">
        <v>33</v>
      </c>
      <c r="M7" s="53" t="s">
        <v>34</v>
      </c>
      <c r="N7" s="90"/>
      <c r="O7" s="53" t="s">
        <v>35</v>
      </c>
      <c r="P7" s="53" t="s">
        <v>36</v>
      </c>
      <c r="Q7" s="53" t="s">
        <v>37</v>
      </c>
      <c r="R7" s="90"/>
      <c r="S7" s="53" t="s">
        <v>38</v>
      </c>
      <c r="T7" s="53" t="s">
        <v>39</v>
      </c>
      <c r="U7" s="53" t="s">
        <v>77</v>
      </c>
      <c r="V7" s="90"/>
      <c r="W7" s="90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+'24-09-002 Ind. Chile te Cuida'!J14</f>
        <v>0</v>
      </c>
      <c r="C8" s="40">
        <f>+'24-09-002 Ind. Chile te Cuida'!K11</f>
        <v>0</v>
      </c>
      <c r="D8" s="40">
        <f>+'24-09-002 Ind. Chile te Cuida'!M11</f>
        <v>0</v>
      </c>
      <c r="E8" s="40">
        <f>+'24-09-002 Ind. Chile te Cuida'!N11</f>
        <v>0</v>
      </c>
      <c r="F8" s="40">
        <f>+'24-09-002 Ind. Chile te Cuida'!O11</f>
        <v>0</v>
      </c>
      <c r="G8" s="40">
        <f>+'24-09-002 Ind. Chile te Cuida'!R11</f>
        <v>0</v>
      </c>
      <c r="H8" s="40">
        <f>+'24-09-002 Ind. Chile te Cuida'!S11</f>
        <v>0</v>
      </c>
      <c r="I8" s="40">
        <f>+'24-09-002 Ind. Chile te Cuida'!T11</f>
        <v>0</v>
      </c>
      <c r="J8" s="40">
        <f>+'24-09-002 Ind. Chile te Cuida'!U11</f>
        <v>0</v>
      </c>
      <c r="K8" s="40">
        <f>+'24-09-002 Ind. Chile te Cuida'!V11</f>
        <v>0</v>
      </c>
      <c r="L8" s="40">
        <f>+'24-09-002 Ind. Chile te Cuida'!W11</f>
        <v>0</v>
      </c>
      <c r="M8" s="40">
        <f>+'24-09-002 Ind. Chile te Cuida'!X11</f>
        <v>0</v>
      </c>
      <c r="N8" s="40">
        <f>+'24-09-002 Ind. Chile te Cuida'!Y11</f>
        <v>0</v>
      </c>
      <c r="O8" s="40">
        <f>+'24-09-002 Ind. Chile te Cuida'!Z11</f>
        <v>0</v>
      </c>
      <c r="P8" s="40">
        <f>+'24-09-002 Ind. Chile te Cuida'!AA11</f>
        <v>0</v>
      </c>
      <c r="Q8" s="40">
        <f>+'24-09-002 Ind. Chile te Cuida'!AB11</f>
        <v>0</v>
      </c>
      <c r="R8" s="40">
        <f>+'24-09-002 Ind. Chile te Cuida'!AC11</f>
        <v>0</v>
      </c>
      <c r="S8" s="40">
        <f>+'24-09-002 Ind. Chile te Cuida'!AD11</f>
        <v>0</v>
      </c>
      <c r="T8" s="40">
        <f>+'24-09-002 Ind. Chile te Cuida'!AE11</f>
        <v>0</v>
      </c>
      <c r="U8" s="40">
        <f>+'24-09-002 Ind. Chile te Cuida'!AF11</f>
        <v>0</v>
      </c>
      <c r="V8" s="40">
        <f>+'24-09-002 Ind. Chile te Cuida'!AG11</f>
        <v>0</v>
      </c>
      <c r="W8" s="40">
        <f>+'24-09-002 Ind. Chile te Cuida'!AH11</f>
        <v>0</v>
      </c>
      <c r="X8" s="61">
        <f>+'24-09-002 Ind. Chile te Cuida'!AI11</f>
        <v>0</v>
      </c>
      <c r="Y8" s="61">
        <f>+'24-09-002 Ind. Chile te Cuida'!AJ11</f>
        <v>0</v>
      </c>
    </row>
    <row r="9" spans="1:25" ht="24.75" customHeight="1" x14ac:dyDescent="0.25">
      <c r="A9" s="60" t="s">
        <v>45</v>
      </c>
      <c r="B9" s="40">
        <f>+'24-09-002 Ind. Chile te Cuida'!J15</f>
        <v>0</v>
      </c>
      <c r="C9" s="40">
        <f>+'24-09-002 Ind. Chile te Cuida'!K15</f>
        <v>0</v>
      </c>
      <c r="D9" s="40">
        <f>+'24-09-002 Ind. Chile te Cuida'!M15</f>
        <v>0</v>
      </c>
      <c r="E9" s="40">
        <f>+'24-09-002 Ind. Chile te Cuida'!N15</f>
        <v>0</v>
      </c>
      <c r="F9" s="40">
        <f>+'24-09-002 Ind. Chile te Cuida'!O15</f>
        <v>0</v>
      </c>
      <c r="G9" s="40">
        <f>+'24-09-002 Ind. Chile te Cuida'!R15</f>
        <v>0</v>
      </c>
      <c r="H9" s="40">
        <f>+'24-09-002 Ind. Chile te Cuida'!S15</f>
        <v>0</v>
      </c>
      <c r="I9" s="40">
        <f>+'24-09-002 Ind. Chile te Cuida'!T15</f>
        <v>0</v>
      </c>
      <c r="J9" s="40">
        <f>+'24-09-002 Ind. Chile te Cuida'!U15</f>
        <v>0</v>
      </c>
      <c r="K9" s="40">
        <f>+'24-09-002 Ind. Chile te Cuida'!V15</f>
        <v>0</v>
      </c>
      <c r="L9" s="40">
        <f>+'24-09-002 Ind. Chile te Cuida'!W15</f>
        <v>0</v>
      </c>
      <c r="M9" s="40">
        <f>+'24-09-002 Ind. Chile te Cuida'!X15</f>
        <v>0</v>
      </c>
      <c r="N9" s="40">
        <f>+'24-09-002 Ind. Chile te Cuida'!Y15</f>
        <v>0</v>
      </c>
      <c r="O9" s="40">
        <f>+'24-09-002 Ind. Chile te Cuida'!Z15</f>
        <v>0</v>
      </c>
      <c r="P9" s="40">
        <f>+'24-09-002 Ind. Chile te Cuida'!AA15</f>
        <v>0</v>
      </c>
      <c r="Q9" s="40">
        <f>+'24-09-002 Ind. Chile te Cuida'!AB15</f>
        <v>0</v>
      </c>
      <c r="R9" s="40">
        <f>+'24-09-002 Ind. Chile te Cuida'!AC15</f>
        <v>0</v>
      </c>
      <c r="S9" s="40">
        <f>+'24-09-002 Ind. Chile te Cuida'!AD15</f>
        <v>0</v>
      </c>
      <c r="T9" s="40">
        <f>+'24-09-002 Ind. Chile te Cuida'!AE15</f>
        <v>0</v>
      </c>
      <c r="U9" s="40">
        <f>+'24-09-002 Ind. Chile te Cuida'!AF15</f>
        <v>0</v>
      </c>
      <c r="V9" s="40">
        <f>+'24-09-002 Ind. Chile te Cuida'!AG15</f>
        <v>0</v>
      </c>
      <c r="W9" s="40">
        <f>+'24-09-002 Ind. Chile te Cuida'!AH15</f>
        <v>0</v>
      </c>
      <c r="X9" s="61">
        <f>+'24-09-002 Ind. Chile te Cuida'!AI15</f>
        <v>0</v>
      </c>
      <c r="Y9" s="61">
        <f>+'24-09-002 Ind. Chile te Cuida'!AJ15</f>
        <v>0</v>
      </c>
    </row>
    <row r="10" spans="1:25" ht="24.75" customHeight="1" x14ac:dyDescent="0.25">
      <c r="A10" s="60" t="s">
        <v>47</v>
      </c>
      <c r="B10" s="40">
        <f>+'24-09-002 Ind. Chile te Cuida'!J19</f>
        <v>0</v>
      </c>
      <c r="C10" s="40">
        <f>+'24-09-002 Ind. Chile te Cuida'!K19</f>
        <v>0</v>
      </c>
      <c r="D10" s="40">
        <f>+'24-09-002 Ind. Chile te Cuida'!M19</f>
        <v>0</v>
      </c>
      <c r="E10" s="40">
        <f>+'24-09-002 Ind. Chile te Cuida'!N19</f>
        <v>0</v>
      </c>
      <c r="F10" s="40">
        <f>+'24-09-002 Ind. Chile te Cuida'!O19</f>
        <v>0</v>
      </c>
      <c r="G10" s="40">
        <f>+'24-09-002 Ind. Chile te Cuida'!R19</f>
        <v>0</v>
      </c>
      <c r="H10" s="40">
        <f>+'24-09-002 Ind. Chile te Cuida'!S19</f>
        <v>0</v>
      </c>
      <c r="I10" s="40">
        <f>+'24-09-002 Ind. Chile te Cuida'!T19</f>
        <v>0</v>
      </c>
      <c r="J10" s="40">
        <f>+'24-09-002 Ind. Chile te Cuida'!U19</f>
        <v>0</v>
      </c>
      <c r="K10" s="40">
        <f>+'24-09-002 Ind. Chile te Cuida'!V19</f>
        <v>0</v>
      </c>
      <c r="L10" s="40">
        <f>+'24-09-002 Ind. Chile te Cuida'!W19</f>
        <v>0</v>
      </c>
      <c r="M10" s="40">
        <f>+'24-09-002 Ind. Chile te Cuida'!X19</f>
        <v>0</v>
      </c>
      <c r="N10" s="40">
        <f>+'24-09-002 Ind. Chile te Cuida'!Y19</f>
        <v>0</v>
      </c>
      <c r="O10" s="40">
        <f>+'24-09-002 Ind. Chile te Cuida'!Z19</f>
        <v>0</v>
      </c>
      <c r="P10" s="40">
        <f>+'24-09-002 Ind. Chile te Cuida'!AA19</f>
        <v>0</v>
      </c>
      <c r="Q10" s="40">
        <f>+'24-09-002 Ind. Chile te Cuida'!AB19</f>
        <v>0</v>
      </c>
      <c r="R10" s="40">
        <f>+'24-09-002 Ind. Chile te Cuida'!AC19</f>
        <v>0</v>
      </c>
      <c r="S10" s="40">
        <f>+'24-09-002 Ind. Chile te Cuida'!AD19</f>
        <v>0</v>
      </c>
      <c r="T10" s="40">
        <f>+'24-09-002 Ind. Chile te Cuida'!AE19</f>
        <v>0</v>
      </c>
      <c r="U10" s="40">
        <f>+'24-09-002 Ind. Chile te Cuida'!AF19</f>
        <v>0</v>
      </c>
      <c r="V10" s="40">
        <f>+'24-09-002 Ind. Chile te Cuida'!AG19</f>
        <v>0</v>
      </c>
      <c r="W10" s="40">
        <f>+'24-09-002 Ind. Chile te Cuida'!AH19</f>
        <v>0</v>
      </c>
      <c r="X10" s="61">
        <f>+'24-09-002 Ind. Chile te Cuida'!AI19</f>
        <v>0</v>
      </c>
      <c r="Y10" s="61">
        <f>+'24-09-002 Ind. Chile te Cuida'!AJ19</f>
        <v>0</v>
      </c>
    </row>
    <row r="11" spans="1:25" ht="24.75" customHeight="1" x14ac:dyDescent="0.25">
      <c r="A11" s="60" t="s">
        <v>49</v>
      </c>
      <c r="B11" s="40">
        <f>+'24-09-002 Ind. Chile te Cuida'!J23</f>
        <v>0</v>
      </c>
      <c r="C11" s="40">
        <f>+'24-09-002 Ind. Chile te Cuida'!K23</f>
        <v>0</v>
      </c>
      <c r="D11" s="40">
        <f>+'24-09-002 Ind. Chile te Cuida'!M23</f>
        <v>0</v>
      </c>
      <c r="E11" s="40">
        <f>+'24-09-002 Ind. Chile te Cuida'!N23</f>
        <v>0</v>
      </c>
      <c r="F11" s="40">
        <f>+'24-09-002 Ind. Chile te Cuida'!O23</f>
        <v>0</v>
      </c>
      <c r="G11" s="40">
        <f>+'24-09-002 Ind. Chile te Cuida'!R23</f>
        <v>0</v>
      </c>
      <c r="H11" s="40">
        <f>+'24-09-002 Ind. Chile te Cuida'!S23</f>
        <v>0</v>
      </c>
      <c r="I11" s="40">
        <f>+'24-09-002 Ind. Chile te Cuida'!T23</f>
        <v>0</v>
      </c>
      <c r="J11" s="40">
        <f>+'24-09-002 Ind. Chile te Cuida'!U23</f>
        <v>0</v>
      </c>
      <c r="K11" s="40">
        <f>+'24-09-002 Ind. Chile te Cuida'!V23</f>
        <v>0</v>
      </c>
      <c r="L11" s="40">
        <f>+'24-09-002 Ind. Chile te Cuida'!W23</f>
        <v>0</v>
      </c>
      <c r="M11" s="40">
        <f>+'24-09-002 Ind. Chile te Cuida'!X23</f>
        <v>0</v>
      </c>
      <c r="N11" s="40">
        <f>+'24-09-002 Ind. Chile te Cuida'!Y23</f>
        <v>0</v>
      </c>
      <c r="O11" s="40">
        <f>+'24-09-002 Ind. Chile te Cuida'!Z23</f>
        <v>0</v>
      </c>
      <c r="P11" s="40">
        <f>+'24-09-002 Ind. Chile te Cuida'!AA23</f>
        <v>0</v>
      </c>
      <c r="Q11" s="40">
        <f>+'24-09-002 Ind. Chile te Cuida'!AB23</f>
        <v>0</v>
      </c>
      <c r="R11" s="40">
        <f>+'24-09-002 Ind. Chile te Cuida'!AC23</f>
        <v>0</v>
      </c>
      <c r="S11" s="40">
        <f>+'24-09-002 Ind. Chile te Cuida'!AD23</f>
        <v>0</v>
      </c>
      <c r="T11" s="40">
        <f>+'24-09-002 Ind. Chile te Cuida'!AE23</f>
        <v>0</v>
      </c>
      <c r="U11" s="40">
        <f>+'24-09-002 Ind. Chile te Cuida'!AF23</f>
        <v>0</v>
      </c>
      <c r="V11" s="40">
        <f>+'24-09-002 Ind. Chile te Cuida'!AG23</f>
        <v>0</v>
      </c>
      <c r="W11" s="40">
        <f>+'24-09-002 Ind. Chile te Cuida'!AH23</f>
        <v>0</v>
      </c>
      <c r="X11" s="61">
        <f>+'24-09-002 Ind. Chile te Cuida'!AI23</f>
        <v>0</v>
      </c>
      <c r="Y11" s="61">
        <f>+'24-09-002 Ind. Chile te Cuida'!AJ23</f>
        <v>0</v>
      </c>
    </row>
    <row r="12" spans="1:25" ht="24.75" customHeight="1" x14ac:dyDescent="0.25">
      <c r="A12" s="60" t="s">
        <v>51</v>
      </c>
      <c r="B12" s="40">
        <f>+'24-09-002 Ind. Chile te Cuida'!J27</f>
        <v>0</v>
      </c>
      <c r="C12" s="40">
        <f>+'24-09-002 Ind. Chile te Cuida'!K27</f>
        <v>0</v>
      </c>
      <c r="D12" s="40">
        <f>+'24-09-002 Ind. Chile te Cuida'!M27</f>
        <v>0</v>
      </c>
      <c r="E12" s="40">
        <f>+'24-09-002 Ind. Chile te Cuida'!N27</f>
        <v>0</v>
      </c>
      <c r="F12" s="40">
        <f>+'24-09-002 Ind. Chile te Cuida'!O27</f>
        <v>0</v>
      </c>
      <c r="G12" s="40">
        <f>+'24-09-002 Ind. Chile te Cuida'!R27</f>
        <v>0</v>
      </c>
      <c r="H12" s="40">
        <f>+'24-09-002 Ind. Chile te Cuida'!S27</f>
        <v>0</v>
      </c>
      <c r="I12" s="40">
        <f>+'24-09-002 Ind. Chile te Cuida'!T27</f>
        <v>0</v>
      </c>
      <c r="J12" s="40">
        <f>+'24-09-002 Ind. Chile te Cuida'!U27</f>
        <v>0</v>
      </c>
      <c r="K12" s="40">
        <f>+'24-09-002 Ind. Chile te Cuida'!V27</f>
        <v>0</v>
      </c>
      <c r="L12" s="40">
        <f>+'24-09-002 Ind. Chile te Cuida'!W27</f>
        <v>0</v>
      </c>
      <c r="M12" s="40">
        <f>+'24-09-002 Ind. Chile te Cuida'!X27</f>
        <v>0</v>
      </c>
      <c r="N12" s="40">
        <f>+'24-09-002 Ind. Chile te Cuida'!Y27</f>
        <v>0</v>
      </c>
      <c r="O12" s="40">
        <f>+'24-09-002 Ind. Chile te Cuida'!Z27</f>
        <v>0</v>
      </c>
      <c r="P12" s="40">
        <f>+'24-09-002 Ind. Chile te Cuida'!AA27</f>
        <v>0</v>
      </c>
      <c r="Q12" s="40">
        <f>+'24-09-002 Ind. Chile te Cuida'!AB27</f>
        <v>0</v>
      </c>
      <c r="R12" s="40">
        <f>+'24-09-002 Ind. Chile te Cuida'!AC27</f>
        <v>0</v>
      </c>
      <c r="S12" s="40">
        <f>+'24-09-002 Ind. Chile te Cuida'!AD27</f>
        <v>0</v>
      </c>
      <c r="T12" s="40">
        <f>+'24-09-002 Ind. Chile te Cuida'!AE27</f>
        <v>0</v>
      </c>
      <c r="U12" s="40">
        <f>+'24-09-002 Ind. Chile te Cuida'!AF27</f>
        <v>0</v>
      </c>
      <c r="V12" s="40">
        <f>+'24-09-002 Ind. Chile te Cuida'!AG27</f>
        <v>0</v>
      </c>
      <c r="W12" s="40">
        <f>+'24-09-002 Ind. Chile te Cuida'!AH27</f>
        <v>0</v>
      </c>
      <c r="X12" s="61">
        <f>+'24-09-002 Ind. Chile te Cuida'!AI27</f>
        <v>0</v>
      </c>
      <c r="Y12" s="61">
        <f>+'24-09-002 Ind. Chile te Cuida'!AJ27</f>
        <v>0</v>
      </c>
    </row>
    <row r="13" spans="1:25" ht="24.75" customHeight="1" x14ac:dyDescent="0.25">
      <c r="A13" s="60" t="s">
        <v>53</v>
      </c>
      <c r="B13" s="40">
        <f>+'24-09-002 Ind. Chile te Cuida'!J31</f>
        <v>0</v>
      </c>
      <c r="C13" s="40">
        <f>+'24-09-002 Ind. Chile te Cuida'!K31</f>
        <v>0</v>
      </c>
      <c r="D13" s="40">
        <f>+'24-09-002 Ind. Chile te Cuida'!M31</f>
        <v>0</v>
      </c>
      <c r="E13" s="40">
        <f>+'24-09-002 Ind. Chile te Cuida'!N31</f>
        <v>0</v>
      </c>
      <c r="F13" s="40">
        <f>+'24-09-002 Ind. Chile te Cuida'!O31</f>
        <v>0</v>
      </c>
      <c r="G13" s="40">
        <f>+'24-09-002 Ind. Chile te Cuida'!R31</f>
        <v>0</v>
      </c>
      <c r="H13" s="40">
        <f>+'24-09-002 Ind. Chile te Cuida'!S31</f>
        <v>0</v>
      </c>
      <c r="I13" s="40">
        <f>+'24-09-002 Ind. Chile te Cuida'!T31</f>
        <v>0</v>
      </c>
      <c r="J13" s="40">
        <f>+'24-09-002 Ind. Chile te Cuida'!U31</f>
        <v>0</v>
      </c>
      <c r="K13" s="40">
        <f>+'24-09-002 Ind. Chile te Cuida'!V31</f>
        <v>0</v>
      </c>
      <c r="L13" s="40">
        <f>+'24-09-002 Ind. Chile te Cuida'!W31</f>
        <v>0</v>
      </c>
      <c r="M13" s="40">
        <f>+'24-09-002 Ind. Chile te Cuida'!X31</f>
        <v>0</v>
      </c>
      <c r="N13" s="40">
        <f>+'24-09-002 Ind. Chile te Cuida'!Y31</f>
        <v>0</v>
      </c>
      <c r="O13" s="40">
        <f>+'24-09-002 Ind. Chile te Cuida'!Z31</f>
        <v>0</v>
      </c>
      <c r="P13" s="40">
        <f>+'24-09-002 Ind. Chile te Cuida'!AA31</f>
        <v>0</v>
      </c>
      <c r="Q13" s="40">
        <f>+'24-09-002 Ind. Chile te Cuida'!AB31</f>
        <v>0</v>
      </c>
      <c r="R13" s="40">
        <f>+'24-09-002 Ind. Chile te Cuida'!AC31</f>
        <v>0</v>
      </c>
      <c r="S13" s="40">
        <f>+'24-09-002 Ind. Chile te Cuida'!AD31</f>
        <v>0</v>
      </c>
      <c r="T13" s="40">
        <f>+'24-09-002 Ind. Chile te Cuida'!AE31</f>
        <v>0</v>
      </c>
      <c r="U13" s="40">
        <f>+'24-09-002 Ind. Chile te Cuida'!AF31</f>
        <v>0</v>
      </c>
      <c r="V13" s="40">
        <f>+'24-09-002 Ind. Chile te Cuida'!AG31</f>
        <v>0</v>
      </c>
      <c r="W13" s="40">
        <f>+'24-09-002 Ind. Chile te Cuida'!AH31</f>
        <v>0</v>
      </c>
      <c r="X13" s="61">
        <f>+'24-09-002 Ind. Chile te Cuida'!AI31</f>
        <v>0</v>
      </c>
      <c r="Y13" s="61">
        <f>+'24-09-002 Ind. Chile te Cuida'!AJ31</f>
        <v>0</v>
      </c>
    </row>
    <row r="14" spans="1:25" ht="24.75" customHeight="1" x14ac:dyDescent="0.25">
      <c r="A14" s="60" t="s">
        <v>55</v>
      </c>
      <c r="B14" s="40">
        <f>+'24-09-002 Ind. Chile te Cuida'!J35</f>
        <v>0</v>
      </c>
      <c r="C14" s="40">
        <f>+'24-09-002 Ind. Chile te Cuida'!K35</f>
        <v>0</v>
      </c>
      <c r="D14" s="40">
        <f>+'24-09-002 Ind. Chile te Cuida'!M35</f>
        <v>0</v>
      </c>
      <c r="E14" s="40">
        <f>+'24-09-002 Ind. Chile te Cuida'!N35</f>
        <v>0</v>
      </c>
      <c r="F14" s="40">
        <f>+'24-09-002 Ind. Chile te Cuida'!O35</f>
        <v>0</v>
      </c>
      <c r="G14" s="40">
        <f>+'24-09-002 Ind. Chile te Cuida'!R35</f>
        <v>0</v>
      </c>
      <c r="H14" s="40">
        <f>+'24-09-002 Ind. Chile te Cuida'!S35</f>
        <v>0</v>
      </c>
      <c r="I14" s="40">
        <f>+'24-09-002 Ind. Chile te Cuida'!T35</f>
        <v>0</v>
      </c>
      <c r="J14" s="40">
        <f>+'24-09-002 Ind. Chile te Cuida'!U35</f>
        <v>0</v>
      </c>
      <c r="K14" s="40">
        <f>+'24-09-002 Ind. Chile te Cuida'!V35</f>
        <v>0</v>
      </c>
      <c r="L14" s="40">
        <f>+'24-09-002 Ind. Chile te Cuida'!W35</f>
        <v>0</v>
      </c>
      <c r="M14" s="40">
        <f>+'24-09-002 Ind. Chile te Cuida'!X35</f>
        <v>0</v>
      </c>
      <c r="N14" s="40">
        <f>+'24-09-002 Ind. Chile te Cuida'!Y35</f>
        <v>0</v>
      </c>
      <c r="O14" s="40">
        <f>+'24-09-002 Ind. Chile te Cuida'!Z35</f>
        <v>0</v>
      </c>
      <c r="P14" s="40">
        <f>+'24-09-002 Ind. Chile te Cuida'!AA35</f>
        <v>0</v>
      </c>
      <c r="Q14" s="40">
        <f>+'24-09-002 Ind. Chile te Cuida'!AB35</f>
        <v>0</v>
      </c>
      <c r="R14" s="40">
        <f>+'24-09-002 Ind. Chile te Cuida'!AC35</f>
        <v>0</v>
      </c>
      <c r="S14" s="40">
        <f>+'24-09-002 Ind. Chile te Cuida'!AD35</f>
        <v>0</v>
      </c>
      <c r="T14" s="40">
        <f>+'24-09-002 Ind. Chile te Cuida'!AE35</f>
        <v>0</v>
      </c>
      <c r="U14" s="40">
        <f>+'24-09-002 Ind. Chile te Cuida'!AF35</f>
        <v>0</v>
      </c>
      <c r="V14" s="40">
        <f>+'24-09-002 Ind. Chile te Cuida'!AG35</f>
        <v>0</v>
      </c>
      <c r="W14" s="40">
        <f>+'24-09-002 Ind. Chile te Cuida'!AH35</f>
        <v>0</v>
      </c>
      <c r="X14" s="61">
        <f>+'24-09-002 Ind. Chile te Cuida'!AI35</f>
        <v>0</v>
      </c>
      <c r="Y14" s="61">
        <f>+'24-09-002 Ind. Chile te Cuida'!AJ35</f>
        <v>0</v>
      </c>
    </row>
    <row r="15" spans="1:25" ht="24.75" customHeight="1" x14ac:dyDescent="0.25">
      <c r="A15" s="60" t="s">
        <v>57</v>
      </c>
      <c r="B15" s="40">
        <f>+'24-09-002 Ind. Chile te Cuida'!J39</f>
        <v>0</v>
      </c>
      <c r="C15" s="40">
        <f>+'24-09-002 Ind. Chile te Cuida'!K39</f>
        <v>0</v>
      </c>
      <c r="D15" s="40">
        <f>+'24-09-002 Ind. Chile te Cuida'!M39</f>
        <v>0</v>
      </c>
      <c r="E15" s="40">
        <f>+'24-09-002 Ind. Chile te Cuida'!N39</f>
        <v>0</v>
      </c>
      <c r="F15" s="40">
        <f>+'24-09-002 Ind. Chile te Cuida'!O39</f>
        <v>0</v>
      </c>
      <c r="G15" s="40">
        <f>+'24-09-002 Ind. Chile te Cuida'!R39</f>
        <v>0</v>
      </c>
      <c r="H15" s="40">
        <f>+'24-09-002 Ind. Chile te Cuida'!S39</f>
        <v>0</v>
      </c>
      <c r="I15" s="40">
        <f>+'24-09-002 Ind. Chile te Cuida'!T39</f>
        <v>0</v>
      </c>
      <c r="J15" s="40">
        <f>+'24-09-002 Ind. Chile te Cuida'!U39</f>
        <v>0</v>
      </c>
      <c r="K15" s="40">
        <f>+'24-09-002 Ind. Chile te Cuida'!V39</f>
        <v>0</v>
      </c>
      <c r="L15" s="40">
        <f>+'24-09-002 Ind. Chile te Cuida'!W39</f>
        <v>0</v>
      </c>
      <c r="M15" s="40">
        <f>+'24-09-002 Ind. Chile te Cuida'!X39</f>
        <v>0</v>
      </c>
      <c r="N15" s="40">
        <f>+'24-09-002 Ind. Chile te Cuida'!Y39</f>
        <v>0</v>
      </c>
      <c r="O15" s="40">
        <f>+'24-09-002 Ind. Chile te Cuida'!Z39</f>
        <v>0</v>
      </c>
      <c r="P15" s="40">
        <f>+'24-09-002 Ind. Chile te Cuida'!AA39</f>
        <v>0</v>
      </c>
      <c r="Q15" s="40">
        <f>+'24-09-002 Ind. Chile te Cuida'!AB39</f>
        <v>0</v>
      </c>
      <c r="R15" s="40">
        <f>+'24-09-002 Ind. Chile te Cuida'!AC39</f>
        <v>0</v>
      </c>
      <c r="S15" s="40">
        <f>+'24-09-002 Ind. Chile te Cuida'!AD39</f>
        <v>0</v>
      </c>
      <c r="T15" s="40">
        <f>+'24-09-002 Ind. Chile te Cuida'!AE39</f>
        <v>0</v>
      </c>
      <c r="U15" s="40">
        <f>+'24-09-002 Ind. Chile te Cuida'!AF39</f>
        <v>0</v>
      </c>
      <c r="V15" s="40">
        <f>+'24-09-002 Ind. Chile te Cuida'!AG39</f>
        <v>0</v>
      </c>
      <c r="W15" s="40">
        <f>+'24-09-002 Ind. Chile te Cuida'!AH39</f>
        <v>0</v>
      </c>
      <c r="X15" s="61">
        <f>+'24-09-002 Ind. Chile te Cuida'!AI39</f>
        <v>0</v>
      </c>
      <c r="Y15" s="61">
        <f>+'24-09-002 Ind. Chile te Cuida'!AJ39</f>
        <v>0</v>
      </c>
    </row>
    <row r="16" spans="1:25" ht="24.75" customHeight="1" x14ac:dyDescent="0.25">
      <c r="A16" s="60" t="s">
        <v>59</v>
      </c>
      <c r="B16" s="40">
        <f>+'24-09-002 Ind. Chile te Cuida'!J43</f>
        <v>0</v>
      </c>
      <c r="C16" s="40">
        <f>+'24-09-002 Ind. Chile te Cuida'!K43</f>
        <v>0</v>
      </c>
      <c r="D16" s="40">
        <f>+'24-09-002 Ind. Chile te Cuida'!M43</f>
        <v>0</v>
      </c>
      <c r="E16" s="40">
        <f>+'24-09-002 Ind. Chile te Cuida'!N43</f>
        <v>0</v>
      </c>
      <c r="F16" s="40">
        <f>+'24-09-002 Ind. Chile te Cuida'!O43</f>
        <v>0</v>
      </c>
      <c r="G16" s="40">
        <f>+'24-09-002 Ind. Chile te Cuida'!R43</f>
        <v>0</v>
      </c>
      <c r="H16" s="40">
        <f>+'24-09-002 Ind. Chile te Cuida'!S43</f>
        <v>0</v>
      </c>
      <c r="I16" s="40">
        <f>+'24-09-002 Ind. Chile te Cuida'!T43</f>
        <v>0</v>
      </c>
      <c r="J16" s="40">
        <f>+'24-09-002 Ind. Chile te Cuida'!U43</f>
        <v>0</v>
      </c>
      <c r="K16" s="40">
        <f>+'24-09-002 Ind. Chile te Cuida'!V43</f>
        <v>0</v>
      </c>
      <c r="L16" s="40">
        <f>+'24-09-002 Ind. Chile te Cuida'!W43</f>
        <v>0</v>
      </c>
      <c r="M16" s="40">
        <f>+'24-09-002 Ind. Chile te Cuida'!X43</f>
        <v>0</v>
      </c>
      <c r="N16" s="40">
        <f>+'24-09-002 Ind. Chile te Cuida'!Y43</f>
        <v>0</v>
      </c>
      <c r="O16" s="40">
        <f>+'24-09-002 Ind. Chile te Cuida'!Z43</f>
        <v>0</v>
      </c>
      <c r="P16" s="40">
        <f>+'24-09-002 Ind. Chile te Cuida'!AA43</f>
        <v>0</v>
      </c>
      <c r="Q16" s="40">
        <f>+'24-09-002 Ind. Chile te Cuida'!AB43</f>
        <v>0</v>
      </c>
      <c r="R16" s="40">
        <f>+'24-09-002 Ind. Chile te Cuida'!AC43</f>
        <v>0</v>
      </c>
      <c r="S16" s="40">
        <f>+'24-09-002 Ind. Chile te Cuida'!AD43</f>
        <v>0</v>
      </c>
      <c r="T16" s="40">
        <f>+'24-09-002 Ind. Chile te Cuida'!AE43</f>
        <v>0</v>
      </c>
      <c r="U16" s="40">
        <f>+'24-09-002 Ind. Chile te Cuida'!AF43</f>
        <v>0</v>
      </c>
      <c r="V16" s="40">
        <f>+'24-09-002 Ind. Chile te Cuida'!AG43</f>
        <v>0</v>
      </c>
      <c r="W16" s="40">
        <f>+'24-09-002 Ind. Chile te Cuida'!AH43</f>
        <v>0</v>
      </c>
      <c r="X16" s="61">
        <f>+'24-09-002 Ind. Chile te Cuida'!AI43</f>
        <v>0</v>
      </c>
      <c r="Y16" s="61">
        <f>+'24-09-002 Ind. Chile te Cuida'!AJ43</f>
        <v>0</v>
      </c>
    </row>
    <row r="17" spans="1:25" ht="24.75" customHeight="1" x14ac:dyDescent="0.25">
      <c r="A17" s="60" t="s">
        <v>61</v>
      </c>
      <c r="B17" s="40">
        <f>+'24-09-002 Ind. Chile te Cuida'!J47</f>
        <v>0</v>
      </c>
      <c r="C17" s="40">
        <f>+'24-09-002 Ind. Chile te Cuida'!K47</f>
        <v>0</v>
      </c>
      <c r="D17" s="40">
        <f>+'24-09-002 Ind. Chile te Cuida'!M47</f>
        <v>0</v>
      </c>
      <c r="E17" s="40">
        <f>+'24-09-002 Ind. Chile te Cuida'!N47</f>
        <v>0</v>
      </c>
      <c r="F17" s="40">
        <f>+'24-09-002 Ind. Chile te Cuida'!O47</f>
        <v>0</v>
      </c>
      <c r="G17" s="40">
        <f>+'24-09-002 Ind. Chile te Cuida'!R47</f>
        <v>0</v>
      </c>
      <c r="H17" s="40">
        <f>+'24-09-002 Ind. Chile te Cuida'!S47</f>
        <v>0</v>
      </c>
      <c r="I17" s="40">
        <f>+'24-09-002 Ind. Chile te Cuida'!T47</f>
        <v>0</v>
      </c>
      <c r="J17" s="40">
        <f>+'24-09-002 Ind. Chile te Cuida'!U47</f>
        <v>0</v>
      </c>
      <c r="K17" s="40">
        <f>+'24-09-002 Ind. Chile te Cuida'!V47</f>
        <v>0</v>
      </c>
      <c r="L17" s="40">
        <f>+'24-09-002 Ind. Chile te Cuida'!W47</f>
        <v>0</v>
      </c>
      <c r="M17" s="40">
        <f>+'24-09-002 Ind. Chile te Cuida'!X47</f>
        <v>0</v>
      </c>
      <c r="N17" s="40">
        <f>+'24-09-002 Ind. Chile te Cuida'!Y47</f>
        <v>0</v>
      </c>
      <c r="O17" s="40">
        <f>+'24-09-002 Ind. Chile te Cuida'!Z47</f>
        <v>0</v>
      </c>
      <c r="P17" s="40">
        <f>+'24-09-002 Ind. Chile te Cuida'!AA47</f>
        <v>0</v>
      </c>
      <c r="Q17" s="40">
        <f>+'24-09-002 Ind. Chile te Cuida'!AB47</f>
        <v>0</v>
      </c>
      <c r="R17" s="40">
        <f>+'24-09-002 Ind. Chile te Cuida'!AC47</f>
        <v>0</v>
      </c>
      <c r="S17" s="40">
        <f>+'24-09-002 Ind. Chile te Cuida'!AD47</f>
        <v>0</v>
      </c>
      <c r="T17" s="40">
        <f>+'24-09-002 Ind. Chile te Cuida'!AE47</f>
        <v>0</v>
      </c>
      <c r="U17" s="40">
        <f>+'24-09-002 Ind. Chile te Cuida'!AF47</f>
        <v>0</v>
      </c>
      <c r="V17" s="40">
        <f>+'24-09-002 Ind. Chile te Cuida'!AG47</f>
        <v>0</v>
      </c>
      <c r="W17" s="40">
        <f>+'24-09-002 Ind. Chile te Cuida'!AH47</f>
        <v>0</v>
      </c>
      <c r="X17" s="61">
        <f>+'24-09-002 Ind. Chile te Cuida'!AI47</f>
        <v>0</v>
      </c>
      <c r="Y17" s="61">
        <f>+'24-09-002 Ind. Chile te Cuida'!AJ44</f>
        <v>0</v>
      </c>
    </row>
    <row r="18" spans="1:25" ht="24.75" customHeight="1" x14ac:dyDescent="0.25">
      <c r="A18" s="60" t="s">
        <v>63</v>
      </c>
      <c r="B18" s="40">
        <f>+'24-09-002 Ind. Chile te Cuida'!J51</f>
        <v>0</v>
      </c>
      <c r="C18" s="40">
        <f>+'24-09-002 Ind. Chile te Cuida'!K51</f>
        <v>0</v>
      </c>
      <c r="D18" s="40">
        <f>+'24-09-002 Ind. Chile te Cuida'!M51</f>
        <v>0</v>
      </c>
      <c r="E18" s="40">
        <f>+'24-09-002 Ind. Chile te Cuida'!N51</f>
        <v>0</v>
      </c>
      <c r="F18" s="40">
        <f>+'24-09-002 Ind. Chile te Cuida'!O51</f>
        <v>0</v>
      </c>
      <c r="G18" s="40">
        <f>+'24-09-002 Ind. Chile te Cuida'!R51</f>
        <v>0</v>
      </c>
      <c r="H18" s="40">
        <f>+'24-09-002 Ind. Chile te Cuida'!S51</f>
        <v>0</v>
      </c>
      <c r="I18" s="40">
        <f>+'24-09-002 Ind. Chile te Cuida'!T51</f>
        <v>0</v>
      </c>
      <c r="J18" s="40">
        <f>+'24-09-002 Ind. Chile te Cuida'!U51</f>
        <v>0</v>
      </c>
      <c r="K18" s="40">
        <f>+'24-09-002 Ind. Chile te Cuida'!V51</f>
        <v>0</v>
      </c>
      <c r="L18" s="40">
        <f>+'24-09-002 Ind. Chile te Cuida'!W51</f>
        <v>0</v>
      </c>
      <c r="M18" s="40">
        <f>+'24-09-002 Ind. Chile te Cuida'!X51</f>
        <v>0</v>
      </c>
      <c r="N18" s="40">
        <f>+'24-09-002 Ind. Chile te Cuida'!Y51</f>
        <v>0</v>
      </c>
      <c r="O18" s="40">
        <f>+'24-09-002 Ind. Chile te Cuida'!Z51</f>
        <v>0</v>
      </c>
      <c r="P18" s="40">
        <f>+'24-09-002 Ind. Chile te Cuida'!AA51</f>
        <v>0</v>
      </c>
      <c r="Q18" s="40">
        <f>+'24-09-002 Ind. Chile te Cuida'!AB51</f>
        <v>0</v>
      </c>
      <c r="R18" s="40">
        <f>+'24-09-002 Ind. Chile te Cuida'!AC51</f>
        <v>0</v>
      </c>
      <c r="S18" s="40">
        <f>+'24-09-002 Ind. Chile te Cuida'!AD51</f>
        <v>0</v>
      </c>
      <c r="T18" s="40">
        <f>+'24-09-002 Ind. Chile te Cuida'!AE51</f>
        <v>0</v>
      </c>
      <c r="U18" s="40">
        <f>+'24-09-002 Ind. Chile te Cuida'!AF51</f>
        <v>0</v>
      </c>
      <c r="V18" s="40">
        <f>+'24-09-002 Ind. Chile te Cuida'!AG51</f>
        <v>0</v>
      </c>
      <c r="W18" s="40">
        <f>+'24-09-002 Ind. Chile te Cuida'!AH51</f>
        <v>0</v>
      </c>
      <c r="X18" s="61">
        <f>+'24-09-002 Ind. Chile te Cuida'!AI51</f>
        <v>0</v>
      </c>
      <c r="Y18" s="61">
        <f>+'24-09-002 Ind. Chile te Cuida'!AJ51</f>
        <v>0</v>
      </c>
    </row>
    <row r="19" spans="1:25" ht="24.75" customHeight="1" x14ac:dyDescent="0.25">
      <c r="A19" s="60" t="s">
        <v>65</v>
      </c>
      <c r="B19" s="40">
        <f>+'24-09-002 Ind. Chile te Cuida'!J55</f>
        <v>0</v>
      </c>
      <c r="C19" s="40">
        <f>+'24-09-002 Ind. Chile te Cuida'!K55</f>
        <v>0</v>
      </c>
      <c r="D19" s="40">
        <f>+'24-09-002 Ind. Chile te Cuida'!M55</f>
        <v>0</v>
      </c>
      <c r="E19" s="40">
        <f>+'24-09-002 Ind. Chile te Cuida'!N55</f>
        <v>0</v>
      </c>
      <c r="F19" s="40">
        <f>+'24-09-002 Ind. Chile te Cuida'!O55</f>
        <v>0</v>
      </c>
      <c r="G19" s="40">
        <f>+'24-09-002 Ind. Chile te Cuida'!R55</f>
        <v>0</v>
      </c>
      <c r="H19" s="40">
        <f>+'24-09-002 Ind. Chile te Cuida'!S55</f>
        <v>0</v>
      </c>
      <c r="I19" s="40">
        <f>+'24-09-002 Ind. Chile te Cuida'!T55</f>
        <v>0</v>
      </c>
      <c r="J19" s="40">
        <f>+'24-09-002 Ind. Chile te Cuida'!U55</f>
        <v>0</v>
      </c>
      <c r="K19" s="40">
        <f>+'24-09-002 Ind. Chile te Cuida'!V55</f>
        <v>0</v>
      </c>
      <c r="L19" s="40">
        <f>+'24-09-002 Ind. Chile te Cuida'!W55</f>
        <v>0</v>
      </c>
      <c r="M19" s="40">
        <f>+'24-09-002 Ind. Chile te Cuida'!X55</f>
        <v>0</v>
      </c>
      <c r="N19" s="40">
        <f>+'24-09-002 Ind. Chile te Cuida'!Y55</f>
        <v>0</v>
      </c>
      <c r="O19" s="40">
        <f>+'24-09-002 Ind. Chile te Cuida'!Z55</f>
        <v>0</v>
      </c>
      <c r="P19" s="40">
        <f>+'24-09-002 Ind. Chile te Cuida'!AA55</f>
        <v>0</v>
      </c>
      <c r="Q19" s="40">
        <f>+'24-09-002 Ind. Chile te Cuida'!AB55</f>
        <v>0</v>
      </c>
      <c r="R19" s="40">
        <f>+'24-09-002 Ind. Chile te Cuida'!AC55</f>
        <v>0</v>
      </c>
      <c r="S19" s="40">
        <f>+'24-09-002 Ind. Chile te Cuida'!AD55</f>
        <v>0</v>
      </c>
      <c r="T19" s="40">
        <f>+'24-09-002 Ind. Chile te Cuida'!AE55</f>
        <v>0</v>
      </c>
      <c r="U19" s="40">
        <f>+'24-09-002 Ind. Chile te Cuida'!AF55</f>
        <v>0</v>
      </c>
      <c r="V19" s="40">
        <f>+'24-09-002 Ind. Chile te Cuida'!AG55</f>
        <v>0</v>
      </c>
      <c r="W19" s="40">
        <f>+'24-09-002 Ind. Chile te Cuida'!AH55</f>
        <v>0</v>
      </c>
      <c r="X19" s="61">
        <f>+'24-09-002 Ind. Chile te Cuida'!AI55</f>
        <v>0</v>
      </c>
      <c r="Y19" s="61">
        <f>+'24-09-002 Ind. Chile te Cuida'!AJ55</f>
        <v>0</v>
      </c>
    </row>
    <row r="20" spans="1:25" ht="24.75" customHeight="1" x14ac:dyDescent="0.25">
      <c r="A20" s="62" t="s">
        <v>67</v>
      </c>
      <c r="B20" s="40">
        <f>+'24-09-002 Ind. Chile te Cuida'!J59</f>
        <v>0</v>
      </c>
      <c r="C20" s="40">
        <f>+'24-09-002 Ind. Chile te Cuida'!K59</f>
        <v>0</v>
      </c>
      <c r="D20" s="40">
        <f>+'24-09-002 Ind. Chile te Cuida'!M59</f>
        <v>0</v>
      </c>
      <c r="E20" s="40">
        <f>+'24-09-002 Ind. Chile te Cuida'!N59</f>
        <v>0</v>
      </c>
      <c r="F20" s="40">
        <f>+'24-09-002 Ind. Chile te Cuida'!O59</f>
        <v>0</v>
      </c>
      <c r="G20" s="40">
        <f>+'24-09-002 Ind. Chile te Cuida'!R59</f>
        <v>0</v>
      </c>
      <c r="H20" s="40">
        <f>+'24-09-002 Ind. Chile te Cuida'!S59</f>
        <v>0</v>
      </c>
      <c r="I20" s="40">
        <f>+'24-09-002 Ind. Chile te Cuida'!T59</f>
        <v>0</v>
      </c>
      <c r="J20" s="40">
        <f>+'24-09-002 Ind. Chile te Cuida'!U59</f>
        <v>0</v>
      </c>
      <c r="K20" s="40">
        <f>+'24-09-002 Ind. Chile te Cuida'!V59</f>
        <v>0</v>
      </c>
      <c r="L20" s="40">
        <f>+'24-09-002 Ind. Chile te Cuida'!W59</f>
        <v>0</v>
      </c>
      <c r="M20" s="40">
        <f>+'24-09-002 Ind. Chile te Cuida'!X59</f>
        <v>0</v>
      </c>
      <c r="N20" s="40">
        <f>+'24-09-002 Ind. Chile te Cuida'!Y59</f>
        <v>0</v>
      </c>
      <c r="O20" s="40">
        <f>+'24-09-002 Ind. Chile te Cuida'!Z59</f>
        <v>0</v>
      </c>
      <c r="P20" s="40">
        <f>+'24-09-002 Ind. Chile te Cuida'!AA59</f>
        <v>0</v>
      </c>
      <c r="Q20" s="40">
        <f>+'24-09-002 Ind. Chile te Cuida'!AB59</f>
        <v>0</v>
      </c>
      <c r="R20" s="40">
        <f>+'24-09-002 Ind. Chile te Cuida'!AC59</f>
        <v>0</v>
      </c>
      <c r="S20" s="40">
        <f>+'24-09-002 Ind. Chile te Cuida'!AD59</f>
        <v>0</v>
      </c>
      <c r="T20" s="40">
        <f>+'24-09-002 Ind. Chile te Cuida'!AE59</f>
        <v>0</v>
      </c>
      <c r="U20" s="40">
        <f>+'24-09-002 Ind. Chile te Cuida'!AF59</f>
        <v>0</v>
      </c>
      <c r="V20" s="40">
        <f>+'24-09-002 Ind. Chile te Cuida'!AG59</f>
        <v>0</v>
      </c>
      <c r="W20" s="40">
        <f>+'24-09-002 Ind. Chile te Cuida'!AH59</f>
        <v>0</v>
      </c>
      <c r="X20" s="61">
        <f>+'24-09-002 Ind. Chile te Cuida'!AI59</f>
        <v>0</v>
      </c>
      <c r="Y20" s="61">
        <f>+'24-09-002 Ind. Chile te Cuida'!AJ59</f>
        <v>0</v>
      </c>
    </row>
    <row r="21" spans="1:25" ht="24.75" customHeight="1" x14ac:dyDescent="0.25">
      <c r="A21" s="62" t="s">
        <v>69</v>
      </c>
      <c r="B21" s="40">
        <f>+'24-09-002 Ind. Chile te Cuida'!J63</f>
        <v>0</v>
      </c>
      <c r="C21" s="40">
        <f>+'24-09-002 Ind. Chile te Cuida'!K63</f>
        <v>0</v>
      </c>
      <c r="D21" s="40">
        <f>+'24-09-002 Ind. Chile te Cuida'!M63</f>
        <v>0</v>
      </c>
      <c r="E21" s="40">
        <f>+'24-09-002 Ind. Chile te Cuida'!N63</f>
        <v>0</v>
      </c>
      <c r="F21" s="40">
        <f>+'24-09-002 Ind. Chile te Cuida'!O63</f>
        <v>0</v>
      </c>
      <c r="G21" s="40">
        <f>+'24-09-002 Ind. Chile te Cuida'!R63</f>
        <v>0</v>
      </c>
      <c r="H21" s="40">
        <f>+'24-09-002 Ind. Chile te Cuida'!S63</f>
        <v>0</v>
      </c>
      <c r="I21" s="40">
        <f>+'24-09-002 Ind. Chile te Cuida'!T63</f>
        <v>0</v>
      </c>
      <c r="J21" s="40">
        <f>+'24-09-002 Ind. Chile te Cuida'!U63</f>
        <v>0</v>
      </c>
      <c r="K21" s="40">
        <f>+'24-09-002 Ind. Chile te Cuida'!V63</f>
        <v>0</v>
      </c>
      <c r="L21" s="40">
        <f>+'24-09-002 Ind. Chile te Cuida'!W63</f>
        <v>0</v>
      </c>
      <c r="M21" s="40">
        <f>+'24-09-002 Ind. Chile te Cuida'!X63</f>
        <v>0</v>
      </c>
      <c r="N21" s="40">
        <f>+'24-09-002 Ind. Chile te Cuida'!Y63</f>
        <v>0</v>
      </c>
      <c r="O21" s="40">
        <f>+'24-09-002 Ind. Chile te Cuida'!Z63</f>
        <v>0</v>
      </c>
      <c r="P21" s="40">
        <f>+'24-09-002 Ind. Chile te Cuida'!AA63</f>
        <v>0</v>
      </c>
      <c r="Q21" s="40">
        <f>+'24-09-002 Ind. Chile te Cuida'!AB63</f>
        <v>0</v>
      </c>
      <c r="R21" s="40">
        <f>+'24-09-002 Ind. Chile te Cuida'!AC63</f>
        <v>0</v>
      </c>
      <c r="S21" s="40">
        <f>+'24-09-002 Ind. Chile te Cuida'!AD63</f>
        <v>0</v>
      </c>
      <c r="T21" s="40">
        <f>+'24-09-002 Ind. Chile te Cuida'!AE63</f>
        <v>0</v>
      </c>
      <c r="U21" s="40">
        <f>+'24-09-002 Ind. Chile te Cuida'!AF63</f>
        <v>0</v>
      </c>
      <c r="V21" s="40">
        <f>+'24-09-002 Ind. Chile te Cuida'!AG63</f>
        <v>0</v>
      </c>
      <c r="W21" s="40">
        <f>+'24-09-002 Ind. Chile te Cuida'!AH63</f>
        <v>0</v>
      </c>
      <c r="X21" s="61">
        <f>+'24-09-002 Ind. Chile te Cuida'!AI63</f>
        <v>0</v>
      </c>
      <c r="Y21" s="61">
        <f>+'24-09-002 Ind. Chile te Cuida'!AJ63</f>
        <v>0</v>
      </c>
    </row>
    <row r="22" spans="1:25" ht="24.75" customHeight="1" x14ac:dyDescent="0.25">
      <c r="A22" s="62" t="s">
        <v>79</v>
      </c>
      <c r="B22" s="40">
        <f>+'24-09-002 Ind. Chile te Cuida'!J67</f>
        <v>0</v>
      </c>
      <c r="C22" s="40">
        <f>+'24-09-002 Ind. Chile te Cuida'!K67</f>
        <v>0</v>
      </c>
      <c r="D22" s="40">
        <f>+'24-09-002 Ind. Chile te Cuida'!M64</f>
        <v>0</v>
      </c>
      <c r="E22" s="40">
        <f>+'24-09-002 Ind. Chile te Cuida'!N64</f>
        <v>0</v>
      </c>
      <c r="F22" s="40">
        <f>+'24-09-002 Ind. Chile te Cuida'!O64</f>
        <v>0</v>
      </c>
      <c r="G22" s="40">
        <f>+'24-09-002 Ind. Chile te Cuida'!R64</f>
        <v>0</v>
      </c>
      <c r="H22" s="40">
        <f>+'24-09-002 Ind. Chile te Cuida'!S64</f>
        <v>0</v>
      </c>
      <c r="I22" s="40">
        <f>+'24-09-002 Ind. Chile te Cuida'!T64</f>
        <v>0</v>
      </c>
      <c r="J22" s="40">
        <f>+'24-09-002 Ind. Chile te Cuida'!U67</f>
        <v>0</v>
      </c>
      <c r="K22" s="40">
        <f>+'24-09-002 Ind. Chile te Cuida'!V64</f>
        <v>0</v>
      </c>
      <c r="L22" s="40">
        <f>+'24-09-002 Ind. Chile te Cuida'!W64</f>
        <v>0</v>
      </c>
      <c r="M22" s="40">
        <f>+'24-09-002 Ind. Chile te Cuida'!X64</f>
        <v>0</v>
      </c>
      <c r="N22" s="40">
        <f>+'24-09-002 Ind. Chile te Cuida'!Y67</f>
        <v>0</v>
      </c>
      <c r="O22" s="40">
        <f>+'24-09-002 Ind. Chile te Cuida'!Z64</f>
        <v>0</v>
      </c>
      <c r="P22" s="40">
        <f>+'24-09-002 Ind. Chile te Cuida'!AA64</f>
        <v>0</v>
      </c>
      <c r="Q22" s="40">
        <f>+'24-09-002 Ind. Chile te Cuida'!AB64</f>
        <v>0</v>
      </c>
      <c r="R22" s="40">
        <f>+'24-09-002 Ind. Chile te Cuida'!AC67</f>
        <v>0</v>
      </c>
      <c r="S22" s="40">
        <f>+'24-09-002 Ind. Chile te Cuida'!AD64</f>
        <v>0</v>
      </c>
      <c r="T22" s="40">
        <f>+'24-09-002 Ind. Chile te Cuida'!AE64</f>
        <v>0</v>
      </c>
      <c r="U22" s="40">
        <f>+'24-09-002 Ind. Chile te Cuida'!AF64</f>
        <v>0</v>
      </c>
      <c r="V22" s="40">
        <f>+'24-09-002 Ind. Chile te Cuida'!AG67</f>
        <v>0</v>
      </c>
      <c r="W22" s="40">
        <f>+'24-09-002 Ind. Chile te Cuida'!AH67</f>
        <v>0</v>
      </c>
      <c r="X22" s="61">
        <f>+'24-09-002 Ind. Chile te Cuida'!AI67</f>
        <v>0</v>
      </c>
      <c r="Y22" s="61">
        <f>+'24-09-002 Ind. Chile te Cuida'!AJ67</f>
        <v>0</v>
      </c>
    </row>
    <row r="23" spans="1:25" ht="24.75" customHeight="1" x14ac:dyDescent="0.25">
      <c r="A23" s="62" t="s">
        <v>71</v>
      </c>
      <c r="B23" s="40">
        <f>+'24-09-002 Ind. Chile te Cuida'!J71</f>
        <v>0</v>
      </c>
      <c r="C23" s="40">
        <f>+'24-09-002 Ind. Chile te Cuida'!K71</f>
        <v>0</v>
      </c>
      <c r="D23" s="40">
        <f>+'24-09-002 Ind. Chile te Cuida'!M71</f>
        <v>0</v>
      </c>
      <c r="E23" s="40">
        <f>+'24-09-002 Ind. Chile te Cuida'!N71</f>
        <v>0</v>
      </c>
      <c r="F23" s="40">
        <f>+'24-09-002 Ind. Chile te Cuida'!O71</f>
        <v>0</v>
      </c>
      <c r="G23" s="40">
        <f>+'24-09-002 Ind. Chile te Cuida'!R71</f>
        <v>0</v>
      </c>
      <c r="H23" s="40">
        <f>+'24-09-002 Ind. Chile te Cuida'!S71</f>
        <v>0</v>
      </c>
      <c r="I23" s="40">
        <f>+'24-09-002 Ind. Chile te Cuida'!T71</f>
        <v>0</v>
      </c>
      <c r="J23" s="40">
        <f>+'24-09-002 Ind. Chile te Cuida'!U71</f>
        <v>0</v>
      </c>
      <c r="K23" s="40">
        <f>+'24-09-002 Ind. Chile te Cuida'!V71</f>
        <v>0</v>
      </c>
      <c r="L23" s="40">
        <f>+'24-09-002 Ind. Chile te Cuida'!W71</f>
        <v>0</v>
      </c>
      <c r="M23" s="40">
        <f>+'24-09-002 Ind. Chile te Cuida'!X71</f>
        <v>0</v>
      </c>
      <c r="N23" s="40">
        <f>+'24-09-002 Ind. Chile te Cuida'!Y71</f>
        <v>0</v>
      </c>
      <c r="O23" s="40">
        <f>+'24-09-002 Ind. Chile te Cuida'!Z71</f>
        <v>0</v>
      </c>
      <c r="P23" s="40">
        <f>+'24-09-002 Ind. Chile te Cuida'!AA71</f>
        <v>0</v>
      </c>
      <c r="Q23" s="40">
        <f>+'24-09-002 Ind. Chile te Cuida'!AB71</f>
        <v>0</v>
      </c>
      <c r="R23" s="40">
        <f>+'24-09-002 Ind. Chile te Cuida'!AC71</f>
        <v>0</v>
      </c>
      <c r="S23" s="40">
        <f>+'24-09-002 Ind. Chile te Cuida'!AD71</f>
        <v>0</v>
      </c>
      <c r="T23" s="40">
        <f>+'24-09-002 Ind. Chile te Cuida'!AE71</f>
        <v>0</v>
      </c>
      <c r="U23" s="40">
        <f>+'24-09-002 Ind. Chile te Cuida'!AF71</f>
        <v>0</v>
      </c>
      <c r="V23" s="40">
        <f>+'24-09-002 Ind. Chile te Cuida'!AG71</f>
        <v>0</v>
      </c>
      <c r="W23" s="40">
        <f>+'24-09-002 Ind. Chile te Cuida'!AH71</f>
        <v>0</v>
      </c>
      <c r="X23" s="61">
        <f>+'24-09-002 Ind. Chile te Cuida'!AI71</f>
        <v>0</v>
      </c>
      <c r="Y23" s="61">
        <f>+'24-09-002 Ind. Chile te Cuida'!AJ71</f>
        <v>0</v>
      </c>
    </row>
    <row r="24" spans="1:25" ht="24.75" customHeight="1" x14ac:dyDescent="0.25">
      <c r="A24" s="63" t="s">
        <v>73</v>
      </c>
      <c r="B24" s="40">
        <f>+'24-09-002 Ind. Chile te Cuida'!J75</f>
        <v>1492008000</v>
      </c>
      <c r="C24" s="40">
        <f>+'24-09-002 Ind. Chile te Cuida'!K75</f>
        <v>1185725000</v>
      </c>
      <c r="D24" s="40">
        <f>+'24-09-002 Ind. Chile te Cuida'!M75</f>
        <v>0</v>
      </c>
      <c r="E24" s="40">
        <f>+'24-09-002 Ind. Chile te Cuida'!N75</f>
        <v>0</v>
      </c>
      <c r="F24" s="40">
        <f>+'24-09-002 Ind. Chile te Cuida'!O75</f>
        <v>0</v>
      </c>
      <c r="G24" s="40">
        <f>+'24-09-002 Ind. Chile te Cuida'!R75</f>
        <v>0</v>
      </c>
      <c r="H24" s="40">
        <f>+'24-09-002 Ind. Chile te Cuida'!S75</f>
        <v>0</v>
      </c>
      <c r="I24" s="40">
        <f>+'24-09-002 Ind. Chile te Cuida'!T75</f>
        <v>0</v>
      </c>
      <c r="J24" s="40">
        <f>+'24-09-002 Ind. Chile te Cuida'!U75</f>
        <v>0</v>
      </c>
      <c r="K24" s="40">
        <f>+'24-09-002 Ind. Chile te Cuida'!V75</f>
        <v>0</v>
      </c>
      <c r="L24" s="40">
        <f>+'24-09-002 Ind. Chile te Cuida'!W75</f>
        <v>0</v>
      </c>
      <c r="M24" s="40">
        <f>+'24-09-002 Ind. Chile te Cuida'!X75</f>
        <v>0</v>
      </c>
      <c r="N24" s="40">
        <f>+'24-09-002 Ind. Chile te Cuida'!Y75</f>
        <v>0</v>
      </c>
      <c r="O24" s="40">
        <f>+'24-09-002 Ind. Chile te Cuida'!Z75</f>
        <v>0</v>
      </c>
      <c r="P24" s="40">
        <f>+'24-09-002 Ind. Chile te Cuida'!AA75</f>
        <v>0</v>
      </c>
      <c r="Q24" s="40">
        <f>+'24-09-002 Ind. Chile te Cuida'!AB75</f>
        <v>0</v>
      </c>
      <c r="R24" s="40">
        <f>+'24-09-002 Ind. Chile te Cuida'!AC75</f>
        <v>0</v>
      </c>
      <c r="S24" s="40">
        <f>+'24-09-002 Ind. Chile te Cuida'!AD75</f>
        <v>0</v>
      </c>
      <c r="T24" s="40">
        <f>+'24-09-002 Ind. Chile te Cuida'!AE75</f>
        <v>0</v>
      </c>
      <c r="U24" s="40">
        <f>+'24-09-002 Ind. Chile te Cuida'!AF75</f>
        <v>0</v>
      </c>
      <c r="V24" s="40">
        <f>+'24-09-002 Ind. Chile te Cuida'!AG75</f>
        <v>0</v>
      </c>
      <c r="W24" s="40">
        <f>+'24-09-002 Ind. Chile te Cuida'!AH75</f>
        <v>0</v>
      </c>
      <c r="X24" s="61">
        <f>+'24-09-002 Ind. Chile te Cuida'!AI75</f>
        <v>0</v>
      </c>
      <c r="Y24" s="61">
        <f>+'24-09-002 Ind. Chile te Cuida'!AJ75</f>
        <v>0</v>
      </c>
    </row>
    <row r="25" spans="1:25" ht="34.5" customHeight="1" x14ac:dyDescent="0.25">
      <c r="A25" s="65" t="str">
        <f>"TOTAL ASIG."&amp;" "&amp;$A$5</f>
        <v>TOTAL ASIG. 24-09-002 "Chile te Cuida"</v>
      </c>
      <c r="B25" s="66">
        <f>SUM(B8:B24)</f>
        <v>1492008000</v>
      </c>
      <c r="C25" s="66">
        <f t="shared" ref="C25:V25" si="0">SUM(C8:C24)</f>
        <v>1185725000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0</v>
      </c>
      <c r="X25" s="67">
        <f>+'24-09-002 Ind. Chile te Cuida'!AI76</f>
        <v>0</v>
      </c>
      <c r="Y25" s="67">
        <f>'24-09-002 Ind. Chile te Cuida'!AJ76</f>
        <v>0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214CF-33CA-4535-BDC6-3144659CB718}">
  <sheetPr>
    <tabColor rgb="FF33CCFF"/>
    <pageSetUpPr fitToPage="1"/>
  </sheetPr>
  <dimension ref="A1:Y42"/>
  <sheetViews>
    <sheetView topLeftCell="A7" zoomScaleNormal="100" workbookViewId="0">
      <selection activeCell="W25" sqref="W2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5.28515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80" t="s">
        <v>81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</row>
    <row r="2" spans="1:25" s="1" customFormat="1" ht="15" customHeight="1" x14ac:dyDescent="0.25">
      <c r="A2" s="80" t="s">
        <v>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</row>
    <row r="3" spans="1:25" s="1" customFormat="1" ht="15" customHeight="1" x14ac:dyDescent="0.25">
      <c r="A3" s="80" t="s">
        <v>132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1:25" s="1" customFormat="1" ht="15" customHeight="1" x14ac:dyDescent="0.25">
      <c r="A4" s="82" t="s">
        <v>1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1:25" ht="38.25" customHeight="1" x14ac:dyDescent="0.25">
      <c r="A5" s="94" t="s">
        <v>82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6" t="s">
        <v>4</v>
      </c>
      <c r="B6" s="89" t="s">
        <v>10</v>
      </c>
      <c r="C6" s="89" t="s">
        <v>75</v>
      </c>
      <c r="D6" s="91" t="s">
        <v>13</v>
      </c>
      <c r="E6" s="92"/>
      <c r="F6" s="93"/>
      <c r="G6" s="84" t="s">
        <v>16</v>
      </c>
      <c r="H6" s="84"/>
      <c r="I6" s="84"/>
      <c r="J6" s="89" t="s">
        <v>17</v>
      </c>
      <c r="K6" s="84" t="s">
        <v>16</v>
      </c>
      <c r="L6" s="84"/>
      <c r="M6" s="84"/>
      <c r="N6" s="89" t="s">
        <v>18</v>
      </c>
      <c r="O6" s="84" t="s">
        <v>16</v>
      </c>
      <c r="P6" s="84"/>
      <c r="Q6" s="84"/>
      <c r="R6" s="89" t="s">
        <v>19</v>
      </c>
      <c r="S6" s="84" t="s">
        <v>16</v>
      </c>
      <c r="T6" s="84"/>
      <c r="U6" s="84"/>
      <c r="V6" s="89" t="s">
        <v>20</v>
      </c>
      <c r="W6" s="89" t="s">
        <v>21</v>
      </c>
      <c r="X6" s="97" t="s">
        <v>76</v>
      </c>
      <c r="Y6" s="97"/>
    </row>
    <row r="7" spans="1:25" s="46" customFormat="1" ht="31.5" x14ac:dyDescent="0.25">
      <c r="A7" s="86"/>
      <c r="B7" s="90"/>
      <c r="C7" s="90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0"/>
      <c r="K7" s="53" t="s">
        <v>32</v>
      </c>
      <c r="L7" s="53" t="s">
        <v>33</v>
      </c>
      <c r="M7" s="53" t="s">
        <v>34</v>
      </c>
      <c r="N7" s="90"/>
      <c r="O7" s="53" t="s">
        <v>35</v>
      </c>
      <c r="P7" s="53" t="s">
        <v>36</v>
      </c>
      <c r="Q7" s="53" t="s">
        <v>37</v>
      </c>
      <c r="R7" s="90"/>
      <c r="S7" s="53" t="s">
        <v>38</v>
      </c>
      <c r="T7" s="53" t="s">
        <v>39</v>
      </c>
      <c r="U7" s="53" t="s">
        <v>77</v>
      </c>
      <c r="V7" s="90"/>
      <c r="W7" s="90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+'24-01-352 Ind. Pgo Cuidadores'!J11</f>
        <v>0</v>
      </c>
      <c r="C8" s="40">
        <f>+'24-01-352 Ind. Pgo Cuidadores'!K11</f>
        <v>0</v>
      </c>
      <c r="D8" s="40">
        <f>+'24-01-352 Ind. Pgo Cuidadores'!M11</f>
        <v>0</v>
      </c>
      <c r="E8" s="40">
        <f>+'24-01-352 Ind. Pgo Cuidadores'!N11</f>
        <v>0</v>
      </c>
      <c r="F8" s="40">
        <f>+'24-01-352 Ind. Pgo Cuidadores'!O11</f>
        <v>0</v>
      </c>
      <c r="G8" s="40">
        <f>+'24-01-352 Ind. Pgo Cuidadores'!R11</f>
        <v>0</v>
      </c>
      <c r="H8" s="40">
        <f>+'24-01-352 Ind. Pgo Cuidadores'!S11</f>
        <v>0</v>
      </c>
      <c r="I8" s="40">
        <f>+'24-01-352 Ind. Pgo Cuidadores'!T11</f>
        <v>0</v>
      </c>
      <c r="J8" s="40">
        <f>+'24-01-352 Ind. Pgo Cuidadores'!U11</f>
        <v>0</v>
      </c>
      <c r="K8" s="40">
        <f>+'24-01-352 Ind. Pgo Cuidadores'!V11</f>
        <v>0</v>
      </c>
      <c r="L8" s="40">
        <f>+'24-01-352 Ind. Pgo Cuidadores'!W11</f>
        <v>0</v>
      </c>
      <c r="M8" s="40">
        <f>+'24-01-352 Ind. Pgo Cuidadores'!X11</f>
        <v>0</v>
      </c>
      <c r="N8" s="40">
        <f>+'24-01-352 Ind. Pgo Cuidadores'!Y11</f>
        <v>0</v>
      </c>
      <c r="O8" s="40">
        <f>+'24-01-352 Ind. Pgo Cuidadores'!Z11</f>
        <v>0</v>
      </c>
      <c r="P8" s="40">
        <f>+'24-01-352 Ind. Pgo Cuidadores'!AA11</f>
        <v>0</v>
      </c>
      <c r="Q8" s="40">
        <f>+'24-01-352 Ind. Pgo Cuidadores'!AB11</f>
        <v>0</v>
      </c>
      <c r="R8" s="40">
        <f>+'24-01-352 Ind. Pgo Cuidadores'!AC11</f>
        <v>0</v>
      </c>
      <c r="S8" s="40">
        <f>+'24-01-352 Ind. Pgo Cuidadores'!AD11</f>
        <v>0</v>
      </c>
      <c r="T8" s="40">
        <f>+'24-01-352 Ind. Pgo Cuidadores'!AE11</f>
        <v>0</v>
      </c>
      <c r="U8" s="40">
        <f>+'24-01-352 Ind. Pgo Cuidadores'!AF11</f>
        <v>0</v>
      </c>
      <c r="V8" s="40">
        <f>+'24-01-352 Ind. Pgo Cuidadores'!AG11</f>
        <v>0</v>
      </c>
      <c r="W8" s="40">
        <f>+'24-01-352 Ind. Pgo Cuidadores'!AH11</f>
        <v>0</v>
      </c>
      <c r="X8" s="61">
        <f>+'24-01-352 Ind. Pgo Cuidadores'!AI11</f>
        <v>0</v>
      </c>
      <c r="Y8" s="61">
        <f>+'24-01-352 Ind. Pgo Cuidadores'!AJ11</f>
        <v>0</v>
      </c>
    </row>
    <row r="9" spans="1:25" ht="24.75" customHeight="1" x14ac:dyDescent="0.25">
      <c r="A9" s="60" t="s">
        <v>45</v>
      </c>
      <c r="B9" s="40">
        <f>+'24-01-352 Ind. Pgo Cuidadores'!J15</f>
        <v>0</v>
      </c>
      <c r="C9" s="40">
        <f>+'24-01-352 Ind. Pgo Cuidadores'!K15</f>
        <v>0</v>
      </c>
      <c r="D9" s="40">
        <f>+'24-01-352 Ind. Pgo Cuidadores'!M15</f>
        <v>0</v>
      </c>
      <c r="E9" s="40">
        <f>+'24-01-352 Ind. Pgo Cuidadores'!N15</f>
        <v>0</v>
      </c>
      <c r="F9" s="40">
        <f>+'24-01-352 Ind. Pgo Cuidadores'!O15</f>
        <v>0</v>
      </c>
      <c r="G9" s="40">
        <f>+'24-01-352 Ind. Pgo Cuidadores'!R15</f>
        <v>0</v>
      </c>
      <c r="H9" s="40">
        <f>+'24-01-352 Ind. Pgo Cuidadores'!S15</f>
        <v>0</v>
      </c>
      <c r="I9" s="40">
        <f>+'24-01-352 Ind. Pgo Cuidadores'!T15</f>
        <v>0</v>
      </c>
      <c r="J9" s="40">
        <f>+'24-01-352 Ind. Pgo Cuidadores'!U15</f>
        <v>0</v>
      </c>
      <c r="K9" s="40">
        <f>+'24-01-352 Ind. Pgo Cuidadores'!V15</f>
        <v>0</v>
      </c>
      <c r="L9" s="40">
        <f>+'24-01-352 Ind. Pgo Cuidadores'!W15</f>
        <v>0</v>
      </c>
      <c r="M9" s="40">
        <f>+'24-01-352 Ind. Pgo Cuidadores'!X15</f>
        <v>0</v>
      </c>
      <c r="N9" s="40">
        <f>+'24-01-352 Ind. Pgo Cuidadores'!Y15</f>
        <v>0</v>
      </c>
      <c r="O9" s="40">
        <f>+'24-01-352 Ind. Pgo Cuidadores'!Z15</f>
        <v>0</v>
      </c>
      <c r="P9" s="40">
        <f>+'24-01-352 Ind. Pgo Cuidadores'!AA15</f>
        <v>0</v>
      </c>
      <c r="Q9" s="40">
        <f>+'24-01-352 Ind. Pgo Cuidadores'!AB15</f>
        <v>0</v>
      </c>
      <c r="R9" s="40">
        <f>+'24-01-352 Ind. Pgo Cuidadores'!AC15</f>
        <v>0</v>
      </c>
      <c r="S9" s="40">
        <f>+'24-01-352 Ind. Pgo Cuidadores'!AD15</f>
        <v>0</v>
      </c>
      <c r="T9" s="40">
        <f>+'24-01-352 Ind. Pgo Cuidadores'!AE15</f>
        <v>0</v>
      </c>
      <c r="U9" s="40">
        <f>+'24-01-352 Ind. Pgo Cuidadores'!AF15</f>
        <v>0</v>
      </c>
      <c r="V9" s="40">
        <f>+'24-01-352 Ind. Pgo Cuidadores'!AG15</f>
        <v>0</v>
      </c>
      <c r="W9" s="40">
        <f>+'24-01-352 Ind. Pgo Cuidadores'!AH15</f>
        <v>0</v>
      </c>
      <c r="X9" s="61">
        <f>+'24-01-352 Ind. Pgo Cuidadores'!AI15</f>
        <v>0</v>
      </c>
      <c r="Y9" s="61">
        <f>+'24-01-352 Ind. Pgo Cuidadores'!AJ15</f>
        <v>0</v>
      </c>
    </row>
    <row r="10" spans="1:25" ht="24.75" customHeight="1" x14ac:dyDescent="0.25">
      <c r="A10" s="60" t="s">
        <v>47</v>
      </c>
      <c r="B10" s="40">
        <f>+'24-01-352 Ind. Pgo Cuidadores'!J19</f>
        <v>0</v>
      </c>
      <c r="C10" s="40">
        <f>+'24-01-352 Ind. Pgo Cuidadores'!K19</f>
        <v>0</v>
      </c>
      <c r="D10" s="40">
        <f>+'24-01-352 Ind. Pgo Cuidadores'!M19</f>
        <v>0</v>
      </c>
      <c r="E10" s="40">
        <f>+'24-01-352 Ind. Pgo Cuidadores'!N19</f>
        <v>0</v>
      </c>
      <c r="F10" s="40">
        <f>+'24-01-352 Ind. Pgo Cuidadores'!O19</f>
        <v>0</v>
      </c>
      <c r="G10" s="40">
        <f>+'24-01-352 Ind. Pgo Cuidadores'!R19</f>
        <v>0</v>
      </c>
      <c r="H10" s="40">
        <f>+'24-01-352 Ind. Pgo Cuidadores'!S19</f>
        <v>0</v>
      </c>
      <c r="I10" s="40">
        <f>+'24-01-352 Ind. Pgo Cuidadores'!T19</f>
        <v>0</v>
      </c>
      <c r="J10" s="40">
        <f>+'24-01-352 Ind. Pgo Cuidadores'!U19</f>
        <v>0</v>
      </c>
      <c r="K10" s="40">
        <f>+'24-01-352 Ind. Pgo Cuidadores'!V19</f>
        <v>0</v>
      </c>
      <c r="L10" s="40">
        <f>+'24-01-352 Ind. Pgo Cuidadores'!W19</f>
        <v>0</v>
      </c>
      <c r="M10" s="40">
        <f>+'24-01-352 Ind. Pgo Cuidadores'!X19</f>
        <v>0</v>
      </c>
      <c r="N10" s="40">
        <f>+'24-01-352 Ind. Pgo Cuidadores'!Y19</f>
        <v>0</v>
      </c>
      <c r="O10" s="40">
        <f>+'24-01-352 Ind. Pgo Cuidadores'!Z19</f>
        <v>0</v>
      </c>
      <c r="P10" s="40">
        <f>+'24-01-352 Ind. Pgo Cuidadores'!AA19</f>
        <v>0</v>
      </c>
      <c r="Q10" s="40">
        <f>+'24-01-352 Ind. Pgo Cuidadores'!AB19</f>
        <v>0</v>
      </c>
      <c r="R10" s="40">
        <f>+'24-01-352 Ind. Pgo Cuidadores'!AC19</f>
        <v>0</v>
      </c>
      <c r="S10" s="40">
        <f>+'24-01-352 Ind. Pgo Cuidadores'!AD19</f>
        <v>0</v>
      </c>
      <c r="T10" s="40">
        <f>+'24-01-352 Ind. Pgo Cuidadores'!AE19</f>
        <v>0</v>
      </c>
      <c r="U10" s="40">
        <f>+'24-01-352 Ind. Pgo Cuidadores'!AF19</f>
        <v>0</v>
      </c>
      <c r="V10" s="40">
        <f>+'24-01-352 Ind. Pgo Cuidadores'!AG19</f>
        <v>0</v>
      </c>
      <c r="W10" s="40">
        <f>+'24-01-352 Ind. Pgo Cuidadores'!AH19</f>
        <v>0</v>
      </c>
      <c r="X10" s="61">
        <f>+'24-01-352 Ind. Pgo Cuidadores'!AI19</f>
        <v>0</v>
      </c>
      <c r="Y10" s="61">
        <f>+'24-01-352 Ind. Pgo Cuidadores'!AJ19</f>
        <v>0</v>
      </c>
    </row>
    <row r="11" spans="1:25" ht="24.75" customHeight="1" x14ac:dyDescent="0.25">
      <c r="A11" s="60" t="s">
        <v>49</v>
      </c>
      <c r="B11" s="40">
        <f>+'24-01-352 Ind. Pgo Cuidadores'!J23</f>
        <v>0</v>
      </c>
      <c r="C11" s="40">
        <f>+'24-01-352 Ind. Pgo Cuidadores'!K23</f>
        <v>0</v>
      </c>
      <c r="D11" s="40">
        <f>+'24-01-352 Ind. Pgo Cuidadores'!M23</f>
        <v>0</v>
      </c>
      <c r="E11" s="40">
        <f>+'24-01-352 Ind. Pgo Cuidadores'!N23</f>
        <v>0</v>
      </c>
      <c r="F11" s="40">
        <f>+'24-01-352 Ind. Pgo Cuidadores'!O23</f>
        <v>0</v>
      </c>
      <c r="G11" s="40">
        <f>+'24-01-352 Ind. Pgo Cuidadores'!R23</f>
        <v>0</v>
      </c>
      <c r="H11" s="40">
        <f>+'24-01-352 Ind. Pgo Cuidadores'!S23</f>
        <v>0</v>
      </c>
      <c r="I11" s="40">
        <f>+'24-01-352 Ind. Pgo Cuidadores'!T23</f>
        <v>0</v>
      </c>
      <c r="J11" s="40">
        <f>+'24-01-352 Ind. Pgo Cuidadores'!U23</f>
        <v>0</v>
      </c>
      <c r="K11" s="40">
        <f>+'24-01-352 Ind. Pgo Cuidadores'!V23</f>
        <v>0</v>
      </c>
      <c r="L11" s="40">
        <f>+'24-01-352 Ind. Pgo Cuidadores'!W23</f>
        <v>0</v>
      </c>
      <c r="M11" s="40">
        <f>+'24-01-352 Ind. Pgo Cuidadores'!X23</f>
        <v>0</v>
      </c>
      <c r="N11" s="40">
        <f>+'24-01-352 Ind. Pgo Cuidadores'!Y23</f>
        <v>0</v>
      </c>
      <c r="O11" s="40">
        <f>+'24-01-352 Ind. Pgo Cuidadores'!Z23</f>
        <v>0</v>
      </c>
      <c r="P11" s="40">
        <f>+'24-01-352 Ind. Pgo Cuidadores'!AA23</f>
        <v>0</v>
      </c>
      <c r="Q11" s="40">
        <f>+'24-01-352 Ind. Pgo Cuidadores'!AB23</f>
        <v>0</v>
      </c>
      <c r="R11" s="40">
        <f>+'24-01-352 Ind. Pgo Cuidadores'!AC23</f>
        <v>0</v>
      </c>
      <c r="S11" s="40">
        <f>+'24-01-352 Ind. Pgo Cuidadores'!AD23</f>
        <v>0</v>
      </c>
      <c r="T11" s="40">
        <f>+'24-01-352 Ind. Pgo Cuidadores'!AE23</f>
        <v>0</v>
      </c>
      <c r="U11" s="40">
        <f>+'24-01-352 Ind. Pgo Cuidadores'!AF23</f>
        <v>0</v>
      </c>
      <c r="V11" s="40">
        <f>+'24-01-352 Ind. Pgo Cuidadores'!AG23</f>
        <v>0</v>
      </c>
      <c r="W11" s="40">
        <f>+'24-01-352 Ind. Pgo Cuidadores'!AH23</f>
        <v>0</v>
      </c>
      <c r="X11" s="61">
        <f>+'24-01-352 Ind. Pgo Cuidadores'!AI23</f>
        <v>0</v>
      </c>
      <c r="Y11" s="61">
        <f>+'24-01-352 Ind. Pgo Cuidadores'!AJ23</f>
        <v>0</v>
      </c>
    </row>
    <row r="12" spans="1:25" ht="24.75" customHeight="1" x14ac:dyDescent="0.25">
      <c r="A12" s="60" t="s">
        <v>51</v>
      </c>
      <c r="B12" s="40">
        <f>+'24-01-352 Ind. Pgo Cuidadores'!J27</f>
        <v>0</v>
      </c>
      <c r="C12" s="40">
        <f>+'24-01-352 Ind. Pgo Cuidadores'!K27</f>
        <v>0</v>
      </c>
      <c r="D12" s="40">
        <f>+'24-01-352 Ind. Pgo Cuidadores'!M27</f>
        <v>0</v>
      </c>
      <c r="E12" s="40">
        <f>+'24-01-352 Ind. Pgo Cuidadores'!N27</f>
        <v>0</v>
      </c>
      <c r="F12" s="40">
        <f>+'24-01-352 Ind. Pgo Cuidadores'!O27</f>
        <v>0</v>
      </c>
      <c r="G12" s="40">
        <f>+'24-01-352 Ind. Pgo Cuidadores'!R27</f>
        <v>0</v>
      </c>
      <c r="H12" s="40">
        <f>+'24-01-352 Ind. Pgo Cuidadores'!S27</f>
        <v>0</v>
      </c>
      <c r="I12" s="40">
        <f>+'24-01-352 Ind. Pgo Cuidadores'!T27</f>
        <v>0</v>
      </c>
      <c r="J12" s="40">
        <f>+'24-01-352 Ind. Pgo Cuidadores'!U27</f>
        <v>0</v>
      </c>
      <c r="K12" s="40">
        <f>+'24-01-352 Ind. Pgo Cuidadores'!V27</f>
        <v>0</v>
      </c>
      <c r="L12" s="40">
        <f>+'24-01-352 Ind. Pgo Cuidadores'!W27</f>
        <v>0</v>
      </c>
      <c r="M12" s="40">
        <f>+'24-01-352 Ind. Pgo Cuidadores'!X27</f>
        <v>0</v>
      </c>
      <c r="N12" s="40">
        <f>+'24-01-352 Ind. Pgo Cuidadores'!Y27</f>
        <v>0</v>
      </c>
      <c r="O12" s="40">
        <f>+'24-01-352 Ind. Pgo Cuidadores'!Z27</f>
        <v>0</v>
      </c>
      <c r="P12" s="40">
        <f>+'24-01-352 Ind. Pgo Cuidadores'!AA27</f>
        <v>0</v>
      </c>
      <c r="Q12" s="40">
        <f>+'24-01-352 Ind. Pgo Cuidadores'!AB27</f>
        <v>0</v>
      </c>
      <c r="R12" s="40">
        <f>+'24-01-352 Ind. Pgo Cuidadores'!AC27</f>
        <v>0</v>
      </c>
      <c r="S12" s="40">
        <f>+'24-01-352 Ind. Pgo Cuidadores'!AD27</f>
        <v>0</v>
      </c>
      <c r="T12" s="40">
        <f>+'24-01-352 Ind. Pgo Cuidadores'!AE27</f>
        <v>0</v>
      </c>
      <c r="U12" s="40">
        <f>+'24-01-352 Ind. Pgo Cuidadores'!AF27</f>
        <v>0</v>
      </c>
      <c r="V12" s="40">
        <f>+'24-01-352 Ind. Pgo Cuidadores'!AG27</f>
        <v>0</v>
      </c>
      <c r="W12" s="40">
        <f>+'24-01-352 Ind. Pgo Cuidadores'!AH27</f>
        <v>0</v>
      </c>
      <c r="X12" s="61">
        <f>+'24-01-352 Ind. Pgo Cuidadores'!AI27</f>
        <v>0</v>
      </c>
      <c r="Y12" s="61">
        <f>+'24-01-352 Ind. Pgo Cuidadores'!AJ27</f>
        <v>0</v>
      </c>
    </row>
    <row r="13" spans="1:25" ht="24.75" customHeight="1" x14ac:dyDescent="0.25">
      <c r="A13" s="60" t="s">
        <v>53</v>
      </c>
      <c r="B13" s="40">
        <f>+'24-01-352 Ind. Pgo Cuidadores'!J31</f>
        <v>0</v>
      </c>
      <c r="C13" s="40">
        <f>+'24-01-352 Ind. Pgo Cuidadores'!K31</f>
        <v>0</v>
      </c>
      <c r="D13" s="40">
        <f>+'24-01-352 Ind. Pgo Cuidadores'!M31</f>
        <v>0</v>
      </c>
      <c r="E13" s="40">
        <f>+'24-01-352 Ind. Pgo Cuidadores'!N31</f>
        <v>0</v>
      </c>
      <c r="F13" s="40">
        <f>+'24-01-352 Ind. Pgo Cuidadores'!O31</f>
        <v>0</v>
      </c>
      <c r="G13" s="40">
        <f>+'24-01-352 Ind. Pgo Cuidadores'!R31</f>
        <v>0</v>
      </c>
      <c r="H13" s="40">
        <f>+'24-01-352 Ind. Pgo Cuidadores'!S31</f>
        <v>0</v>
      </c>
      <c r="I13" s="40">
        <f>+'24-01-352 Ind. Pgo Cuidadores'!T31</f>
        <v>0</v>
      </c>
      <c r="J13" s="40">
        <f>+'24-01-352 Ind. Pgo Cuidadores'!U31</f>
        <v>0</v>
      </c>
      <c r="K13" s="40">
        <f>+'24-01-352 Ind. Pgo Cuidadores'!V31</f>
        <v>0</v>
      </c>
      <c r="L13" s="40">
        <f>+'24-01-352 Ind. Pgo Cuidadores'!W31</f>
        <v>0</v>
      </c>
      <c r="M13" s="40">
        <f>+'24-01-352 Ind. Pgo Cuidadores'!X31</f>
        <v>0</v>
      </c>
      <c r="N13" s="40">
        <f>+'24-01-352 Ind. Pgo Cuidadores'!Y31</f>
        <v>0</v>
      </c>
      <c r="O13" s="40">
        <f>+'24-01-352 Ind. Pgo Cuidadores'!Z31</f>
        <v>0</v>
      </c>
      <c r="P13" s="40">
        <f>+'24-01-352 Ind. Pgo Cuidadores'!AA31</f>
        <v>0</v>
      </c>
      <c r="Q13" s="40">
        <f>+'24-01-352 Ind. Pgo Cuidadores'!AB31</f>
        <v>0</v>
      </c>
      <c r="R13" s="40">
        <f>+'24-01-352 Ind. Pgo Cuidadores'!AC31</f>
        <v>0</v>
      </c>
      <c r="S13" s="40">
        <f>+'24-01-352 Ind. Pgo Cuidadores'!AD31</f>
        <v>0</v>
      </c>
      <c r="T13" s="40">
        <f>+'24-01-352 Ind. Pgo Cuidadores'!AE31</f>
        <v>0</v>
      </c>
      <c r="U13" s="40">
        <f>+'24-01-352 Ind. Pgo Cuidadores'!AF31</f>
        <v>0</v>
      </c>
      <c r="V13" s="40">
        <f>+'24-01-352 Ind. Pgo Cuidadores'!AG31</f>
        <v>0</v>
      </c>
      <c r="W13" s="40">
        <f>+'24-01-352 Ind. Pgo Cuidadores'!AH31</f>
        <v>0</v>
      </c>
      <c r="X13" s="61">
        <f>+'24-01-352 Ind. Pgo Cuidadores'!AI31</f>
        <v>0</v>
      </c>
      <c r="Y13" s="61">
        <f>+'24-01-352 Ind. Pgo Cuidadores'!AJ31</f>
        <v>0</v>
      </c>
    </row>
    <row r="14" spans="1:25" ht="24.75" customHeight="1" x14ac:dyDescent="0.25">
      <c r="A14" s="60" t="s">
        <v>55</v>
      </c>
      <c r="B14" s="40">
        <f>+'24-01-352 Ind. Pgo Cuidadores'!J35</f>
        <v>0</v>
      </c>
      <c r="C14" s="40">
        <f>+'24-01-352 Ind. Pgo Cuidadores'!K35</f>
        <v>0</v>
      </c>
      <c r="D14" s="40">
        <f>+'24-01-352 Ind. Pgo Cuidadores'!M35</f>
        <v>0</v>
      </c>
      <c r="E14" s="40">
        <f>+'24-01-352 Ind. Pgo Cuidadores'!N35</f>
        <v>0</v>
      </c>
      <c r="F14" s="40">
        <f>+'24-01-352 Ind. Pgo Cuidadores'!O35</f>
        <v>0</v>
      </c>
      <c r="G14" s="40">
        <f>+'24-01-352 Ind. Pgo Cuidadores'!R35</f>
        <v>0</v>
      </c>
      <c r="H14" s="40">
        <f>+'24-01-352 Ind. Pgo Cuidadores'!S35</f>
        <v>0</v>
      </c>
      <c r="I14" s="40">
        <f>+'24-01-352 Ind. Pgo Cuidadores'!T35</f>
        <v>0</v>
      </c>
      <c r="J14" s="40">
        <f>+'24-01-352 Ind. Pgo Cuidadores'!U35</f>
        <v>0</v>
      </c>
      <c r="K14" s="40">
        <f>+'24-01-352 Ind. Pgo Cuidadores'!V35</f>
        <v>0</v>
      </c>
      <c r="L14" s="40">
        <f>+'24-01-352 Ind. Pgo Cuidadores'!W35</f>
        <v>0</v>
      </c>
      <c r="M14" s="40">
        <f>+'24-01-352 Ind. Pgo Cuidadores'!X35</f>
        <v>0</v>
      </c>
      <c r="N14" s="40">
        <f>+'24-01-352 Ind. Pgo Cuidadores'!Y35</f>
        <v>0</v>
      </c>
      <c r="O14" s="40">
        <f>+'24-01-352 Ind. Pgo Cuidadores'!Z35</f>
        <v>0</v>
      </c>
      <c r="P14" s="40">
        <f>+'24-01-352 Ind. Pgo Cuidadores'!AA35</f>
        <v>0</v>
      </c>
      <c r="Q14" s="40">
        <f>+'24-01-352 Ind. Pgo Cuidadores'!AB35</f>
        <v>0</v>
      </c>
      <c r="R14" s="40">
        <f>+'24-01-352 Ind. Pgo Cuidadores'!AC35</f>
        <v>0</v>
      </c>
      <c r="S14" s="40">
        <f>+'24-01-352 Ind. Pgo Cuidadores'!AD35</f>
        <v>0</v>
      </c>
      <c r="T14" s="40">
        <f>+'24-01-352 Ind. Pgo Cuidadores'!AE35</f>
        <v>0</v>
      </c>
      <c r="U14" s="40">
        <f>+'24-01-352 Ind. Pgo Cuidadores'!AF35</f>
        <v>0</v>
      </c>
      <c r="V14" s="40">
        <f>+'24-01-352 Ind. Pgo Cuidadores'!AG35</f>
        <v>0</v>
      </c>
      <c r="W14" s="40">
        <f>+'24-01-352 Ind. Pgo Cuidadores'!AH35</f>
        <v>0</v>
      </c>
      <c r="X14" s="61">
        <f>+'24-01-352 Ind. Pgo Cuidadores'!AI35</f>
        <v>0</v>
      </c>
      <c r="Y14" s="61">
        <f>+'24-01-352 Ind. Pgo Cuidadores'!AJ35</f>
        <v>0</v>
      </c>
    </row>
    <row r="15" spans="1:25" ht="24.75" customHeight="1" x14ac:dyDescent="0.25">
      <c r="A15" s="60" t="s">
        <v>57</v>
      </c>
      <c r="B15" s="40">
        <f>+'24-01-352 Ind. Pgo Cuidadores'!J39</f>
        <v>0</v>
      </c>
      <c r="C15" s="40">
        <f>+'24-01-352 Ind. Pgo Cuidadores'!K39</f>
        <v>0</v>
      </c>
      <c r="D15" s="40">
        <f>+'24-01-352 Ind. Pgo Cuidadores'!M39</f>
        <v>0</v>
      </c>
      <c r="E15" s="40">
        <f>+'24-01-352 Ind. Pgo Cuidadores'!N39</f>
        <v>0</v>
      </c>
      <c r="F15" s="40">
        <f>+'24-01-352 Ind. Pgo Cuidadores'!O39</f>
        <v>0</v>
      </c>
      <c r="G15" s="40">
        <f>+'24-01-352 Ind. Pgo Cuidadores'!R39</f>
        <v>0</v>
      </c>
      <c r="H15" s="40">
        <f>+'24-01-352 Ind. Pgo Cuidadores'!S39</f>
        <v>0</v>
      </c>
      <c r="I15" s="40">
        <f>+'24-01-352 Ind. Pgo Cuidadores'!T39</f>
        <v>0</v>
      </c>
      <c r="J15" s="40">
        <f>+'24-01-352 Ind. Pgo Cuidadores'!U39</f>
        <v>0</v>
      </c>
      <c r="K15" s="40">
        <f>+'24-01-352 Ind. Pgo Cuidadores'!V39</f>
        <v>0</v>
      </c>
      <c r="L15" s="40">
        <f>+'24-01-352 Ind. Pgo Cuidadores'!W39</f>
        <v>0</v>
      </c>
      <c r="M15" s="40">
        <f>+'24-01-352 Ind. Pgo Cuidadores'!X39</f>
        <v>0</v>
      </c>
      <c r="N15" s="40">
        <f>+'24-01-352 Ind. Pgo Cuidadores'!Y39</f>
        <v>0</v>
      </c>
      <c r="O15" s="40">
        <f>+'24-01-352 Ind. Pgo Cuidadores'!Z39</f>
        <v>0</v>
      </c>
      <c r="P15" s="40">
        <f>+'24-01-352 Ind. Pgo Cuidadores'!AA39</f>
        <v>0</v>
      </c>
      <c r="Q15" s="40">
        <f>+'24-01-352 Ind. Pgo Cuidadores'!AB39</f>
        <v>0</v>
      </c>
      <c r="R15" s="40">
        <f>+'24-01-352 Ind. Pgo Cuidadores'!AC39</f>
        <v>0</v>
      </c>
      <c r="S15" s="40">
        <f>+'24-01-352 Ind. Pgo Cuidadores'!AD39</f>
        <v>0</v>
      </c>
      <c r="T15" s="40">
        <f>+'24-01-352 Ind. Pgo Cuidadores'!AE39</f>
        <v>0</v>
      </c>
      <c r="U15" s="40">
        <f>+'24-01-352 Ind. Pgo Cuidadores'!AF39</f>
        <v>0</v>
      </c>
      <c r="V15" s="40">
        <f>+'24-01-352 Ind. Pgo Cuidadores'!AG39</f>
        <v>0</v>
      </c>
      <c r="W15" s="40">
        <f>+'24-01-352 Ind. Pgo Cuidadores'!AH39</f>
        <v>0</v>
      </c>
      <c r="X15" s="61">
        <f>+'24-01-352 Ind. Pgo Cuidadores'!AI39</f>
        <v>0</v>
      </c>
      <c r="Y15" s="61">
        <f>+'24-01-352 Ind. Pgo Cuidadores'!AJ39</f>
        <v>0</v>
      </c>
    </row>
    <row r="16" spans="1:25" ht="24.75" customHeight="1" x14ac:dyDescent="0.25">
      <c r="A16" s="60" t="s">
        <v>59</v>
      </c>
      <c r="B16" s="40">
        <f>+'24-01-352 Ind. Pgo Cuidadores'!J43</f>
        <v>0</v>
      </c>
      <c r="C16" s="40">
        <f>+'24-01-352 Ind. Pgo Cuidadores'!K43</f>
        <v>0</v>
      </c>
      <c r="D16" s="40">
        <f>+'24-01-352 Ind. Pgo Cuidadores'!M43</f>
        <v>0</v>
      </c>
      <c r="E16" s="40">
        <f>+'24-01-352 Ind. Pgo Cuidadores'!N43</f>
        <v>0</v>
      </c>
      <c r="F16" s="40">
        <f>+'24-01-352 Ind. Pgo Cuidadores'!O43</f>
        <v>0</v>
      </c>
      <c r="G16" s="40">
        <f>+'24-01-352 Ind. Pgo Cuidadores'!R43</f>
        <v>0</v>
      </c>
      <c r="H16" s="40">
        <f>+'24-01-352 Ind. Pgo Cuidadores'!S43</f>
        <v>0</v>
      </c>
      <c r="I16" s="40">
        <f>+'24-01-352 Ind. Pgo Cuidadores'!T43</f>
        <v>0</v>
      </c>
      <c r="J16" s="40">
        <f>+'24-01-352 Ind. Pgo Cuidadores'!U43</f>
        <v>0</v>
      </c>
      <c r="K16" s="40">
        <f>+'24-01-352 Ind. Pgo Cuidadores'!V43</f>
        <v>0</v>
      </c>
      <c r="L16" s="40">
        <f>+'24-01-352 Ind. Pgo Cuidadores'!W43</f>
        <v>0</v>
      </c>
      <c r="M16" s="40">
        <f>+'24-01-352 Ind. Pgo Cuidadores'!X43</f>
        <v>0</v>
      </c>
      <c r="N16" s="40">
        <f>+'24-01-352 Ind. Pgo Cuidadores'!Y43</f>
        <v>0</v>
      </c>
      <c r="O16" s="40">
        <f>+'24-01-352 Ind. Pgo Cuidadores'!Z43</f>
        <v>0</v>
      </c>
      <c r="P16" s="40">
        <f>+'24-01-352 Ind. Pgo Cuidadores'!AA43</f>
        <v>0</v>
      </c>
      <c r="Q16" s="40">
        <f>+'24-01-352 Ind. Pgo Cuidadores'!AB43</f>
        <v>0</v>
      </c>
      <c r="R16" s="40">
        <f>+'24-01-352 Ind. Pgo Cuidadores'!AC43</f>
        <v>0</v>
      </c>
      <c r="S16" s="40">
        <f>+'24-01-352 Ind. Pgo Cuidadores'!AD43</f>
        <v>0</v>
      </c>
      <c r="T16" s="40">
        <f>+'24-01-352 Ind. Pgo Cuidadores'!AE43</f>
        <v>0</v>
      </c>
      <c r="U16" s="40">
        <f>+'24-01-352 Ind. Pgo Cuidadores'!AF43</f>
        <v>0</v>
      </c>
      <c r="V16" s="40">
        <f>+'24-01-352 Ind. Pgo Cuidadores'!AG43</f>
        <v>0</v>
      </c>
      <c r="W16" s="40">
        <f>+'24-01-352 Ind. Pgo Cuidadores'!AH43</f>
        <v>0</v>
      </c>
      <c r="X16" s="61">
        <f>+'24-01-352 Ind. Pgo Cuidadores'!AI43</f>
        <v>0</v>
      </c>
      <c r="Y16" s="61">
        <f>+'24-01-352 Ind. Pgo Cuidadores'!AJ43</f>
        <v>0</v>
      </c>
    </row>
    <row r="17" spans="1:25" ht="24.75" customHeight="1" x14ac:dyDescent="0.25">
      <c r="A17" s="60" t="s">
        <v>61</v>
      </c>
      <c r="B17" s="40">
        <f>+'24-01-352 Ind. Pgo Cuidadores'!J47</f>
        <v>0</v>
      </c>
      <c r="C17" s="40">
        <f>+'24-01-352 Ind. Pgo Cuidadores'!K47</f>
        <v>0</v>
      </c>
      <c r="D17" s="40">
        <f>+'24-01-352 Ind. Pgo Cuidadores'!M47</f>
        <v>0</v>
      </c>
      <c r="E17" s="40">
        <f>+'24-01-352 Ind. Pgo Cuidadores'!N47</f>
        <v>0</v>
      </c>
      <c r="F17" s="40">
        <f>+'24-01-352 Ind. Pgo Cuidadores'!O47</f>
        <v>0</v>
      </c>
      <c r="G17" s="40">
        <f>+'24-01-352 Ind. Pgo Cuidadores'!R47</f>
        <v>0</v>
      </c>
      <c r="H17" s="40">
        <f>+'24-01-352 Ind. Pgo Cuidadores'!S47</f>
        <v>0</v>
      </c>
      <c r="I17" s="40">
        <f>+'24-01-352 Ind. Pgo Cuidadores'!T47</f>
        <v>0</v>
      </c>
      <c r="J17" s="40">
        <f>+'24-01-352 Ind. Pgo Cuidadores'!U47</f>
        <v>0</v>
      </c>
      <c r="K17" s="40">
        <f>+'24-01-352 Ind. Pgo Cuidadores'!V47</f>
        <v>0</v>
      </c>
      <c r="L17" s="40">
        <f>+'24-01-352 Ind. Pgo Cuidadores'!W47</f>
        <v>0</v>
      </c>
      <c r="M17" s="40">
        <f>+'24-01-352 Ind. Pgo Cuidadores'!X47</f>
        <v>0</v>
      </c>
      <c r="N17" s="40">
        <f>+'24-01-352 Ind. Pgo Cuidadores'!Y47</f>
        <v>0</v>
      </c>
      <c r="O17" s="40">
        <f>+'24-01-352 Ind. Pgo Cuidadores'!Z47</f>
        <v>0</v>
      </c>
      <c r="P17" s="40">
        <f>+'24-01-352 Ind. Pgo Cuidadores'!AA47</f>
        <v>0</v>
      </c>
      <c r="Q17" s="40">
        <f>+'24-01-352 Ind. Pgo Cuidadores'!AB47</f>
        <v>0</v>
      </c>
      <c r="R17" s="40">
        <f>+'24-01-352 Ind. Pgo Cuidadores'!AC47</f>
        <v>0</v>
      </c>
      <c r="S17" s="40">
        <f>+'24-01-352 Ind. Pgo Cuidadores'!AD47</f>
        <v>0</v>
      </c>
      <c r="T17" s="40">
        <f>+'24-01-352 Ind. Pgo Cuidadores'!AE47</f>
        <v>0</v>
      </c>
      <c r="U17" s="40">
        <f>+'24-01-352 Ind. Pgo Cuidadores'!AF47</f>
        <v>0</v>
      </c>
      <c r="V17" s="40">
        <f>+'24-01-352 Ind. Pgo Cuidadores'!AG47</f>
        <v>0</v>
      </c>
      <c r="W17" s="40">
        <f>+'24-01-352 Ind. Pgo Cuidadores'!AH47</f>
        <v>0</v>
      </c>
      <c r="X17" s="61">
        <f>+'24-01-352 Ind. Pgo Cuidadores'!AI47</f>
        <v>0</v>
      </c>
      <c r="Y17" s="61">
        <f>+'24-01-352 Ind. Pgo Cuidadores'!AJ44</f>
        <v>0</v>
      </c>
    </row>
    <row r="18" spans="1:25" ht="24.75" customHeight="1" x14ac:dyDescent="0.25">
      <c r="A18" s="60" t="s">
        <v>63</v>
      </c>
      <c r="B18" s="40">
        <f>+'24-01-352 Ind. Pgo Cuidadores'!J51</f>
        <v>0</v>
      </c>
      <c r="C18" s="40">
        <f>+'24-01-352 Ind. Pgo Cuidadores'!K51</f>
        <v>0</v>
      </c>
      <c r="D18" s="40">
        <f>+'24-01-352 Ind. Pgo Cuidadores'!M51</f>
        <v>0</v>
      </c>
      <c r="E18" s="40">
        <f>+'24-01-352 Ind. Pgo Cuidadores'!N51</f>
        <v>0</v>
      </c>
      <c r="F18" s="40">
        <f>+'24-01-352 Ind. Pgo Cuidadores'!O51</f>
        <v>0</v>
      </c>
      <c r="G18" s="40">
        <f>+'24-01-352 Ind. Pgo Cuidadores'!R51</f>
        <v>0</v>
      </c>
      <c r="H18" s="40">
        <f>+'24-01-352 Ind. Pgo Cuidadores'!S51</f>
        <v>0</v>
      </c>
      <c r="I18" s="40">
        <f>+'24-01-352 Ind. Pgo Cuidadores'!T51</f>
        <v>0</v>
      </c>
      <c r="J18" s="40">
        <f>+'24-01-352 Ind. Pgo Cuidadores'!U51</f>
        <v>0</v>
      </c>
      <c r="K18" s="40">
        <f>+'24-01-352 Ind. Pgo Cuidadores'!V51</f>
        <v>0</v>
      </c>
      <c r="L18" s="40">
        <f>+'24-01-352 Ind. Pgo Cuidadores'!W51</f>
        <v>0</v>
      </c>
      <c r="M18" s="40">
        <f>+'24-01-352 Ind. Pgo Cuidadores'!X51</f>
        <v>0</v>
      </c>
      <c r="N18" s="40">
        <f>+'24-01-352 Ind. Pgo Cuidadores'!Y51</f>
        <v>0</v>
      </c>
      <c r="O18" s="40">
        <f>+'24-01-352 Ind. Pgo Cuidadores'!Z51</f>
        <v>0</v>
      </c>
      <c r="P18" s="40">
        <f>+'24-01-352 Ind. Pgo Cuidadores'!AA51</f>
        <v>0</v>
      </c>
      <c r="Q18" s="40">
        <f>+'24-01-352 Ind. Pgo Cuidadores'!AB51</f>
        <v>0</v>
      </c>
      <c r="R18" s="40">
        <f>+'24-01-352 Ind. Pgo Cuidadores'!AC51</f>
        <v>0</v>
      </c>
      <c r="S18" s="40">
        <f>+'24-01-352 Ind. Pgo Cuidadores'!AD51</f>
        <v>0</v>
      </c>
      <c r="T18" s="40">
        <f>+'24-01-352 Ind. Pgo Cuidadores'!AE51</f>
        <v>0</v>
      </c>
      <c r="U18" s="40">
        <f>+'24-01-352 Ind. Pgo Cuidadores'!AF51</f>
        <v>0</v>
      </c>
      <c r="V18" s="40">
        <f>+'24-01-352 Ind. Pgo Cuidadores'!AG51</f>
        <v>0</v>
      </c>
      <c r="W18" s="40">
        <f>+'24-01-352 Ind. Pgo Cuidadores'!AH51</f>
        <v>0</v>
      </c>
      <c r="X18" s="61">
        <f>+'24-01-352 Ind. Pgo Cuidadores'!AI51</f>
        <v>0</v>
      </c>
      <c r="Y18" s="61">
        <f>+'24-01-352 Ind. Pgo Cuidadores'!AJ51</f>
        <v>0</v>
      </c>
    </row>
    <row r="19" spans="1:25" ht="24.75" customHeight="1" x14ac:dyDescent="0.25">
      <c r="A19" s="60" t="s">
        <v>65</v>
      </c>
      <c r="B19" s="40">
        <f>+'24-01-352 Ind. Pgo Cuidadores'!J55</f>
        <v>0</v>
      </c>
      <c r="C19" s="40">
        <f>+'24-01-352 Ind. Pgo Cuidadores'!K55</f>
        <v>0</v>
      </c>
      <c r="D19" s="40">
        <f>+'24-01-352 Ind. Pgo Cuidadores'!M55</f>
        <v>0</v>
      </c>
      <c r="E19" s="40">
        <f>+'24-01-352 Ind. Pgo Cuidadores'!N55</f>
        <v>0</v>
      </c>
      <c r="F19" s="40">
        <f>+'24-01-352 Ind. Pgo Cuidadores'!O55</f>
        <v>0</v>
      </c>
      <c r="G19" s="40">
        <f>+'24-01-352 Ind. Pgo Cuidadores'!R55</f>
        <v>0</v>
      </c>
      <c r="H19" s="40">
        <f>+'24-01-352 Ind. Pgo Cuidadores'!S55</f>
        <v>0</v>
      </c>
      <c r="I19" s="40">
        <f>+'24-01-352 Ind. Pgo Cuidadores'!T55</f>
        <v>0</v>
      </c>
      <c r="J19" s="40">
        <f>+'24-01-352 Ind. Pgo Cuidadores'!U55</f>
        <v>0</v>
      </c>
      <c r="K19" s="40">
        <f>+'24-01-352 Ind. Pgo Cuidadores'!V55</f>
        <v>0</v>
      </c>
      <c r="L19" s="40">
        <f>+'24-01-352 Ind. Pgo Cuidadores'!W55</f>
        <v>0</v>
      </c>
      <c r="M19" s="40">
        <f>+'24-01-352 Ind. Pgo Cuidadores'!X55</f>
        <v>0</v>
      </c>
      <c r="N19" s="40">
        <f>+'24-01-352 Ind. Pgo Cuidadores'!Y55</f>
        <v>0</v>
      </c>
      <c r="O19" s="40">
        <f>+'24-01-352 Ind. Pgo Cuidadores'!Z55</f>
        <v>0</v>
      </c>
      <c r="P19" s="40">
        <f>+'24-01-352 Ind. Pgo Cuidadores'!AA55</f>
        <v>0</v>
      </c>
      <c r="Q19" s="40">
        <f>+'24-01-352 Ind. Pgo Cuidadores'!AB55</f>
        <v>0</v>
      </c>
      <c r="R19" s="40">
        <f>+'24-01-352 Ind. Pgo Cuidadores'!AC55</f>
        <v>0</v>
      </c>
      <c r="S19" s="40">
        <f>+'24-01-352 Ind. Pgo Cuidadores'!AD55</f>
        <v>0</v>
      </c>
      <c r="T19" s="40">
        <f>+'24-01-352 Ind. Pgo Cuidadores'!AE55</f>
        <v>0</v>
      </c>
      <c r="U19" s="40">
        <f>+'24-01-352 Ind. Pgo Cuidadores'!AF55</f>
        <v>0</v>
      </c>
      <c r="V19" s="40">
        <f>+'24-01-352 Ind. Pgo Cuidadores'!AG55</f>
        <v>0</v>
      </c>
      <c r="W19" s="40">
        <f>+'24-01-352 Ind. Pgo Cuidadores'!AH55</f>
        <v>0</v>
      </c>
      <c r="X19" s="61">
        <f>+'24-01-352 Ind. Pgo Cuidadores'!AI55</f>
        <v>0</v>
      </c>
      <c r="Y19" s="61">
        <f>+'24-01-352 Ind. Pgo Cuidadores'!AJ55</f>
        <v>0</v>
      </c>
    </row>
    <row r="20" spans="1:25" ht="24.75" customHeight="1" x14ac:dyDescent="0.25">
      <c r="A20" s="62" t="s">
        <v>67</v>
      </c>
      <c r="B20" s="40">
        <f>+'24-01-352 Ind. Pgo Cuidadores'!J59</f>
        <v>0</v>
      </c>
      <c r="C20" s="40">
        <f>+'24-01-352 Ind. Pgo Cuidadores'!K59</f>
        <v>0</v>
      </c>
      <c r="D20" s="40">
        <f>+'24-01-352 Ind. Pgo Cuidadores'!M59</f>
        <v>0</v>
      </c>
      <c r="E20" s="40">
        <f>+'24-01-352 Ind. Pgo Cuidadores'!N59</f>
        <v>0</v>
      </c>
      <c r="F20" s="40">
        <f>+'24-01-352 Ind. Pgo Cuidadores'!O59</f>
        <v>0</v>
      </c>
      <c r="G20" s="40">
        <f>+'24-01-352 Ind. Pgo Cuidadores'!R59</f>
        <v>0</v>
      </c>
      <c r="H20" s="40">
        <f>+'24-01-352 Ind. Pgo Cuidadores'!S59</f>
        <v>0</v>
      </c>
      <c r="I20" s="40">
        <f>+'24-01-352 Ind. Pgo Cuidadores'!T59</f>
        <v>0</v>
      </c>
      <c r="J20" s="40">
        <f>+'24-01-352 Ind. Pgo Cuidadores'!U59</f>
        <v>0</v>
      </c>
      <c r="K20" s="40">
        <f>+'24-01-352 Ind. Pgo Cuidadores'!V59</f>
        <v>0</v>
      </c>
      <c r="L20" s="40">
        <f>+'24-01-352 Ind. Pgo Cuidadores'!W59</f>
        <v>0</v>
      </c>
      <c r="M20" s="40">
        <f>+'24-01-352 Ind. Pgo Cuidadores'!X59</f>
        <v>0</v>
      </c>
      <c r="N20" s="40">
        <f>+'24-01-352 Ind. Pgo Cuidadores'!Y59</f>
        <v>0</v>
      </c>
      <c r="O20" s="40">
        <f>+'24-01-352 Ind. Pgo Cuidadores'!Z59</f>
        <v>0</v>
      </c>
      <c r="P20" s="40">
        <f>+'24-01-352 Ind. Pgo Cuidadores'!AA59</f>
        <v>0</v>
      </c>
      <c r="Q20" s="40">
        <f>+'24-01-352 Ind. Pgo Cuidadores'!AB59</f>
        <v>0</v>
      </c>
      <c r="R20" s="40">
        <f>+'24-01-352 Ind. Pgo Cuidadores'!AC59</f>
        <v>0</v>
      </c>
      <c r="S20" s="40">
        <f>+'24-01-352 Ind. Pgo Cuidadores'!AD59</f>
        <v>0</v>
      </c>
      <c r="T20" s="40">
        <f>+'24-01-352 Ind. Pgo Cuidadores'!AE59</f>
        <v>0</v>
      </c>
      <c r="U20" s="40">
        <f>+'24-01-352 Ind. Pgo Cuidadores'!AF59</f>
        <v>0</v>
      </c>
      <c r="V20" s="40">
        <f>+'24-01-352 Ind. Pgo Cuidadores'!AG59</f>
        <v>0</v>
      </c>
      <c r="W20" s="40">
        <f>+'24-01-352 Ind. Pgo Cuidadores'!AH59</f>
        <v>0</v>
      </c>
      <c r="X20" s="61">
        <f>+'24-01-352 Ind. Pgo Cuidadores'!AI59</f>
        <v>0</v>
      </c>
      <c r="Y20" s="61">
        <f>+'24-01-352 Ind. Pgo Cuidadores'!AJ59</f>
        <v>0</v>
      </c>
    </row>
    <row r="21" spans="1:25" ht="24.75" customHeight="1" x14ac:dyDescent="0.25">
      <c r="A21" s="62" t="s">
        <v>69</v>
      </c>
      <c r="B21" s="40">
        <f>+'24-01-352 Ind. Pgo Cuidadores'!J63</f>
        <v>0</v>
      </c>
      <c r="C21" s="40">
        <f>+'24-01-352 Ind. Pgo Cuidadores'!K63</f>
        <v>0</v>
      </c>
      <c r="D21" s="40">
        <f>+'24-01-352 Ind. Pgo Cuidadores'!M63</f>
        <v>0</v>
      </c>
      <c r="E21" s="40">
        <f>+'24-01-352 Ind. Pgo Cuidadores'!N63</f>
        <v>0</v>
      </c>
      <c r="F21" s="40">
        <f>+'24-01-352 Ind. Pgo Cuidadores'!O63</f>
        <v>0</v>
      </c>
      <c r="G21" s="40">
        <f>+'24-01-352 Ind. Pgo Cuidadores'!R63</f>
        <v>0</v>
      </c>
      <c r="H21" s="40">
        <f>+'24-01-352 Ind. Pgo Cuidadores'!S63</f>
        <v>0</v>
      </c>
      <c r="I21" s="40">
        <f>+'24-01-352 Ind. Pgo Cuidadores'!T63</f>
        <v>0</v>
      </c>
      <c r="J21" s="40">
        <f>+'24-01-352 Ind. Pgo Cuidadores'!U63</f>
        <v>0</v>
      </c>
      <c r="K21" s="40">
        <f>+'24-01-352 Ind. Pgo Cuidadores'!V63</f>
        <v>0</v>
      </c>
      <c r="L21" s="40">
        <f>+'24-01-352 Ind. Pgo Cuidadores'!W63</f>
        <v>0</v>
      </c>
      <c r="M21" s="40">
        <f>+'24-01-352 Ind. Pgo Cuidadores'!X63</f>
        <v>0</v>
      </c>
      <c r="N21" s="40">
        <f>+'24-01-352 Ind. Pgo Cuidadores'!Y63</f>
        <v>0</v>
      </c>
      <c r="O21" s="40">
        <f>+'24-01-352 Ind. Pgo Cuidadores'!Z63</f>
        <v>0</v>
      </c>
      <c r="P21" s="40">
        <f>+'24-01-352 Ind. Pgo Cuidadores'!AA63</f>
        <v>0</v>
      </c>
      <c r="Q21" s="40">
        <f>+'24-01-352 Ind. Pgo Cuidadores'!AB63</f>
        <v>0</v>
      </c>
      <c r="R21" s="40">
        <f>+'24-01-352 Ind. Pgo Cuidadores'!AC63</f>
        <v>0</v>
      </c>
      <c r="S21" s="40">
        <f>+'24-01-352 Ind. Pgo Cuidadores'!AD63</f>
        <v>0</v>
      </c>
      <c r="T21" s="40">
        <f>+'24-01-352 Ind. Pgo Cuidadores'!AE63</f>
        <v>0</v>
      </c>
      <c r="U21" s="40">
        <f>+'24-01-352 Ind. Pgo Cuidadores'!AF63</f>
        <v>0</v>
      </c>
      <c r="V21" s="40">
        <f>+'24-01-352 Ind. Pgo Cuidadores'!AG63</f>
        <v>0</v>
      </c>
      <c r="W21" s="40">
        <f>+'24-01-352 Ind. Pgo Cuidadores'!AH63</f>
        <v>0</v>
      </c>
      <c r="X21" s="61">
        <f>+'24-01-352 Ind. Pgo Cuidadores'!AI63</f>
        <v>0</v>
      </c>
      <c r="Y21" s="61">
        <f>+'24-01-352 Ind. Pgo Cuidadores'!AJ63</f>
        <v>0</v>
      </c>
    </row>
    <row r="22" spans="1:25" ht="24.75" customHeight="1" x14ac:dyDescent="0.25">
      <c r="A22" s="62" t="s">
        <v>79</v>
      </c>
      <c r="B22" s="40">
        <f>+'24-01-352 Ind. Pgo Cuidadores'!J67</f>
        <v>0</v>
      </c>
      <c r="C22" s="40">
        <f>+'24-01-352 Ind. Pgo Cuidadores'!K67</f>
        <v>0</v>
      </c>
      <c r="D22" s="40">
        <f>+'24-01-352 Ind. Pgo Cuidadores'!M64</f>
        <v>0</v>
      </c>
      <c r="E22" s="40">
        <f>+'24-01-352 Ind. Pgo Cuidadores'!N64</f>
        <v>0</v>
      </c>
      <c r="F22" s="40">
        <f>+'24-01-352 Ind. Pgo Cuidadores'!O64</f>
        <v>0</v>
      </c>
      <c r="G22" s="40">
        <f>+'24-01-352 Ind. Pgo Cuidadores'!R64</f>
        <v>0</v>
      </c>
      <c r="H22" s="40">
        <f>+'24-01-352 Ind. Pgo Cuidadores'!S64</f>
        <v>0</v>
      </c>
      <c r="I22" s="40">
        <f>+'24-01-352 Ind. Pgo Cuidadores'!T64</f>
        <v>0</v>
      </c>
      <c r="J22" s="40">
        <f>+'24-01-352 Ind. Pgo Cuidadores'!U67</f>
        <v>0</v>
      </c>
      <c r="K22" s="40">
        <f>+'24-01-352 Ind. Pgo Cuidadores'!V64</f>
        <v>0</v>
      </c>
      <c r="L22" s="40">
        <f>+'24-01-352 Ind. Pgo Cuidadores'!W64</f>
        <v>0</v>
      </c>
      <c r="M22" s="40">
        <f>+'24-01-352 Ind. Pgo Cuidadores'!X64</f>
        <v>0</v>
      </c>
      <c r="N22" s="40">
        <f>+'24-01-352 Ind. Pgo Cuidadores'!Y67</f>
        <v>0</v>
      </c>
      <c r="O22" s="40">
        <f>+'24-01-352 Ind. Pgo Cuidadores'!Z64</f>
        <v>0</v>
      </c>
      <c r="P22" s="40">
        <f>+'24-01-352 Ind. Pgo Cuidadores'!AA64</f>
        <v>0</v>
      </c>
      <c r="Q22" s="40">
        <f>+'24-01-352 Ind. Pgo Cuidadores'!AB64</f>
        <v>0</v>
      </c>
      <c r="R22" s="40">
        <f>+'24-01-352 Ind. Pgo Cuidadores'!AC67</f>
        <v>0</v>
      </c>
      <c r="S22" s="40">
        <f>+'24-01-352 Ind. Pgo Cuidadores'!AD64</f>
        <v>0</v>
      </c>
      <c r="T22" s="40">
        <f>+'24-01-352 Ind. Pgo Cuidadores'!AE64</f>
        <v>0</v>
      </c>
      <c r="U22" s="40">
        <f>+'24-01-352 Ind. Pgo Cuidadores'!AF64</f>
        <v>0</v>
      </c>
      <c r="V22" s="40">
        <f>+'24-01-352 Ind. Pgo Cuidadores'!AG67</f>
        <v>0</v>
      </c>
      <c r="W22" s="40">
        <f>+'24-01-352 Ind. Pgo Cuidadores'!AH67</f>
        <v>0</v>
      </c>
      <c r="X22" s="61">
        <f>+'24-01-352 Ind. Pgo Cuidadores'!AI67</f>
        <v>0</v>
      </c>
      <c r="Y22" s="61">
        <f>+'24-01-352 Ind. Pgo Cuidadores'!AJ67</f>
        <v>0</v>
      </c>
    </row>
    <row r="23" spans="1:25" ht="24.75" customHeight="1" x14ac:dyDescent="0.25">
      <c r="A23" s="62" t="s">
        <v>71</v>
      </c>
      <c r="B23" s="40">
        <f>+'24-01-352 Ind. Pgo Cuidadores'!J71</f>
        <v>0</v>
      </c>
      <c r="C23" s="40">
        <f>+'24-01-352 Ind. Pgo Cuidadores'!K71</f>
        <v>0</v>
      </c>
      <c r="D23" s="40">
        <f>+'24-01-352 Ind. Pgo Cuidadores'!M71</f>
        <v>0</v>
      </c>
      <c r="E23" s="40">
        <f>+'24-01-352 Ind. Pgo Cuidadores'!N71</f>
        <v>0</v>
      </c>
      <c r="F23" s="40">
        <f>+'24-01-352 Ind. Pgo Cuidadores'!O71</f>
        <v>0</v>
      </c>
      <c r="G23" s="40">
        <f>+'24-01-352 Ind. Pgo Cuidadores'!R71</f>
        <v>0</v>
      </c>
      <c r="H23" s="40">
        <f>+'24-01-352 Ind. Pgo Cuidadores'!S71</f>
        <v>0</v>
      </c>
      <c r="I23" s="40">
        <f>+'24-01-352 Ind. Pgo Cuidadores'!T71</f>
        <v>0</v>
      </c>
      <c r="J23" s="40">
        <f>+'24-01-352 Ind. Pgo Cuidadores'!U71</f>
        <v>0</v>
      </c>
      <c r="K23" s="40">
        <f>+'24-01-352 Ind. Pgo Cuidadores'!V71</f>
        <v>0</v>
      </c>
      <c r="L23" s="40">
        <f>+'24-01-352 Ind. Pgo Cuidadores'!W71</f>
        <v>0</v>
      </c>
      <c r="M23" s="40">
        <f>+'24-01-352 Ind. Pgo Cuidadores'!X71</f>
        <v>0</v>
      </c>
      <c r="N23" s="40">
        <f>+'24-01-352 Ind. Pgo Cuidadores'!Y71</f>
        <v>0</v>
      </c>
      <c r="O23" s="40">
        <f>+'24-01-352 Ind. Pgo Cuidadores'!Z71</f>
        <v>0</v>
      </c>
      <c r="P23" s="40">
        <f>+'24-01-352 Ind. Pgo Cuidadores'!AA71</f>
        <v>0</v>
      </c>
      <c r="Q23" s="40">
        <f>+'24-01-352 Ind. Pgo Cuidadores'!AB71</f>
        <v>0</v>
      </c>
      <c r="R23" s="40">
        <f>+'24-01-352 Ind. Pgo Cuidadores'!AC71</f>
        <v>0</v>
      </c>
      <c r="S23" s="40">
        <f>+'24-01-352 Ind. Pgo Cuidadores'!AD71</f>
        <v>0</v>
      </c>
      <c r="T23" s="40">
        <f>+'24-01-352 Ind. Pgo Cuidadores'!AE71</f>
        <v>0</v>
      </c>
      <c r="U23" s="40">
        <f>+'24-01-352 Ind. Pgo Cuidadores'!AF71</f>
        <v>0</v>
      </c>
      <c r="V23" s="40">
        <f>+'24-01-352 Ind. Pgo Cuidadores'!AG71</f>
        <v>0</v>
      </c>
      <c r="W23" s="40">
        <f>+'24-01-352 Ind. Pgo Cuidadores'!AH71</f>
        <v>0</v>
      </c>
      <c r="X23" s="61">
        <f>+'24-01-352 Ind. Pgo Cuidadores'!AI71</f>
        <v>0</v>
      </c>
      <c r="Y23" s="61">
        <f>+'24-01-352 Ind. Pgo Cuidadores'!AJ71</f>
        <v>0</v>
      </c>
    </row>
    <row r="24" spans="1:25" ht="24.75" customHeight="1" x14ac:dyDescent="0.25">
      <c r="A24" s="63" t="s">
        <v>73</v>
      </c>
      <c r="B24" s="40">
        <f>+'24-01-352 Ind. Pgo Cuidadores'!J75</f>
        <v>12362129000</v>
      </c>
      <c r="C24" s="40">
        <f>+'24-01-352 Ind. Pgo Cuidadores'!K75</f>
        <v>12362129000</v>
      </c>
      <c r="D24" s="40">
        <f>+'24-01-352 Ind. Pgo Cuidadores'!M75</f>
        <v>0</v>
      </c>
      <c r="E24" s="40">
        <f>+'24-01-352 Ind. Pgo Cuidadores'!N75</f>
        <v>0</v>
      </c>
      <c r="F24" s="40">
        <f>+'24-01-352 Ind. Pgo Cuidadores'!O75</f>
        <v>0</v>
      </c>
      <c r="G24" s="40">
        <f>+'24-01-352 Ind. Pgo Cuidadores'!R75</f>
        <v>0</v>
      </c>
      <c r="H24" s="40">
        <f>+'24-01-352 Ind. Pgo Cuidadores'!S75</f>
        <v>0</v>
      </c>
      <c r="I24" s="40">
        <f>+'24-01-352 Ind. Pgo Cuidadores'!T75</f>
        <v>0</v>
      </c>
      <c r="J24" s="40">
        <f>+'24-01-352 Ind. Pgo Cuidadores'!U75</f>
        <v>0</v>
      </c>
      <c r="K24" s="40">
        <f>+'24-01-352 Ind. Pgo Cuidadores'!V75</f>
        <v>0</v>
      </c>
      <c r="L24" s="40">
        <f>+'24-01-352 Ind. Pgo Cuidadores'!W75</f>
        <v>12362129000</v>
      </c>
      <c r="M24" s="40">
        <f>+'24-01-352 Ind. Pgo Cuidadores'!X75</f>
        <v>0</v>
      </c>
      <c r="N24" s="40">
        <f>+'24-01-352 Ind. Pgo Cuidadores'!Y75</f>
        <v>12362129000</v>
      </c>
      <c r="O24" s="40">
        <f>+'24-01-352 Ind. Pgo Cuidadores'!Z75</f>
        <v>0</v>
      </c>
      <c r="P24" s="40">
        <f>+'24-01-352 Ind. Pgo Cuidadores'!AA75</f>
        <v>0</v>
      </c>
      <c r="Q24" s="40">
        <f>+'24-01-352 Ind. Pgo Cuidadores'!AB75</f>
        <v>0</v>
      </c>
      <c r="R24" s="40">
        <f>+'24-01-352 Ind. Pgo Cuidadores'!AC75</f>
        <v>0</v>
      </c>
      <c r="S24" s="40">
        <f>+'24-01-352 Ind. Pgo Cuidadores'!AD75</f>
        <v>0</v>
      </c>
      <c r="T24" s="40">
        <f>+'24-01-352 Ind. Pgo Cuidadores'!AE75</f>
        <v>0</v>
      </c>
      <c r="U24" s="40">
        <f>+'24-01-352 Ind. Pgo Cuidadores'!AF75</f>
        <v>0</v>
      </c>
      <c r="V24" s="40">
        <f>+'24-01-352 Ind. Pgo Cuidadores'!AG75</f>
        <v>0</v>
      </c>
      <c r="W24" s="40">
        <f>+'24-01-352 Ind. Pgo Cuidadores'!AH75</f>
        <v>12362129000</v>
      </c>
      <c r="X24" s="61">
        <f>+'24-01-352 Ind. Pgo Cuidadores'!AI75</f>
        <v>1</v>
      </c>
      <c r="Y24" s="61">
        <f>+'24-01-352 Ind. Pgo Cuidadores'!AJ75</f>
        <v>1</v>
      </c>
    </row>
    <row r="25" spans="1:25" ht="34.5" customHeight="1" x14ac:dyDescent="0.25">
      <c r="A25" s="65" t="str">
        <f>"TOTAL ASIG."&amp;" "&amp;$A$5</f>
        <v>TOTAL ASIG. 24-01-352 "Programa Pago Cuidadores de Personas con Discapacidad"</v>
      </c>
      <c r="B25" s="66">
        <f>SUM(B8:B24)</f>
        <v>12362129000</v>
      </c>
      <c r="C25" s="66">
        <f t="shared" ref="C25:V25" si="0">SUM(C8:C24)</f>
        <v>12362129000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12362129000</v>
      </c>
      <c r="M25" s="66">
        <f t="shared" si="0"/>
        <v>0</v>
      </c>
      <c r="N25" s="66">
        <f t="shared" si="0"/>
        <v>12362129000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12362129000</v>
      </c>
      <c r="X25" s="67">
        <f>+'24-01-352 Ind. Pgo Cuidadores'!AI76</f>
        <v>1</v>
      </c>
      <c r="Y25" s="67">
        <f>'24-01-352 Ind. Pgo Cuidadores'!AJ76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6AB28-345C-41FE-8A00-8A39834B5747}">
  <sheetPr>
    <tabColor rgb="FF007DB5"/>
    <pageSetUpPr fitToPage="1"/>
  </sheetPr>
  <dimension ref="A1:DB95"/>
  <sheetViews>
    <sheetView topLeftCell="F1" zoomScale="85" zoomScaleNormal="85" workbookViewId="0">
      <selection activeCell="A4" sqref="A4:AJ4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5.28515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9" t="s">
        <v>81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</row>
    <row r="2" spans="1:106" s="1" customFormat="1" ht="16.5" customHeight="1" x14ac:dyDescent="0.25">
      <c r="A2" s="80" t="s">
        <v>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spans="1:106" s="1" customFormat="1" ht="16.5" customHeight="1" x14ac:dyDescent="0.25">
      <c r="A3" s="81" t="s">
        <v>132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</row>
    <row r="4" spans="1:106" s="1" customFormat="1" ht="16.5" customHeight="1" x14ac:dyDescent="0.25">
      <c r="A4" s="82" t="s">
        <v>1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106" ht="54.75" customHeight="1" x14ac:dyDescent="0.25">
      <c r="A5" s="83" t="s">
        <v>83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6" spans="1:106" s="3" customFormat="1" ht="22.5" customHeight="1" x14ac:dyDescent="0.25">
      <c r="A6" s="86" t="s">
        <v>2</v>
      </c>
      <c r="B6" s="86" t="s">
        <v>3</v>
      </c>
      <c r="C6" s="52" t="s">
        <v>4</v>
      </c>
      <c r="D6" s="86" t="s">
        <v>5</v>
      </c>
      <c r="E6" s="86" t="s">
        <v>6</v>
      </c>
      <c r="F6" s="86" t="s">
        <v>7</v>
      </c>
      <c r="G6" s="86" t="s">
        <v>8</v>
      </c>
      <c r="H6" s="86" t="s">
        <v>9</v>
      </c>
      <c r="I6" s="86"/>
      <c r="J6" s="84" t="s">
        <v>10</v>
      </c>
      <c r="K6" s="84" t="s">
        <v>11</v>
      </c>
      <c r="L6" s="86" t="s">
        <v>12</v>
      </c>
      <c r="M6" s="84" t="s">
        <v>13</v>
      </c>
      <c r="N6" s="84"/>
      <c r="O6" s="84"/>
      <c r="P6" s="86" t="s">
        <v>14</v>
      </c>
      <c r="Q6" s="86" t="s">
        <v>15</v>
      </c>
      <c r="R6" s="84" t="s">
        <v>16</v>
      </c>
      <c r="S6" s="84"/>
      <c r="T6" s="84"/>
      <c r="U6" s="84" t="s">
        <v>17</v>
      </c>
      <c r="V6" s="84" t="s">
        <v>16</v>
      </c>
      <c r="W6" s="84"/>
      <c r="X6" s="84"/>
      <c r="Y6" s="84" t="s">
        <v>18</v>
      </c>
      <c r="Z6" s="84" t="s">
        <v>16</v>
      </c>
      <c r="AA6" s="84"/>
      <c r="AB6" s="84"/>
      <c r="AC6" s="84" t="s">
        <v>19</v>
      </c>
      <c r="AD6" s="84" t="s">
        <v>16</v>
      </c>
      <c r="AE6" s="84"/>
      <c r="AF6" s="84"/>
      <c r="AG6" s="84" t="s">
        <v>20</v>
      </c>
      <c r="AH6" s="84" t="s">
        <v>21</v>
      </c>
      <c r="AI6" s="85" t="s">
        <v>22</v>
      </c>
      <c r="AJ6" s="8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6"/>
      <c r="B7" s="86"/>
      <c r="C7" s="52" t="s">
        <v>23</v>
      </c>
      <c r="D7" s="86"/>
      <c r="E7" s="86"/>
      <c r="F7" s="86"/>
      <c r="G7" s="86"/>
      <c r="H7" s="52" t="s">
        <v>24</v>
      </c>
      <c r="I7" s="52" t="s">
        <v>25</v>
      </c>
      <c r="J7" s="84"/>
      <c r="K7" s="84"/>
      <c r="L7" s="86"/>
      <c r="M7" s="53" t="s">
        <v>26</v>
      </c>
      <c r="N7" s="53" t="s">
        <v>27</v>
      </c>
      <c r="O7" s="53" t="s">
        <v>28</v>
      </c>
      <c r="P7" s="86"/>
      <c r="Q7" s="86"/>
      <c r="R7" s="53" t="s">
        <v>29</v>
      </c>
      <c r="S7" s="53" t="s">
        <v>30</v>
      </c>
      <c r="T7" s="53" t="s">
        <v>31</v>
      </c>
      <c r="U7" s="84"/>
      <c r="V7" s="53" t="s">
        <v>32</v>
      </c>
      <c r="W7" s="53" t="s">
        <v>33</v>
      </c>
      <c r="X7" s="53" t="s">
        <v>34</v>
      </c>
      <c r="Y7" s="84"/>
      <c r="Z7" s="53" t="s">
        <v>35</v>
      </c>
      <c r="AA7" s="53" t="s">
        <v>36</v>
      </c>
      <c r="AB7" s="53" t="s">
        <v>37</v>
      </c>
      <c r="AC7" s="84"/>
      <c r="AD7" s="53" t="s">
        <v>38</v>
      </c>
      <c r="AE7" s="53" t="s">
        <v>39</v>
      </c>
      <c r="AF7" s="53" t="s">
        <v>40</v>
      </c>
      <c r="AG7" s="84"/>
      <c r="AH7" s="84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hidden="1" customHeight="1" x14ac:dyDescent="0.25">
      <c r="A8" s="76" t="s">
        <v>43</v>
      </c>
      <c r="B8" s="76"/>
      <c r="C8" s="76"/>
      <c r="D8" s="76"/>
      <c r="E8" s="76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hidden="1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7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hidden="1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7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hidden="1" customHeight="1" collapsed="1" x14ac:dyDescent="0.25">
      <c r="A11" s="78" t="s">
        <v>44</v>
      </c>
      <c r="B11" s="78"/>
      <c r="C11" s="78"/>
      <c r="D11" s="78"/>
      <c r="E11" s="78"/>
      <c r="F11" s="78"/>
      <c r="G11" s="78"/>
      <c r="H11" s="78"/>
      <c r="I11" s="78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hidden="1" customHeight="1" x14ac:dyDescent="0.25">
      <c r="A12" s="76" t="s">
        <v>45</v>
      </c>
      <c r="B12" s="76"/>
      <c r="C12" s="76"/>
      <c r="D12" s="76"/>
      <c r="E12" s="76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hidden="1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7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hidden="1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7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hidden="1" customHeight="1" collapsed="1" x14ac:dyDescent="0.25">
      <c r="A15" s="78" t="s">
        <v>46</v>
      </c>
      <c r="B15" s="78"/>
      <c r="C15" s="78"/>
      <c r="D15" s="78"/>
      <c r="E15" s="78"/>
      <c r="F15" s="78"/>
      <c r="G15" s="78"/>
      <c r="H15" s="78"/>
      <c r="I15" s="78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hidden="1" customHeight="1" x14ac:dyDescent="0.25">
      <c r="A16" s="76" t="s">
        <v>47</v>
      </c>
      <c r="B16" s="76"/>
      <c r="C16" s="76"/>
      <c r="D16" s="76"/>
      <c r="E16" s="76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hidden="1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7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hidden="1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7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hidden="1" customHeight="1" collapsed="1" x14ac:dyDescent="0.25">
      <c r="A19" s="78" t="s">
        <v>48</v>
      </c>
      <c r="B19" s="78"/>
      <c r="C19" s="78"/>
      <c r="D19" s="78"/>
      <c r="E19" s="78"/>
      <c r="F19" s="78"/>
      <c r="G19" s="78"/>
      <c r="H19" s="78"/>
      <c r="I19" s="78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hidden="1" customHeight="1" x14ac:dyDescent="0.25">
      <c r="A20" s="76" t="s">
        <v>49</v>
      </c>
      <c r="B20" s="76"/>
      <c r="C20" s="76"/>
      <c r="D20" s="76"/>
      <c r="E20" s="76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hidden="1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7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hidden="1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7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hidden="1" customHeight="1" collapsed="1" x14ac:dyDescent="0.25">
      <c r="A23" s="78" t="s">
        <v>50</v>
      </c>
      <c r="B23" s="78"/>
      <c r="C23" s="78"/>
      <c r="D23" s="78"/>
      <c r="E23" s="78"/>
      <c r="F23" s="78"/>
      <c r="G23" s="78"/>
      <c r="H23" s="78"/>
      <c r="I23" s="78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hidden="1" customHeight="1" x14ac:dyDescent="0.25">
      <c r="A24" s="76" t="s">
        <v>51</v>
      </c>
      <c r="B24" s="76"/>
      <c r="C24" s="76"/>
      <c r="D24" s="76"/>
      <c r="E24" s="76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hidden="1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7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hidden="1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7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hidden="1" customHeight="1" collapsed="1" x14ac:dyDescent="0.25">
      <c r="A27" s="78" t="s">
        <v>52</v>
      </c>
      <c r="B27" s="78"/>
      <c r="C27" s="78"/>
      <c r="D27" s="78"/>
      <c r="E27" s="78"/>
      <c r="F27" s="78"/>
      <c r="G27" s="78"/>
      <c r="H27" s="78"/>
      <c r="I27" s="78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hidden="1" customHeight="1" x14ac:dyDescent="0.25">
      <c r="A28" s="76" t="s">
        <v>53</v>
      </c>
      <c r="B28" s="76"/>
      <c r="C28" s="76"/>
      <c r="D28" s="76"/>
      <c r="E28" s="76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hidden="1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7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hidden="1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7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hidden="1" customHeight="1" collapsed="1" x14ac:dyDescent="0.25">
      <c r="A31" s="78" t="s">
        <v>54</v>
      </c>
      <c r="B31" s="78"/>
      <c r="C31" s="78"/>
      <c r="D31" s="78"/>
      <c r="E31" s="78"/>
      <c r="F31" s="78"/>
      <c r="G31" s="78"/>
      <c r="H31" s="78"/>
      <c r="I31" s="78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hidden="1" customHeight="1" x14ac:dyDescent="0.25">
      <c r="A32" s="76" t="s">
        <v>55</v>
      </c>
      <c r="B32" s="76"/>
      <c r="C32" s="76"/>
      <c r="D32" s="76"/>
      <c r="E32" s="76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hidden="1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7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hidden="1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7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hidden="1" customHeight="1" collapsed="1" x14ac:dyDescent="0.25">
      <c r="A35" s="78" t="s">
        <v>56</v>
      </c>
      <c r="B35" s="78"/>
      <c r="C35" s="78"/>
      <c r="D35" s="78"/>
      <c r="E35" s="78"/>
      <c r="F35" s="78"/>
      <c r="G35" s="78"/>
      <c r="H35" s="78"/>
      <c r="I35" s="78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hidden="1" customHeight="1" x14ac:dyDescent="0.25">
      <c r="A36" s="76" t="s">
        <v>57</v>
      </c>
      <c r="B36" s="76"/>
      <c r="C36" s="76"/>
      <c r="D36" s="76"/>
      <c r="E36" s="76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hidden="1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7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hidden="1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7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hidden="1" customHeight="1" collapsed="1" x14ac:dyDescent="0.25">
      <c r="A39" s="78" t="s">
        <v>58</v>
      </c>
      <c r="B39" s="78"/>
      <c r="C39" s="78"/>
      <c r="D39" s="78"/>
      <c r="E39" s="78"/>
      <c r="F39" s="78"/>
      <c r="G39" s="78"/>
      <c r="H39" s="78"/>
      <c r="I39" s="78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hidden="1" customHeight="1" x14ac:dyDescent="0.25">
      <c r="A40" s="76" t="s">
        <v>59</v>
      </c>
      <c r="B40" s="76"/>
      <c r="C40" s="76"/>
      <c r="D40" s="76"/>
      <c r="E40" s="76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hidden="1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7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hidden="1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7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hidden="1" customHeight="1" collapsed="1" x14ac:dyDescent="0.25">
      <c r="A43" s="78" t="s">
        <v>60</v>
      </c>
      <c r="B43" s="78"/>
      <c r="C43" s="78"/>
      <c r="D43" s="78"/>
      <c r="E43" s="78"/>
      <c r="F43" s="78"/>
      <c r="G43" s="78"/>
      <c r="H43" s="78"/>
      <c r="I43" s="78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hidden="1" customHeight="1" x14ac:dyDescent="0.25">
      <c r="A44" s="76" t="s">
        <v>61</v>
      </c>
      <c r="B44" s="76"/>
      <c r="C44" s="76"/>
      <c r="D44" s="76"/>
      <c r="E44" s="76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hidden="1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7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hidden="1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7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hidden="1" customHeight="1" collapsed="1" x14ac:dyDescent="0.25">
      <c r="A47" s="78" t="s">
        <v>62</v>
      </c>
      <c r="B47" s="78"/>
      <c r="C47" s="78"/>
      <c r="D47" s="78"/>
      <c r="E47" s="78"/>
      <c r="F47" s="78"/>
      <c r="G47" s="78"/>
      <c r="H47" s="78"/>
      <c r="I47" s="78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hidden="1" customHeight="1" x14ac:dyDescent="0.25">
      <c r="A48" s="76" t="s">
        <v>63</v>
      </c>
      <c r="B48" s="76"/>
      <c r="C48" s="76"/>
      <c r="D48" s="76"/>
      <c r="E48" s="76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hidden="1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7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hidden="1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7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hidden="1" customHeight="1" collapsed="1" x14ac:dyDescent="0.25">
      <c r="A51" s="78" t="s">
        <v>64</v>
      </c>
      <c r="B51" s="78"/>
      <c r="C51" s="78"/>
      <c r="D51" s="78"/>
      <c r="E51" s="78"/>
      <c r="F51" s="78"/>
      <c r="G51" s="78"/>
      <c r="H51" s="78"/>
      <c r="I51" s="78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hidden="1" customHeight="1" x14ac:dyDescent="0.25">
      <c r="A52" s="76" t="s">
        <v>65</v>
      </c>
      <c r="B52" s="76"/>
      <c r="C52" s="76"/>
      <c r="D52" s="76"/>
      <c r="E52" s="76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hidden="1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7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hidden="1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7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hidden="1" customHeight="1" collapsed="1" x14ac:dyDescent="0.25">
      <c r="A55" s="78" t="s">
        <v>66</v>
      </c>
      <c r="B55" s="78"/>
      <c r="C55" s="78"/>
      <c r="D55" s="78"/>
      <c r="E55" s="78"/>
      <c r="F55" s="78"/>
      <c r="G55" s="78"/>
      <c r="H55" s="78"/>
      <c r="I55" s="78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hidden="1" customHeight="1" x14ac:dyDescent="0.25">
      <c r="A56" s="76" t="s">
        <v>67</v>
      </c>
      <c r="B56" s="76"/>
      <c r="C56" s="76"/>
      <c r="D56" s="76"/>
      <c r="E56" s="76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hidden="1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7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hidden="1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7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hidden="1" customHeight="1" collapsed="1" x14ac:dyDescent="0.25">
      <c r="A59" s="78" t="s">
        <v>68</v>
      </c>
      <c r="B59" s="78"/>
      <c r="C59" s="78"/>
      <c r="D59" s="78"/>
      <c r="E59" s="78"/>
      <c r="F59" s="78"/>
      <c r="G59" s="78"/>
      <c r="H59" s="78"/>
      <c r="I59" s="78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hidden="1" customHeight="1" x14ac:dyDescent="0.25">
      <c r="A60" s="76" t="s">
        <v>69</v>
      </c>
      <c r="B60" s="76"/>
      <c r="C60" s="76"/>
      <c r="D60" s="76"/>
      <c r="E60" s="76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hidden="1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7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hidden="1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7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hidden="1" customHeight="1" collapsed="1" x14ac:dyDescent="0.25">
      <c r="A63" s="78" t="s">
        <v>70</v>
      </c>
      <c r="B63" s="78"/>
      <c r="C63" s="78"/>
      <c r="D63" s="78"/>
      <c r="E63" s="78"/>
      <c r="F63" s="78"/>
      <c r="G63" s="78"/>
      <c r="H63" s="78"/>
      <c r="I63" s="78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hidden="1" customHeight="1" x14ac:dyDescent="0.25">
      <c r="A64" s="76" t="s">
        <v>79</v>
      </c>
      <c r="B64" s="76"/>
      <c r="C64" s="76"/>
      <c r="D64" s="76"/>
      <c r="E64" s="76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hidden="1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7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hidden="1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7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hidden="1" customHeight="1" collapsed="1" x14ac:dyDescent="0.25">
      <c r="A67" s="78" t="s">
        <v>80</v>
      </c>
      <c r="B67" s="78"/>
      <c r="C67" s="78"/>
      <c r="D67" s="78"/>
      <c r="E67" s="78"/>
      <c r="F67" s="78"/>
      <c r="G67" s="78"/>
      <c r="H67" s="78"/>
      <c r="I67" s="78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hidden="1" customHeight="1" x14ac:dyDescent="0.25">
      <c r="A68" s="76" t="s">
        <v>71</v>
      </c>
      <c r="B68" s="76"/>
      <c r="C68" s="76"/>
      <c r="D68" s="76"/>
      <c r="E68" s="76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hidden="1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7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hidden="1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7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hidden="1" customHeight="1" collapsed="1" x14ac:dyDescent="0.25">
      <c r="A71" s="78" t="s">
        <v>72</v>
      </c>
      <c r="B71" s="78"/>
      <c r="C71" s="78"/>
      <c r="D71" s="78"/>
      <c r="E71" s="78"/>
      <c r="F71" s="78"/>
      <c r="G71" s="78"/>
      <c r="H71" s="78"/>
      <c r="I71" s="78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6" t="s">
        <v>73</v>
      </c>
      <c r="B72" s="76"/>
      <c r="C72" s="76"/>
      <c r="D72" s="76"/>
      <c r="E72" s="76"/>
      <c r="F72" s="4"/>
      <c r="G72" s="5"/>
      <c r="H72" s="6"/>
      <c r="I72" s="6"/>
      <c r="J72" s="77">
        <v>25791935000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107</v>
      </c>
      <c r="D73" s="34">
        <v>45736</v>
      </c>
      <c r="E73" s="26" t="s">
        <v>108</v>
      </c>
      <c r="F73" s="26" t="s">
        <v>109</v>
      </c>
      <c r="G73" s="26" t="s">
        <v>110</v>
      </c>
      <c r="H73" s="36"/>
      <c r="I73" s="38"/>
      <c r="J73" s="77"/>
      <c r="K73" s="41">
        <v>25791935000</v>
      </c>
      <c r="L73" s="70" t="s">
        <v>89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>
        <v>6447983750</v>
      </c>
      <c r="W73" s="19"/>
      <c r="X73" s="19">
        <v>6447983750</v>
      </c>
      <c r="Y73" s="8">
        <f>SUM(V73:X73)</f>
        <v>12895967500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12895967500</v>
      </c>
      <c r="AI73" s="20">
        <f>IF(ISERROR(AH73/J72),0,AH73/J72)</f>
        <v>0.5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7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8" t="s">
        <v>74</v>
      </c>
      <c r="B75" s="78"/>
      <c r="C75" s="78"/>
      <c r="D75" s="78"/>
      <c r="E75" s="78"/>
      <c r="F75" s="78"/>
      <c r="G75" s="78"/>
      <c r="H75" s="78"/>
      <c r="I75" s="78"/>
      <c r="J75" s="56">
        <f>J72</f>
        <v>25791935000</v>
      </c>
      <c r="K75" s="56">
        <f>SUM(K73:K73)</f>
        <v>25791935000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6447983750</v>
      </c>
      <c r="W75" s="56">
        <f t="shared" si="16"/>
        <v>0</v>
      </c>
      <c r="X75" s="56">
        <f t="shared" si="16"/>
        <v>6447983750</v>
      </c>
      <c r="Y75" s="56">
        <f t="shared" si="16"/>
        <v>12895967500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12895967500</v>
      </c>
      <c r="AI75" s="59">
        <f>IF(ISERROR(AH75/J75),0,AH75/J75)</f>
        <v>0.5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8" t="str">
        <f>"TOTAL ASIG."&amp;" "&amp;$A$5</f>
        <v>TOTAL ASIG. 24-02-002 "Programas de Cuidados SENADIS"</v>
      </c>
      <c r="B76" s="88"/>
      <c r="C76" s="88"/>
      <c r="D76" s="88"/>
      <c r="E76" s="88"/>
      <c r="F76" s="88"/>
      <c r="G76" s="88"/>
      <c r="H76" s="88"/>
      <c r="I76" s="88"/>
      <c r="J76" s="66">
        <f>SUM(J11,J15,J19,J23,J27,J31,J35,J39,J43,J47,J51,J55,J59,J63,J67,J71,J75)</f>
        <v>25791935000</v>
      </c>
      <c r="K76" s="66">
        <f t="shared" ref="K76:AH76" si="17">SUM(K11,K15,K19,K23,K27,K31,K35,K39,K43,K47,K51,K55,K59,K63,K67,K71,K75)</f>
        <v>25791935000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6447983750</v>
      </c>
      <c r="W76" s="66">
        <f t="shared" si="17"/>
        <v>0</v>
      </c>
      <c r="X76" s="66">
        <f t="shared" si="17"/>
        <v>6447983750</v>
      </c>
      <c r="Y76" s="66">
        <f t="shared" si="17"/>
        <v>12895967500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12895967500</v>
      </c>
      <c r="AI76" s="68">
        <f>IF(ISERROR(AH76/J76),0,AH76/J76)</f>
        <v>0.5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3731BC14-28BB-406C-B99B-16B7C2F085D7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5A7484F4-A097-491A-B1B4-E4C259975439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8DF47F77-1BB8-4430-9F00-6B4EA4310251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AA5B695-A4D3-4767-B181-0A64730528EC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E5A13FF9-28FB-4AFD-AA67-889C98C11A68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EC8D7A05-6141-4E5E-A3A9-285BEC221795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35A005E3-A7A4-4BBA-BB6B-BA27681997DA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R65:T66 Z73:AB74 R73:T74 AD73:AF74 M65:N66 V65:X66 Z65:AB66 AD65:AF66 V73:X74" xr:uid="{D6FE16C9-58E3-494C-9C01-3A3A6D78ECFC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2D1E0-6CED-4A22-936E-49F233D0A83A}">
  <sheetPr>
    <tabColor rgb="FF33CCFF"/>
    <pageSetUpPr fitToPage="1"/>
  </sheetPr>
  <dimension ref="A1:Y42"/>
  <sheetViews>
    <sheetView topLeftCell="A9" zoomScaleNormal="100" workbookViewId="0">
      <selection activeCell="W25" sqref="W2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5.28515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80" t="s">
        <v>81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</row>
    <row r="2" spans="1:25" s="1" customFormat="1" ht="15" customHeight="1" x14ac:dyDescent="0.25">
      <c r="A2" s="80" t="s">
        <v>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</row>
    <row r="3" spans="1:25" s="1" customFormat="1" ht="15" customHeight="1" x14ac:dyDescent="0.25">
      <c r="A3" s="80" t="s">
        <v>132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1:25" s="1" customFormat="1" ht="15" customHeight="1" x14ac:dyDescent="0.25">
      <c r="A4" s="82" t="s">
        <v>1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1:25" ht="38.25" customHeight="1" x14ac:dyDescent="0.25">
      <c r="A5" s="94" t="s">
        <v>83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6" t="s">
        <v>4</v>
      </c>
      <c r="B6" s="89" t="s">
        <v>10</v>
      </c>
      <c r="C6" s="89" t="s">
        <v>75</v>
      </c>
      <c r="D6" s="91" t="s">
        <v>13</v>
      </c>
      <c r="E6" s="92"/>
      <c r="F6" s="93"/>
      <c r="G6" s="84" t="s">
        <v>16</v>
      </c>
      <c r="H6" s="84"/>
      <c r="I6" s="84"/>
      <c r="J6" s="89" t="s">
        <v>17</v>
      </c>
      <c r="K6" s="84" t="s">
        <v>16</v>
      </c>
      <c r="L6" s="84"/>
      <c r="M6" s="84"/>
      <c r="N6" s="89" t="s">
        <v>18</v>
      </c>
      <c r="O6" s="84" t="s">
        <v>16</v>
      </c>
      <c r="P6" s="84"/>
      <c r="Q6" s="84"/>
      <c r="R6" s="89" t="s">
        <v>19</v>
      </c>
      <c r="S6" s="84" t="s">
        <v>16</v>
      </c>
      <c r="T6" s="84"/>
      <c r="U6" s="84"/>
      <c r="V6" s="89" t="s">
        <v>20</v>
      </c>
      <c r="W6" s="89" t="s">
        <v>21</v>
      </c>
      <c r="X6" s="97" t="s">
        <v>76</v>
      </c>
      <c r="Y6" s="97"/>
    </row>
    <row r="7" spans="1:25" s="46" customFormat="1" ht="31.5" x14ac:dyDescent="0.25">
      <c r="A7" s="86"/>
      <c r="B7" s="90"/>
      <c r="C7" s="90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0"/>
      <c r="K7" s="53" t="s">
        <v>32</v>
      </c>
      <c r="L7" s="53" t="s">
        <v>33</v>
      </c>
      <c r="M7" s="53" t="s">
        <v>34</v>
      </c>
      <c r="N7" s="90"/>
      <c r="O7" s="53" t="s">
        <v>35</v>
      </c>
      <c r="P7" s="53" t="s">
        <v>36</v>
      </c>
      <c r="Q7" s="53" t="s">
        <v>37</v>
      </c>
      <c r="R7" s="90"/>
      <c r="S7" s="53" t="s">
        <v>38</v>
      </c>
      <c r="T7" s="53" t="s">
        <v>39</v>
      </c>
      <c r="U7" s="53" t="s">
        <v>77</v>
      </c>
      <c r="V7" s="90"/>
      <c r="W7" s="90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+'24-02-002 Ind. Cuidados SENADIS'!J11</f>
        <v>0</v>
      </c>
      <c r="C8" s="40">
        <f>+'24-02-002 Ind. Cuidados SENADIS'!K11</f>
        <v>0</v>
      </c>
      <c r="D8" s="40">
        <f>+'24-02-002 Ind. Cuidados SENADIS'!M11</f>
        <v>0</v>
      </c>
      <c r="E8" s="40">
        <f>+'24-02-002 Ind. Cuidados SENADIS'!N11</f>
        <v>0</v>
      </c>
      <c r="F8" s="40">
        <f>+'24-02-002 Ind. Cuidados SENADIS'!O11</f>
        <v>0</v>
      </c>
      <c r="G8" s="40">
        <f>+'24-02-002 Ind. Cuidados SENADIS'!R11</f>
        <v>0</v>
      </c>
      <c r="H8" s="40">
        <f>+'24-02-002 Ind. Cuidados SENADIS'!S11</f>
        <v>0</v>
      </c>
      <c r="I8" s="40">
        <f>+'24-02-002 Ind. Cuidados SENADIS'!T11</f>
        <v>0</v>
      </c>
      <c r="J8" s="40">
        <f>+'24-02-002 Ind. Cuidados SENADIS'!U11</f>
        <v>0</v>
      </c>
      <c r="K8" s="40">
        <f>+'24-02-002 Ind. Cuidados SENADIS'!V11</f>
        <v>0</v>
      </c>
      <c r="L8" s="40">
        <f>+'24-02-002 Ind. Cuidados SENADIS'!W11</f>
        <v>0</v>
      </c>
      <c r="M8" s="40">
        <f>+'24-02-002 Ind. Cuidados SENADIS'!X11</f>
        <v>0</v>
      </c>
      <c r="N8" s="40">
        <f>+'24-02-002 Ind. Cuidados SENADIS'!Y11</f>
        <v>0</v>
      </c>
      <c r="O8" s="40">
        <f>+'24-02-002 Ind. Cuidados SENADIS'!Z11</f>
        <v>0</v>
      </c>
      <c r="P8" s="40">
        <f>+'24-02-002 Ind. Cuidados SENADIS'!AA11</f>
        <v>0</v>
      </c>
      <c r="Q8" s="40">
        <f>+'24-02-002 Ind. Cuidados SENADIS'!AB11</f>
        <v>0</v>
      </c>
      <c r="R8" s="40">
        <f>+'24-02-002 Ind. Cuidados SENADIS'!AC11</f>
        <v>0</v>
      </c>
      <c r="S8" s="40">
        <f>+'24-02-002 Ind. Cuidados SENADIS'!AD11</f>
        <v>0</v>
      </c>
      <c r="T8" s="40">
        <f>+'24-02-002 Ind. Cuidados SENADIS'!AE11</f>
        <v>0</v>
      </c>
      <c r="U8" s="40">
        <f>+'24-02-002 Ind. Cuidados SENADIS'!AF11</f>
        <v>0</v>
      </c>
      <c r="V8" s="40">
        <f>+'24-02-002 Ind. Cuidados SENADIS'!AG11</f>
        <v>0</v>
      </c>
      <c r="W8" s="40">
        <f>+'24-02-002 Ind. Cuidados SENADIS'!AH11</f>
        <v>0</v>
      </c>
      <c r="X8" s="61">
        <f>+'24-02-002 Ind. Cuidados SENADIS'!AI11</f>
        <v>0</v>
      </c>
      <c r="Y8" s="61">
        <f>+'24-02-002 Ind. Cuidados SENADIS'!AJ11</f>
        <v>0</v>
      </c>
    </row>
    <row r="9" spans="1:25" ht="24.75" customHeight="1" x14ac:dyDescent="0.25">
      <c r="A9" s="60" t="s">
        <v>45</v>
      </c>
      <c r="B9" s="40">
        <f>+'24-02-002 Ind. Cuidados SENADIS'!J15</f>
        <v>0</v>
      </c>
      <c r="C9" s="40">
        <f>+'24-02-002 Ind. Cuidados SENADIS'!K15</f>
        <v>0</v>
      </c>
      <c r="D9" s="40">
        <f>+'24-02-002 Ind. Cuidados SENADIS'!M15</f>
        <v>0</v>
      </c>
      <c r="E9" s="40">
        <f>+'24-02-002 Ind. Cuidados SENADIS'!N15</f>
        <v>0</v>
      </c>
      <c r="F9" s="40">
        <f>+'24-02-002 Ind. Cuidados SENADIS'!O15</f>
        <v>0</v>
      </c>
      <c r="G9" s="40">
        <f>+'24-02-002 Ind. Cuidados SENADIS'!R15</f>
        <v>0</v>
      </c>
      <c r="H9" s="40">
        <f>+'24-02-002 Ind. Cuidados SENADIS'!S15</f>
        <v>0</v>
      </c>
      <c r="I9" s="40">
        <f>+'24-02-002 Ind. Cuidados SENADIS'!T15</f>
        <v>0</v>
      </c>
      <c r="J9" s="40">
        <f>+'24-02-002 Ind. Cuidados SENADIS'!U15</f>
        <v>0</v>
      </c>
      <c r="K9" s="40">
        <f>+'24-02-002 Ind. Cuidados SENADIS'!V15</f>
        <v>0</v>
      </c>
      <c r="L9" s="40">
        <f>+'24-02-002 Ind. Cuidados SENADIS'!W15</f>
        <v>0</v>
      </c>
      <c r="M9" s="40">
        <f>+'24-02-002 Ind. Cuidados SENADIS'!X15</f>
        <v>0</v>
      </c>
      <c r="N9" s="40">
        <f>+'24-02-002 Ind. Cuidados SENADIS'!Y15</f>
        <v>0</v>
      </c>
      <c r="O9" s="40">
        <f>+'24-02-002 Ind. Cuidados SENADIS'!Z15</f>
        <v>0</v>
      </c>
      <c r="P9" s="40">
        <f>+'24-02-002 Ind. Cuidados SENADIS'!AA15</f>
        <v>0</v>
      </c>
      <c r="Q9" s="40">
        <f>+'24-02-002 Ind. Cuidados SENADIS'!AB15</f>
        <v>0</v>
      </c>
      <c r="R9" s="40">
        <f>+'24-02-002 Ind. Cuidados SENADIS'!AC15</f>
        <v>0</v>
      </c>
      <c r="S9" s="40">
        <f>+'24-02-002 Ind. Cuidados SENADIS'!AD15</f>
        <v>0</v>
      </c>
      <c r="T9" s="40">
        <f>+'24-02-002 Ind. Cuidados SENADIS'!AE15</f>
        <v>0</v>
      </c>
      <c r="U9" s="40">
        <f>+'24-02-002 Ind. Cuidados SENADIS'!AF15</f>
        <v>0</v>
      </c>
      <c r="V9" s="40">
        <f>+'24-02-002 Ind. Cuidados SENADIS'!AG15</f>
        <v>0</v>
      </c>
      <c r="W9" s="40">
        <f>+'24-02-002 Ind. Cuidados SENADIS'!AH15</f>
        <v>0</v>
      </c>
      <c r="X9" s="61">
        <f>+'24-02-002 Ind. Cuidados SENADIS'!AI15</f>
        <v>0</v>
      </c>
      <c r="Y9" s="61">
        <f>+'24-02-002 Ind. Cuidados SENADIS'!AJ15</f>
        <v>0</v>
      </c>
    </row>
    <row r="10" spans="1:25" ht="24.75" customHeight="1" x14ac:dyDescent="0.25">
      <c r="A10" s="60" t="s">
        <v>47</v>
      </c>
      <c r="B10" s="40">
        <f>+'24-02-002 Ind. Cuidados SENADIS'!J19</f>
        <v>0</v>
      </c>
      <c r="C10" s="40">
        <f>+'24-02-002 Ind. Cuidados SENADIS'!K19</f>
        <v>0</v>
      </c>
      <c r="D10" s="40">
        <f>+'24-02-002 Ind. Cuidados SENADIS'!M19</f>
        <v>0</v>
      </c>
      <c r="E10" s="40">
        <f>+'24-02-002 Ind. Cuidados SENADIS'!N19</f>
        <v>0</v>
      </c>
      <c r="F10" s="40">
        <f>+'24-02-002 Ind. Cuidados SENADIS'!O19</f>
        <v>0</v>
      </c>
      <c r="G10" s="40">
        <f>+'24-02-002 Ind. Cuidados SENADIS'!R19</f>
        <v>0</v>
      </c>
      <c r="H10" s="40">
        <f>+'24-02-002 Ind. Cuidados SENADIS'!S19</f>
        <v>0</v>
      </c>
      <c r="I10" s="40">
        <f>+'24-02-002 Ind. Cuidados SENADIS'!T19</f>
        <v>0</v>
      </c>
      <c r="J10" s="40">
        <f>+'24-02-002 Ind. Cuidados SENADIS'!U19</f>
        <v>0</v>
      </c>
      <c r="K10" s="40">
        <f>+'24-02-002 Ind. Cuidados SENADIS'!V19</f>
        <v>0</v>
      </c>
      <c r="L10" s="40">
        <f>+'24-02-002 Ind. Cuidados SENADIS'!W19</f>
        <v>0</v>
      </c>
      <c r="M10" s="40">
        <f>+'24-02-002 Ind. Cuidados SENADIS'!X19</f>
        <v>0</v>
      </c>
      <c r="N10" s="40">
        <f>+'24-02-002 Ind. Cuidados SENADIS'!Y19</f>
        <v>0</v>
      </c>
      <c r="O10" s="40">
        <f>+'24-02-002 Ind. Cuidados SENADIS'!Z19</f>
        <v>0</v>
      </c>
      <c r="P10" s="40">
        <f>+'24-02-002 Ind. Cuidados SENADIS'!AA19</f>
        <v>0</v>
      </c>
      <c r="Q10" s="40">
        <f>+'24-02-002 Ind. Cuidados SENADIS'!AB19</f>
        <v>0</v>
      </c>
      <c r="R10" s="40">
        <f>+'24-02-002 Ind. Cuidados SENADIS'!AC19</f>
        <v>0</v>
      </c>
      <c r="S10" s="40">
        <f>+'24-02-002 Ind. Cuidados SENADIS'!AD19</f>
        <v>0</v>
      </c>
      <c r="T10" s="40">
        <f>+'24-02-002 Ind. Cuidados SENADIS'!AE19</f>
        <v>0</v>
      </c>
      <c r="U10" s="40">
        <f>+'24-02-002 Ind. Cuidados SENADIS'!AF19</f>
        <v>0</v>
      </c>
      <c r="V10" s="40">
        <f>+'24-02-002 Ind. Cuidados SENADIS'!AG19</f>
        <v>0</v>
      </c>
      <c r="W10" s="40">
        <f>+'24-02-002 Ind. Cuidados SENADIS'!AH19</f>
        <v>0</v>
      </c>
      <c r="X10" s="61">
        <f>+'24-02-002 Ind. Cuidados SENADIS'!AI19</f>
        <v>0</v>
      </c>
      <c r="Y10" s="61">
        <f>+'24-02-002 Ind. Cuidados SENADIS'!AJ19</f>
        <v>0</v>
      </c>
    </row>
    <row r="11" spans="1:25" ht="24.75" customHeight="1" x14ac:dyDescent="0.25">
      <c r="A11" s="60" t="s">
        <v>49</v>
      </c>
      <c r="B11" s="40">
        <f>+'24-02-002 Ind. Cuidados SENADIS'!J23</f>
        <v>0</v>
      </c>
      <c r="C11" s="40">
        <f>+'24-02-002 Ind. Cuidados SENADIS'!K23</f>
        <v>0</v>
      </c>
      <c r="D11" s="40">
        <f>+'24-02-002 Ind. Cuidados SENADIS'!M23</f>
        <v>0</v>
      </c>
      <c r="E11" s="40">
        <f>+'24-02-002 Ind. Cuidados SENADIS'!N23</f>
        <v>0</v>
      </c>
      <c r="F11" s="40">
        <f>+'24-02-002 Ind. Cuidados SENADIS'!O23</f>
        <v>0</v>
      </c>
      <c r="G11" s="40">
        <f>+'24-02-002 Ind. Cuidados SENADIS'!R23</f>
        <v>0</v>
      </c>
      <c r="H11" s="40">
        <f>+'24-02-002 Ind. Cuidados SENADIS'!S23</f>
        <v>0</v>
      </c>
      <c r="I11" s="40">
        <f>+'24-02-002 Ind. Cuidados SENADIS'!T23</f>
        <v>0</v>
      </c>
      <c r="J11" s="40">
        <f>+'24-02-002 Ind. Cuidados SENADIS'!U23</f>
        <v>0</v>
      </c>
      <c r="K11" s="40">
        <f>+'24-02-002 Ind. Cuidados SENADIS'!V23</f>
        <v>0</v>
      </c>
      <c r="L11" s="40">
        <f>+'24-02-002 Ind. Cuidados SENADIS'!W23</f>
        <v>0</v>
      </c>
      <c r="M11" s="40">
        <f>+'24-02-002 Ind. Cuidados SENADIS'!X23</f>
        <v>0</v>
      </c>
      <c r="N11" s="40">
        <f>+'24-02-002 Ind. Cuidados SENADIS'!Y23</f>
        <v>0</v>
      </c>
      <c r="O11" s="40">
        <f>+'24-02-002 Ind. Cuidados SENADIS'!Z23</f>
        <v>0</v>
      </c>
      <c r="P11" s="40">
        <f>+'24-02-002 Ind. Cuidados SENADIS'!AA23</f>
        <v>0</v>
      </c>
      <c r="Q11" s="40">
        <f>+'24-02-002 Ind. Cuidados SENADIS'!AB23</f>
        <v>0</v>
      </c>
      <c r="R11" s="40">
        <f>+'24-02-002 Ind. Cuidados SENADIS'!AC23</f>
        <v>0</v>
      </c>
      <c r="S11" s="40">
        <f>+'24-02-002 Ind. Cuidados SENADIS'!AD23</f>
        <v>0</v>
      </c>
      <c r="T11" s="40">
        <f>+'24-02-002 Ind. Cuidados SENADIS'!AE23</f>
        <v>0</v>
      </c>
      <c r="U11" s="40">
        <f>+'24-02-002 Ind. Cuidados SENADIS'!AF23</f>
        <v>0</v>
      </c>
      <c r="V11" s="40">
        <f>+'24-02-002 Ind. Cuidados SENADIS'!AG23</f>
        <v>0</v>
      </c>
      <c r="W11" s="40">
        <f>+'24-02-002 Ind. Cuidados SENADIS'!AH23</f>
        <v>0</v>
      </c>
      <c r="X11" s="61">
        <f>+'24-02-002 Ind. Cuidados SENADIS'!AI23</f>
        <v>0</v>
      </c>
      <c r="Y11" s="61">
        <f>+'24-02-002 Ind. Cuidados SENADIS'!AJ23</f>
        <v>0</v>
      </c>
    </row>
    <row r="12" spans="1:25" ht="24.75" customHeight="1" x14ac:dyDescent="0.25">
      <c r="A12" s="60" t="s">
        <v>51</v>
      </c>
      <c r="B12" s="40">
        <f>+'24-02-002 Ind. Cuidados SENADIS'!J27</f>
        <v>0</v>
      </c>
      <c r="C12" s="40">
        <f>+'24-02-002 Ind. Cuidados SENADIS'!K27</f>
        <v>0</v>
      </c>
      <c r="D12" s="40">
        <f>+'24-02-002 Ind. Cuidados SENADIS'!M27</f>
        <v>0</v>
      </c>
      <c r="E12" s="40">
        <f>+'24-02-002 Ind. Cuidados SENADIS'!N27</f>
        <v>0</v>
      </c>
      <c r="F12" s="40">
        <f>+'24-02-002 Ind. Cuidados SENADIS'!O27</f>
        <v>0</v>
      </c>
      <c r="G12" s="40">
        <f>+'24-02-002 Ind. Cuidados SENADIS'!R27</f>
        <v>0</v>
      </c>
      <c r="H12" s="40">
        <f>+'24-02-002 Ind. Cuidados SENADIS'!S27</f>
        <v>0</v>
      </c>
      <c r="I12" s="40">
        <f>+'24-02-002 Ind. Cuidados SENADIS'!T27</f>
        <v>0</v>
      </c>
      <c r="J12" s="40">
        <f>+'24-02-002 Ind. Cuidados SENADIS'!U27</f>
        <v>0</v>
      </c>
      <c r="K12" s="40">
        <f>+'24-02-002 Ind. Cuidados SENADIS'!V27</f>
        <v>0</v>
      </c>
      <c r="L12" s="40">
        <f>+'24-02-002 Ind. Cuidados SENADIS'!W27</f>
        <v>0</v>
      </c>
      <c r="M12" s="40">
        <f>+'24-02-002 Ind. Cuidados SENADIS'!X27</f>
        <v>0</v>
      </c>
      <c r="N12" s="40">
        <f>+'24-02-002 Ind. Cuidados SENADIS'!Y27</f>
        <v>0</v>
      </c>
      <c r="O12" s="40">
        <f>+'24-02-002 Ind. Cuidados SENADIS'!Z27</f>
        <v>0</v>
      </c>
      <c r="P12" s="40">
        <f>+'24-02-002 Ind. Cuidados SENADIS'!AA27</f>
        <v>0</v>
      </c>
      <c r="Q12" s="40">
        <f>+'24-02-002 Ind. Cuidados SENADIS'!AB27</f>
        <v>0</v>
      </c>
      <c r="R12" s="40">
        <f>+'24-02-002 Ind. Cuidados SENADIS'!AC27</f>
        <v>0</v>
      </c>
      <c r="S12" s="40">
        <f>+'24-02-002 Ind. Cuidados SENADIS'!AD27</f>
        <v>0</v>
      </c>
      <c r="T12" s="40">
        <f>+'24-02-002 Ind. Cuidados SENADIS'!AE27</f>
        <v>0</v>
      </c>
      <c r="U12" s="40">
        <f>+'24-02-002 Ind. Cuidados SENADIS'!AF27</f>
        <v>0</v>
      </c>
      <c r="V12" s="40">
        <f>+'24-02-002 Ind. Cuidados SENADIS'!AG27</f>
        <v>0</v>
      </c>
      <c r="W12" s="40">
        <f>+'24-02-002 Ind. Cuidados SENADIS'!AH27</f>
        <v>0</v>
      </c>
      <c r="X12" s="61">
        <f>+'24-02-002 Ind. Cuidados SENADIS'!AI27</f>
        <v>0</v>
      </c>
      <c r="Y12" s="61">
        <f>+'24-02-002 Ind. Cuidados SENADIS'!AJ27</f>
        <v>0</v>
      </c>
    </row>
    <row r="13" spans="1:25" ht="24.75" customHeight="1" x14ac:dyDescent="0.25">
      <c r="A13" s="60" t="s">
        <v>53</v>
      </c>
      <c r="B13" s="40">
        <f>+'24-02-002 Ind. Cuidados SENADIS'!J31</f>
        <v>0</v>
      </c>
      <c r="C13" s="40">
        <f>+'24-02-002 Ind. Cuidados SENADIS'!K31</f>
        <v>0</v>
      </c>
      <c r="D13" s="40">
        <f>+'24-02-002 Ind. Cuidados SENADIS'!M31</f>
        <v>0</v>
      </c>
      <c r="E13" s="40">
        <f>+'24-02-002 Ind. Cuidados SENADIS'!N31</f>
        <v>0</v>
      </c>
      <c r="F13" s="40">
        <f>+'24-02-002 Ind. Cuidados SENADIS'!O31</f>
        <v>0</v>
      </c>
      <c r="G13" s="40">
        <f>+'24-02-002 Ind. Cuidados SENADIS'!R31</f>
        <v>0</v>
      </c>
      <c r="H13" s="40">
        <f>+'24-02-002 Ind. Cuidados SENADIS'!S31</f>
        <v>0</v>
      </c>
      <c r="I13" s="40">
        <f>+'24-02-002 Ind. Cuidados SENADIS'!T31</f>
        <v>0</v>
      </c>
      <c r="J13" s="40">
        <f>+'24-02-002 Ind. Cuidados SENADIS'!U31</f>
        <v>0</v>
      </c>
      <c r="K13" s="40">
        <f>+'24-02-002 Ind. Cuidados SENADIS'!V31</f>
        <v>0</v>
      </c>
      <c r="L13" s="40">
        <f>+'24-02-002 Ind. Cuidados SENADIS'!W31</f>
        <v>0</v>
      </c>
      <c r="M13" s="40">
        <f>+'24-02-002 Ind. Cuidados SENADIS'!X31</f>
        <v>0</v>
      </c>
      <c r="N13" s="40">
        <f>+'24-02-002 Ind. Cuidados SENADIS'!Y31</f>
        <v>0</v>
      </c>
      <c r="O13" s="40">
        <f>+'24-02-002 Ind. Cuidados SENADIS'!Z31</f>
        <v>0</v>
      </c>
      <c r="P13" s="40">
        <f>+'24-02-002 Ind. Cuidados SENADIS'!AA31</f>
        <v>0</v>
      </c>
      <c r="Q13" s="40">
        <f>+'24-02-002 Ind. Cuidados SENADIS'!AB31</f>
        <v>0</v>
      </c>
      <c r="R13" s="40">
        <f>+'24-02-002 Ind. Cuidados SENADIS'!AC31</f>
        <v>0</v>
      </c>
      <c r="S13" s="40">
        <f>+'24-02-002 Ind. Cuidados SENADIS'!AD31</f>
        <v>0</v>
      </c>
      <c r="T13" s="40">
        <f>+'24-02-002 Ind. Cuidados SENADIS'!AE31</f>
        <v>0</v>
      </c>
      <c r="U13" s="40">
        <f>+'24-02-002 Ind. Cuidados SENADIS'!AF31</f>
        <v>0</v>
      </c>
      <c r="V13" s="40">
        <f>+'24-02-002 Ind. Cuidados SENADIS'!AG31</f>
        <v>0</v>
      </c>
      <c r="W13" s="40">
        <f>+'24-02-002 Ind. Cuidados SENADIS'!AH31</f>
        <v>0</v>
      </c>
      <c r="X13" s="61">
        <f>+'24-02-002 Ind. Cuidados SENADIS'!AI31</f>
        <v>0</v>
      </c>
      <c r="Y13" s="61">
        <f>+'24-02-002 Ind. Cuidados SENADIS'!AJ31</f>
        <v>0</v>
      </c>
    </row>
    <row r="14" spans="1:25" ht="24.75" customHeight="1" x14ac:dyDescent="0.25">
      <c r="A14" s="60" t="s">
        <v>55</v>
      </c>
      <c r="B14" s="40">
        <f>+'24-02-002 Ind. Cuidados SENADIS'!J35</f>
        <v>0</v>
      </c>
      <c r="C14" s="40">
        <f>+'24-02-002 Ind. Cuidados SENADIS'!K35</f>
        <v>0</v>
      </c>
      <c r="D14" s="40">
        <f>+'24-02-002 Ind. Cuidados SENADIS'!M35</f>
        <v>0</v>
      </c>
      <c r="E14" s="40">
        <f>+'24-02-002 Ind. Cuidados SENADIS'!N35</f>
        <v>0</v>
      </c>
      <c r="F14" s="40">
        <f>+'24-02-002 Ind. Cuidados SENADIS'!O35</f>
        <v>0</v>
      </c>
      <c r="G14" s="40">
        <f>+'24-02-002 Ind. Cuidados SENADIS'!R35</f>
        <v>0</v>
      </c>
      <c r="H14" s="40">
        <f>+'24-02-002 Ind. Cuidados SENADIS'!S35</f>
        <v>0</v>
      </c>
      <c r="I14" s="40">
        <f>+'24-02-002 Ind. Cuidados SENADIS'!T35</f>
        <v>0</v>
      </c>
      <c r="J14" s="40">
        <f>+'24-02-002 Ind. Cuidados SENADIS'!U35</f>
        <v>0</v>
      </c>
      <c r="K14" s="40">
        <f>+'24-02-002 Ind. Cuidados SENADIS'!V35</f>
        <v>0</v>
      </c>
      <c r="L14" s="40">
        <f>+'24-02-002 Ind. Cuidados SENADIS'!W35</f>
        <v>0</v>
      </c>
      <c r="M14" s="40">
        <f>+'24-02-002 Ind. Cuidados SENADIS'!X35</f>
        <v>0</v>
      </c>
      <c r="N14" s="40">
        <f>+'24-02-002 Ind. Cuidados SENADIS'!Y35</f>
        <v>0</v>
      </c>
      <c r="O14" s="40">
        <f>+'24-02-002 Ind. Cuidados SENADIS'!Z35</f>
        <v>0</v>
      </c>
      <c r="P14" s="40">
        <f>+'24-02-002 Ind. Cuidados SENADIS'!AA35</f>
        <v>0</v>
      </c>
      <c r="Q14" s="40">
        <f>+'24-02-002 Ind. Cuidados SENADIS'!AB35</f>
        <v>0</v>
      </c>
      <c r="R14" s="40">
        <f>+'24-02-002 Ind. Cuidados SENADIS'!AC35</f>
        <v>0</v>
      </c>
      <c r="S14" s="40">
        <f>+'24-02-002 Ind. Cuidados SENADIS'!AD35</f>
        <v>0</v>
      </c>
      <c r="T14" s="40">
        <f>+'24-02-002 Ind. Cuidados SENADIS'!AE35</f>
        <v>0</v>
      </c>
      <c r="U14" s="40">
        <f>+'24-02-002 Ind. Cuidados SENADIS'!AF35</f>
        <v>0</v>
      </c>
      <c r="V14" s="40">
        <f>+'24-02-002 Ind. Cuidados SENADIS'!AG35</f>
        <v>0</v>
      </c>
      <c r="W14" s="40">
        <f>+'24-02-002 Ind. Cuidados SENADIS'!AH35</f>
        <v>0</v>
      </c>
      <c r="X14" s="61">
        <f>+'24-02-002 Ind. Cuidados SENADIS'!AI35</f>
        <v>0</v>
      </c>
      <c r="Y14" s="61">
        <f>+'24-02-002 Ind. Cuidados SENADIS'!AJ35</f>
        <v>0</v>
      </c>
    </row>
    <row r="15" spans="1:25" ht="24.75" customHeight="1" x14ac:dyDescent="0.25">
      <c r="A15" s="60" t="s">
        <v>57</v>
      </c>
      <c r="B15" s="40">
        <f>+'24-02-002 Ind. Cuidados SENADIS'!J39</f>
        <v>0</v>
      </c>
      <c r="C15" s="40">
        <f>+'24-02-002 Ind. Cuidados SENADIS'!K39</f>
        <v>0</v>
      </c>
      <c r="D15" s="40">
        <f>+'24-02-002 Ind. Cuidados SENADIS'!M39</f>
        <v>0</v>
      </c>
      <c r="E15" s="40">
        <f>+'24-02-002 Ind. Cuidados SENADIS'!N39</f>
        <v>0</v>
      </c>
      <c r="F15" s="40">
        <f>+'24-02-002 Ind. Cuidados SENADIS'!O39</f>
        <v>0</v>
      </c>
      <c r="G15" s="40">
        <f>+'24-02-002 Ind. Cuidados SENADIS'!R39</f>
        <v>0</v>
      </c>
      <c r="H15" s="40">
        <f>+'24-02-002 Ind. Cuidados SENADIS'!S39</f>
        <v>0</v>
      </c>
      <c r="I15" s="40">
        <f>+'24-02-002 Ind. Cuidados SENADIS'!T39</f>
        <v>0</v>
      </c>
      <c r="J15" s="40">
        <f>+'24-02-002 Ind. Cuidados SENADIS'!U39</f>
        <v>0</v>
      </c>
      <c r="K15" s="40">
        <f>+'24-02-002 Ind. Cuidados SENADIS'!V39</f>
        <v>0</v>
      </c>
      <c r="L15" s="40">
        <f>+'24-02-002 Ind. Cuidados SENADIS'!W39</f>
        <v>0</v>
      </c>
      <c r="M15" s="40">
        <f>+'24-02-002 Ind. Cuidados SENADIS'!X39</f>
        <v>0</v>
      </c>
      <c r="N15" s="40">
        <f>+'24-02-002 Ind. Cuidados SENADIS'!Y39</f>
        <v>0</v>
      </c>
      <c r="O15" s="40">
        <f>+'24-02-002 Ind. Cuidados SENADIS'!Z39</f>
        <v>0</v>
      </c>
      <c r="P15" s="40">
        <f>+'24-02-002 Ind. Cuidados SENADIS'!AA39</f>
        <v>0</v>
      </c>
      <c r="Q15" s="40">
        <f>+'24-02-002 Ind. Cuidados SENADIS'!AB39</f>
        <v>0</v>
      </c>
      <c r="R15" s="40">
        <f>+'24-02-002 Ind. Cuidados SENADIS'!AC39</f>
        <v>0</v>
      </c>
      <c r="S15" s="40">
        <f>+'24-02-002 Ind. Cuidados SENADIS'!AD39</f>
        <v>0</v>
      </c>
      <c r="T15" s="40">
        <f>+'24-02-002 Ind. Cuidados SENADIS'!AE39</f>
        <v>0</v>
      </c>
      <c r="U15" s="40">
        <f>+'24-02-002 Ind. Cuidados SENADIS'!AF39</f>
        <v>0</v>
      </c>
      <c r="V15" s="40">
        <f>+'24-02-002 Ind. Cuidados SENADIS'!AG39</f>
        <v>0</v>
      </c>
      <c r="W15" s="40">
        <f>+'24-02-002 Ind. Cuidados SENADIS'!AH39</f>
        <v>0</v>
      </c>
      <c r="X15" s="61">
        <f>+'24-02-002 Ind. Cuidados SENADIS'!AI39</f>
        <v>0</v>
      </c>
      <c r="Y15" s="61">
        <f>+'24-02-002 Ind. Cuidados SENADIS'!AJ39</f>
        <v>0</v>
      </c>
    </row>
    <row r="16" spans="1:25" ht="24.75" customHeight="1" x14ac:dyDescent="0.25">
      <c r="A16" s="60" t="s">
        <v>59</v>
      </c>
      <c r="B16" s="40">
        <f>+'24-02-002 Ind. Cuidados SENADIS'!J43</f>
        <v>0</v>
      </c>
      <c r="C16" s="40">
        <f>+'24-02-002 Ind. Cuidados SENADIS'!K43</f>
        <v>0</v>
      </c>
      <c r="D16" s="40">
        <f>+'24-02-002 Ind. Cuidados SENADIS'!M43</f>
        <v>0</v>
      </c>
      <c r="E16" s="40">
        <f>+'24-02-002 Ind. Cuidados SENADIS'!N43</f>
        <v>0</v>
      </c>
      <c r="F16" s="40">
        <f>+'24-02-002 Ind. Cuidados SENADIS'!O43</f>
        <v>0</v>
      </c>
      <c r="G16" s="40">
        <f>+'24-02-002 Ind. Cuidados SENADIS'!R43</f>
        <v>0</v>
      </c>
      <c r="H16" s="40">
        <f>+'24-02-002 Ind. Cuidados SENADIS'!S43</f>
        <v>0</v>
      </c>
      <c r="I16" s="40">
        <f>+'24-02-002 Ind. Cuidados SENADIS'!T43</f>
        <v>0</v>
      </c>
      <c r="J16" s="40">
        <f>+'24-02-002 Ind. Cuidados SENADIS'!U43</f>
        <v>0</v>
      </c>
      <c r="K16" s="40">
        <f>+'24-02-002 Ind. Cuidados SENADIS'!V43</f>
        <v>0</v>
      </c>
      <c r="L16" s="40">
        <f>+'24-02-002 Ind. Cuidados SENADIS'!W43</f>
        <v>0</v>
      </c>
      <c r="M16" s="40">
        <f>+'24-02-002 Ind. Cuidados SENADIS'!X43</f>
        <v>0</v>
      </c>
      <c r="N16" s="40">
        <f>+'24-02-002 Ind. Cuidados SENADIS'!Y43</f>
        <v>0</v>
      </c>
      <c r="O16" s="40">
        <f>+'24-02-002 Ind. Cuidados SENADIS'!Z43</f>
        <v>0</v>
      </c>
      <c r="P16" s="40">
        <f>+'24-02-002 Ind. Cuidados SENADIS'!AA43</f>
        <v>0</v>
      </c>
      <c r="Q16" s="40">
        <f>+'24-02-002 Ind. Cuidados SENADIS'!AB43</f>
        <v>0</v>
      </c>
      <c r="R16" s="40">
        <f>+'24-02-002 Ind. Cuidados SENADIS'!AC43</f>
        <v>0</v>
      </c>
      <c r="S16" s="40">
        <f>+'24-02-002 Ind. Cuidados SENADIS'!AD43</f>
        <v>0</v>
      </c>
      <c r="T16" s="40">
        <f>+'24-02-002 Ind. Cuidados SENADIS'!AE43</f>
        <v>0</v>
      </c>
      <c r="U16" s="40">
        <f>+'24-02-002 Ind. Cuidados SENADIS'!AF43</f>
        <v>0</v>
      </c>
      <c r="V16" s="40">
        <f>+'24-02-002 Ind. Cuidados SENADIS'!AG43</f>
        <v>0</v>
      </c>
      <c r="W16" s="40">
        <f>+'24-02-002 Ind. Cuidados SENADIS'!AH43</f>
        <v>0</v>
      </c>
      <c r="X16" s="61">
        <f>+'24-02-002 Ind. Cuidados SENADIS'!AI43</f>
        <v>0</v>
      </c>
      <c r="Y16" s="61">
        <f>+'24-02-002 Ind. Cuidados SENADIS'!AJ43</f>
        <v>0</v>
      </c>
    </row>
    <row r="17" spans="1:25" ht="24.75" customHeight="1" x14ac:dyDescent="0.25">
      <c r="A17" s="60" t="s">
        <v>61</v>
      </c>
      <c r="B17" s="40">
        <f>+'24-02-002 Ind. Cuidados SENADIS'!J47</f>
        <v>0</v>
      </c>
      <c r="C17" s="40">
        <f>+'24-02-002 Ind. Cuidados SENADIS'!K47</f>
        <v>0</v>
      </c>
      <c r="D17" s="40">
        <f>+'24-02-002 Ind. Cuidados SENADIS'!M47</f>
        <v>0</v>
      </c>
      <c r="E17" s="40">
        <f>+'24-02-002 Ind. Cuidados SENADIS'!N47</f>
        <v>0</v>
      </c>
      <c r="F17" s="40">
        <f>+'24-02-002 Ind. Cuidados SENADIS'!O47</f>
        <v>0</v>
      </c>
      <c r="G17" s="40">
        <f>+'24-02-002 Ind. Cuidados SENADIS'!R47</f>
        <v>0</v>
      </c>
      <c r="H17" s="40">
        <f>+'24-02-002 Ind. Cuidados SENADIS'!S47</f>
        <v>0</v>
      </c>
      <c r="I17" s="40">
        <f>+'24-02-002 Ind. Cuidados SENADIS'!T47</f>
        <v>0</v>
      </c>
      <c r="J17" s="40">
        <f>+'24-02-002 Ind. Cuidados SENADIS'!U47</f>
        <v>0</v>
      </c>
      <c r="K17" s="40">
        <f>+'24-02-002 Ind. Cuidados SENADIS'!V47</f>
        <v>0</v>
      </c>
      <c r="L17" s="40">
        <f>+'24-02-002 Ind. Cuidados SENADIS'!W47</f>
        <v>0</v>
      </c>
      <c r="M17" s="40">
        <f>+'24-02-002 Ind. Cuidados SENADIS'!X47</f>
        <v>0</v>
      </c>
      <c r="N17" s="40">
        <f>+'24-02-002 Ind. Cuidados SENADIS'!Y47</f>
        <v>0</v>
      </c>
      <c r="O17" s="40">
        <f>+'24-02-002 Ind. Cuidados SENADIS'!Z47</f>
        <v>0</v>
      </c>
      <c r="P17" s="40">
        <f>+'24-02-002 Ind. Cuidados SENADIS'!AA47</f>
        <v>0</v>
      </c>
      <c r="Q17" s="40">
        <f>+'24-02-002 Ind. Cuidados SENADIS'!AB47</f>
        <v>0</v>
      </c>
      <c r="R17" s="40">
        <f>+'24-02-002 Ind. Cuidados SENADIS'!AC47</f>
        <v>0</v>
      </c>
      <c r="S17" s="40">
        <f>+'24-02-002 Ind. Cuidados SENADIS'!AD47</f>
        <v>0</v>
      </c>
      <c r="T17" s="40">
        <f>+'24-02-002 Ind. Cuidados SENADIS'!AE47</f>
        <v>0</v>
      </c>
      <c r="U17" s="40">
        <f>+'24-02-002 Ind. Cuidados SENADIS'!AF47</f>
        <v>0</v>
      </c>
      <c r="V17" s="40">
        <f>+'24-02-002 Ind. Cuidados SENADIS'!AG47</f>
        <v>0</v>
      </c>
      <c r="W17" s="40">
        <f>+'24-02-002 Ind. Cuidados SENADIS'!AH47</f>
        <v>0</v>
      </c>
      <c r="X17" s="61">
        <f>+'24-02-002 Ind. Cuidados SENADIS'!AI47</f>
        <v>0</v>
      </c>
      <c r="Y17" s="61">
        <f>+'24-02-002 Ind. Cuidados SENADIS'!AJ44</f>
        <v>0</v>
      </c>
    </row>
    <row r="18" spans="1:25" ht="24.75" customHeight="1" x14ac:dyDescent="0.25">
      <c r="A18" s="60" t="s">
        <v>63</v>
      </c>
      <c r="B18" s="40">
        <f>+'24-02-002 Ind. Cuidados SENADIS'!J51</f>
        <v>0</v>
      </c>
      <c r="C18" s="40">
        <f>+'24-02-002 Ind. Cuidados SENADIS'!K51</f>
        <v>0</v>
      </c>
      <c r="D18" s="40">
        <f>+'24-02-002 Ind. Cuidados SENADIS'!M51</f>
        <v>0</v>
      </c>
      <c r="E18" s="40">
        <f>+'24-02-002 Ind. Cuidados SENADIS'!N51</f>
        <v>0</v>
      </c>
      <c r="F18" s="40">
        <f>+'24-02-002 Ind. Cuidados SENADIS'!O51</f>
        <v>0</v>
      </c>
      <c r="G18" s="40">
        <f>+'24-02-002 Ind. Cuidados SENADIS'!R51</f>
        <v>0</v>
      </c>
      <c r="H18" s="40">
        <f>+'24-02-002 Ind. Cuidados SENADIS'!S51</f>
        <v>0</v>
      </c>
      <c r="I18" s="40">
        <f>+'24-02-002 Ind. Cuidados SENADIS'!T51</f>
        <v>0</v>
      </c>
      <c r="J18" s="40">
        <f>+'24-02-002 Ind. Cuidados SENADIS'!U51</f>
        <v>0</v>
      </c>
      <c r="K18" s="40">
        <f>+'24-02-002 Ind. Cuidados SENADIS'!V51</f>
        <v>0</v>
      </c>
      <c r="L18" s="40">
        <f>+'24-02-002 Ind. Cuidados SENADIS'!W51</f>
        <v>0</v>
      </c>
      <c r="M18" s="40">
        <f>+'24-02-002 Ind. Cuidados SENADIS'!X51</f>
        <v>0</v>
      </c>
      <c r="N18" s="40">
        <f>+'24-02-002 Ind. Cuidados SENADIS'!Y51</f>
        <v>0</v>
      </c>
      <c r="O18" s="40">
        <f>+'24-02-002 Ind. Cuidados SENADIS'!Z51</f>
        <v>0</v>
      </c>
      <c r="P18" s="40">
        <f>+'24-02-002 Ind. Cuidados SENADIS'!AA51</f>
        <v>0</v>
      </c>
      <c r="Q18" s="40">
        <f>+'24-02-002 Ind. Cuidados SENADIS'!AB51</f>
        <v>0</v>
      </c>
      <c r="R18" s="40">
        <f>+'24-02-002 Ind. Cuidados SENADIS'!AC51</f>
        <v>0</v>
      </c>
      <c r="S18" s="40">
        <f>+'24-02-002 Ind. Cuidados SENADIS'!AD51</f>
        <v>0</v>
      </c>
      <c r="T18" s="40">
        <f>+'24-02-002 Ind. Cuidados SENADIS'!AE51</f>
        <v>0</v>
      </c>
      <c r="U18" s="40">
        <f>+'24-02-002 Ind. Cuidados SENADIS'!AF51</f>
        <v>0</v>
      </c>
      <c r="V18" s="40">
        <f>+'24-02-002 Ind. Cuidados SENADIS'!AG51</f>
        <v>0</v>
      </c>
      <c r="W18" s="40">
        <f>+'24-02-002 Ind. Cuidados SENADIS'!AH51</f>
        <v>0</v>
      </c>
      <c r="X18" s="61">
        <f>+'24-02-002 Ind. Cuidados SENADIS'!AI51</f>
        <v>0</v>
      </c>
      <c r="Y18" s="61">
        <f>+'24-02-002 Ind. Cuidados SENADIS'!AJ51</f>
        <v>0</v>
      </c>
    </row>
    <row r="19" spans="1:25" ht="24.75" customHeight="1" x14ac:dyDescent="0.25">
      <c r="A19" s="60" t="s">
        <v>65</v>
      </c>
      <c r="B19" s="40">
        <f>+'24-02-002 Ind. Cuidados SENADIS'!J55</f>
        <v>0</v>
      </c>
      <c r="C19" s="40">
        <f>+'24-02-002 Ind. Cuidados SENADIS'!K55</f>
        <v>0</v>
      </c>
      <c r="D19" s="40">
        <f>+'24-02-002 Ind. Cuidados SENADIS'!M55</f>
        <v>0</v>
      </c>
      <c r="E19" s="40">
        <f>+'24-02-002 Ind. Cuidados SENADIS'!N55</f>
        <v>0</v>
      </c>
      <c r="F19" s="40">
        <f>+'24-02-002 Ind. Cuidados SENADIS'!O55</f>
        <v>0</v>
      </c>
      <c r="G19" s="40">
        <f>+'24-02-002 Ind. Cuidados SENADIS'!R55</f>
        <v>0</v>
      </c>
      <c r="H19" s="40">
        <f>+'24-02-002 Ind. Cuidados SENADIS'!S55</f>
        <v>0</v>
      </c>
      <c r="I19" s="40">
        <f>+'24-02-002 Ind. Cuidados SENADIS'!T55</f>
        <v>0</v>
      </c>
      <c r="J19" s="40">
        <f>+'24-02-002 Ind. Cuidados SENADIS'!U55</f>
        <v>0</v>
      </c>
      <c r="K19" s="40">
        <f>+'24-02-002 Ind. Cuidados SENADIS'!V55</f>
        <v>0</v>
      </c>
      <c r="L19" s="40">
        <f>+'24-02-002 Ind. Cuidados SENADIS'!W55</f>
        <v>0</v>
      </c>
      <c r="M19" s="40">
        <f>+'24-02-002 Ind. Cuidados SENADIS'!X55</f>
        <v>0</v>
      </c>
      <c r="N19" s="40">
        <f>+'24-02-002 Ind. Cuidados SENADIS'!Y55</f>
        <v>0</v>
      </c>
      <c r="O19" s="40">
        <f>+'24-02-002 Ind. Cuidados SENADIS'!Z55</f>
        <v>0</v>
      </c>
      <c r="P19" s="40">
        <f>+'24-02-002 Ind. Cuidados SENADIS'!AA55</f>
        <v>0</v>
      </c>
      <c r="Q19" s="40">
        <f>+'24-02-002 Ind. Cuidados SENADIS'!AB55</f>
        <v>0</v>
      </c>
      <c r="R19" s="40">
        <f>+'24-02-002 Ind. Cuidados SENADIS'!AC55</f>
        <v>0</v>
      </c>
      <c r="S19" s="40">
        <f>+'24-02-002 Ind. Cuidados SENADIS'!AD55</f>
        <v>0</v>
      </c>
      <c r="T19" s="40">
        <f>+'24-02-002 Ind. Cuidados SENADIS'!AE55</f>
        <v>0</v>
      </c>
      <c r="U19" s="40">
        <f>+'24-02-002 Ind. Cuidados SENADIS'!AF55</f>
        <v>0</v>
      </c>
      <c r="V19" s="40">
        <f>+'24-02-002 Ind. Cuidados SENADIS'!AG55</f>
        <v>0</v>
      </c>
      <c r="W19" s="40">
        <f>+'24-02-002 Ind. Cuidados SENADIS'!AH55</f>
        <v>0</v>
      </c>
      <c r="X19" s="61">
        <f>+'24-02-002 Ind. Cuidados SENADIS'!AI55</f>
        <v>0</v>
      </c>
      <c r="Y19" s="61">
        <f>+'24-02-002 Ind. Cuidados SENADIS'!AJ55</f>
        <v>0</v>
      </c>
    </row>
    <row r="20" spans="1:25" ht="24.75" customHeight="1" x14ac:dyDescent="0.25">
      <c r="A20" s="62" t="s">
        <v>67</v>
      </c>
      <c r="B20" s="40">
        <f>+'24-02-002 Ind. Cuidados SENADIS'!J59</f>
        <v>0</v>
      </c>
      <c r="C20" s="40">
        <f>+'24-02-002 Ind. Cuidados SENADIS'!K59</f>
        <v>0</v>
      </c>
      <c r="D20" s="40">
        <f>+'24-02-002 Ind. Cuidados SENADIS'!M59</f>
        <v>0</v>
      </c>
      <c r="E20" s="40">
        <f>+'24-02-002 Ind. Cuidados SENADIS'!N59</f>
        <v>0</v>
      </c>
      <c r="F20" s="40">
        <f>+'24-02-002 Ind. Cuidados SENADIS'!O59</f>
        <v>0</v>
      </c>
      <c r="G20" s="40">
        <f>+'24-02-002 Ind. Cuidados SENADIS'!R59</f>
        <v>0</v>
      </c>
      <c r="H20" s="40">
        <f>+'24-02-002 Ind. Cuidados SENADIS'!S59</f>
        <v>0</v>
      </c>
      <c r="I20" s="40">
        <f>+'24-02-002 Ind. Cuidados SENADIS'!T59</f>
        <v>0</v>
      </c>
      <c r="J20" s="40">
        <f>+'24-02-002 Ind. Cuidados SENADIS'!U59</f>
        <v>0</v>
      </c>
      <c r="K20" s="40">
        <f>+'24-02-002 Ind. Cuidados SENADIS'!V59</f>
        <v>0</v>
      </c>
      <c r="L20" s="40">
        <f>+'24-02-002 Ind. Cuidados SENADIS'!W59</f>
        <v>0</v>
      </c>
      <c r="M20" s="40">
        <f>+'24-02-002 Ind. Cuidados SENADIS'!X59</f>
        <v>0</v>
      </c>
      <c r="N20" s="40">
        <f>+'24-02-002 Ind. Cuidados SENADIS'!Y59</f>
        <v>0</v>
      </c>
      <c r="O20" s="40">
        <f>+'24-02-002 Ind. Cuidados SENADIS'!Z59</f>
        <v>0</v>
      </c>
      <c r="P20" s="40">
        <f>+'24-02-002 Ind. Cuidados SENADIS'!AA59</f>
        <v>0</v>
      </c>
      <c r="Q20" s="40">
        <f>+'24-02-002 Ind. Cuidados SENADIS'!AB59</f>
        <v>0</v>
      </c>
      <c r="R20" s="40">
        <f>+'24-02-002 Ind. Cuidados SENADIS'!AC59</f>
        <v>0</v>
      </c>
      <c r="S20" s="40">
        <f>+'24-02-002 Ind. Cuidados SENADIS'!AD59</f>
        <v>0</v>
      </c>
      <c r="T20" s="40">
        <f>+'24-02-002 Ind. Cuidados SENADIS'!AE59</f>
        <v>0</v>
      </c>
      <c r="U20" s="40">
        <f>+'24-02-002 Ind. Cuidados SENADIS'!AF59</f>
        <v>0</v>
      </c>
      <c r="V20" s="40">
        <f>+'24-02-002 Ind. Cuidados SENADIS'!AG59</f>
        <v>0</v>
      </c>
      <c r="W20" s="40">
        <f>+'24-02-002 Ind. Cuidados SENADIS'!AH59</f>
        <v>0</v>
      </c>
      <c r="X20" s="61">
        <f>+'24-02-002 Ind. Cuidados SENADIS'!AI59</f>
        <v>0</v>
      </c>
      <c r="Y20" s="61">
        <f>+'24-02-002 Ind. Cuidados SENADIS'!AJ59</f>
        <v>0</v>
      </c>
    </row>
    <row r="21" spans="1:25" ht="24.75" customHeight="1" x14ac:dyDescent="0.25">
      <c r="A21" s="62" t="s">
        <v>69</v>
      </c>
      <c r="B21" s="40">
        <f>+'24-02-002 Ind. Cuidados SENADIS'!J63</f>
        <v>0</v>
      </c>
      <c r="C21" s="40">
        <f>+'24-02-002 Ind. Cuidados SENADIS'!K63</f>
        <v>0</v>
      </c>
      <c r="D21" s="40">
        <f>+'24-02-002 Ind. Cuidados SENADIS'!M63</f>
        <v>0</v>
      </c>
      <c r="E21" s="40">
        <f>+'24-02-002 Ind. Cuidados SENADIS'!N63</f>
        <v>0</v>
      </c>
      <c r="F21" s="40">
        <f>+'24-02-002 Ind. Cuidados SENADIS'!O63</f>
        <v>0</v>
      </c>
      <c r="G21" s="40">
        <f>+'24-02-002 Ind. Cuidados SENADIS'!R63</f>
        <v>0</v>
      </c>
      <c r="H21" s="40">
        <f>+'24-02-002 Ind. Cuidados SENADIS'!S63</f>
        <v>0</v>
      </c>
      <c r="I21" s="40">
        <f>+'24-02-002 Ind. Cuidados SENADIS'!T63</f>
        <v>0</v>
      </c>
      <c r="J21" s="40">
        <f>+'24-02-002 Ind. Cuidados SENADIS'!U63</f>
        <v>0</v>
      </c>
      <c r="K21" s="40">
        <f>+'24-02-002 Ind. Cuidados SENADIS'!V63</f>
        <v>0</v>
      </c>
      <c r="L21" s="40">
        <f>+'24-02-002 Ind. Cuidados SENADIS'!W63</f>
        <v>0</v>
      </c>
      <c r="M21" s="40">
        <f>+'24-02-002 Ind. Cuidados SENADIS'!X63</f>
        <v>0</v>
      </c>
      <c r="N21" s="40">
        <f>+'24-02-002 Ind. Cuidados SENADIS'!Y63</f>
        <v>0</v>
      </c>
      <c r="O21" s="40">
        <f>+'24-02-002 Ind. Cuidados SENADIS'!Z63</f>
        <v>0</v>
      </c>
      <c r="P21" s="40">
        <f>+'24-02-002 Ind. Cuidados SENADIS'!AA63</f>
        <v>0</v>
      </c>
      <c r="Q21" s="40">
        <f>+'24-02-002 Ind. Cuidados SENADIS'!AB63</f>
        <v>0</v>
      </c>
      <c r="R21" s="40">
        <f>+'24-02-002 Ind. Cuidados SENADIS'!AC63</f>
        <v>0</v>
      </c>
      <c r="S21" s="40">
        <f>+'24-02-002 Ind. Cuidados SENADIS'!AD63</f>
        <v>0</v>
      </c>
      <c r="T21" s="40">
        <f>+'24-02-002 Ind. Cuidados SENADIS'!AE63</f>
        <v>0</v>
      </c>
      <c r="U21" s="40">
        <f>+'24-02-002 Ind. Cuidados SENADIS'!AF63</f>
        <v>0</v>
      </c>
      <c r="V21" s="40">
        <f>+'24-02-002 Ind. Cuidados SENADIS'!AG63</f>
        <v>0</v>
      </c>
      <c r="W21" s="40">
        <f>+'24-02-002 Ind. Cuidados SENADIS'!AH63</f>
        <v>0</v>
      </c>
      <c r="X21" s="61">
        <f>+'24-02-002 Ind. Cuidados SENADIS'!AI63</f>
        <v>0</v>
      </c>
      <c r="Y21" s="61">
        <f>+'24-02-002 Ind. Cuidados SENADIS'!AJ63</f>
        <v>0</v>
      </c>
    </row>
    <row r="22" spans="1:25" ht="24.75" customHeight="1" x14ac:dyDescent="0.25">
      <c r="A22" s="62" t="s">
        <v>79</v>
      </c>
      <c r="B22" s="40">
        <f>+'24-02-002 Ind. Cuidados SENADIS'!J67</f>
        <v>0</v>
      </c>
      <c r="C22" s="40">
        <f>+'24-02-002 Ind. Cuidados SENADIS'!K67</f>
        <v>0</v>
      </c>
      <c r="D22" s="40">
        <f>+'24-02-002 Ind. Cuidados SENADIS'!M64</f>
        <v>0</v>
      </c>
      <c r="E22" s="40">
        <f>+'24-02-002 Ind. Cuidados SENADIS'!N64</f>
        <v>0</v>
      </c>
      <c r="F22" s="40">
        <f>+'24-02-002 Ind. Cuidados SENADIS'!O64</f>
        <v>0</v>
      </c>
      <c r="G22" s="40">
        <f>+'24-02-002 Ind. Cuidados SENADIS'!R64</f>
        <v>0</v>
      </c>
      <c r="H22" s="40">
        <f>+'24-02-002 Ind. Cuidados SENADIS'!S64</f>
        <v>0</v>
      </c>
      <c r="I22" s="40">
        <f>+'24-02-002 Ind. Cuidados SENADIS'!T64</f>
        <v>0</v>
      </c>
      <c r="J22" s="40">
        <f>+'24-02-002 Ind. Cuidados SENADIS'!U67</f>
        <v>0</v>
      </c>
      <c r="K22" s="40">
        <f>+'24-02-002 Ind. Cuidados SENADIS'!V64</f>
        <v>0</v>
      </c>
      <c r="L22" s="40">
        <f>+'24-02-002 Ind. Cuidados SENADIS'!W64</f>
        <v>0</v>
      </c>
      <c r="M22" s="40">
        <f>+'24-02-002 Ind. Cuidados SENADIS'!X64</f>
        <v>0</v>
      </c>
      <c r="N22" s="40">
        <f>+'24-02-002 Ind. Cuidados SENADIS'!Y67</f>
        <v>0</v>
      </c>
      <c r="O22" s="40">
        <f>+'24-02-002 Ind. Cuidados SENADIS'!Z64</f>
        <v>0</v>
      </c>
      <c r="P22" s="40">
        <f>+'24-02-002 Ind. Cuidados SENADIS'!AA64</f>
        <v>0</v>
      </c>
      <c r="Q22" s="40">
        <f>+'24-02-002 Ind. Cuidados SENADIS'!AB64</f>
        <v>0</v>
      </c>
      <c r="R22" s="40">
        <f>+'24-02-002 Ind. Cuidados SENADIS'!AC67</f>
        <v>0</v>
      </c>
      <c r="S22" s="40">
        <f>+'24-02-002 Ind. Cuidados SENADIS'!AD64</f>
        <v>0</v>
      </c>
      <c r="T22" s="40">
        <f>+'24-02-002 Ind. Cuidados SENADIS'!AE64</f>
        <v>0</v>
      </c>
      <c r="U22" s="40">
        <f>+'24-02-002 Ind. Cuidados SENADIS'!AF64</f>
        <v>0</v>
      </c>
      <c r="V22" s="40">
        <f>+'24-02-002 Ind. Cuidados SENADIS'!AG67</f>
        <v>0</v>
      </c>
      <c r="W22" s="40">
        <f>+'24-02-002 Ind. Cuidados SENADIS'!AH67</f>
        <v>0</v>
      </c>
      <c r="X22" s="61">
        <f>+'24-02-002 Ind. Cuidados SENADIS'!AI67</f>
        <v>0</v>
      </c>
      <c r="Y22" s="61">
        <f>+'24-02-002 Ind. Cuidados SENADIS'!AJ67</f>
        <v>0</v>
      </c>
    </row>
    <row r="23" spans="1:25" ht="24.75" customHeight="1" x14ac:dyDescent="0.25">
      <c r="A23" s="62" t="s">
        <v>71</v>
      </c>
      <c r="B23" s="40">
        <f>+'24-02-002 Ind. Cuidados SENADIS'!J71</f>
        <v>0</v>
      </c>
      <c r="C23" s="40">
        <f>+'24-02-002 Ind. Cuidados SENADIS'!K71</f>
        <v>0</v>
      </c>
      <c r="D23" s="40">
        <f>+'24-02-002 Ind. Cuidados SENADIS'!M71</f>
        <v>0</v>
      </c>
      <c r="E23" s="40">
        <f>+'24-02-002 Ind. Cuidados SENADIS'!N71</f>
        <v>0</v>
      </c>
      <c r="F23" s="40">
        <f>+'24-02-002 Ind. Cuidados SENADIS'!O71</f>
        <v>0</v>
      </c>
      <c r="G23" s="40">
        <f>+'24-02-002 Ind. Cuidados SENADIS'!R71</f>
        <v>0</v>
      </c>
      <c r="H23" s="40">
        <f>+'24-02-002 Ind. Cuidados SENADIS'!S71</f>
        <v>0</v>
      </c>
      <c r="I23" s="40">
        <f>+'24-02-002 Ind. Cuidados SENADIS'!T71</f>
        <v>0</v>
      </c>
      <c r="J23" s="40">
        <f>+'24-02-002 Ind. Cuidados SENADIS'!U71</f>
        <v>0</v>
      </c>
      <c r="K23" s="40">
        <f>+'24-02-002 Ind. Cuidados SENADIS'!V71</f>
        <v>0</v>
      </c>
      <c r="L23" s="40">
        <f>+'24-02-002 Ind. Cuidados SENADIS'!W71</f>
        <v>0</v>
      </c>
      <c r="M23" s="40">
        <f>+'24-02-002 Ind. Cuidados SENADIS'!X71</f>
        <v>0</v>
      </c>
      <c r="N23" s="40">
        <f>+'24-02-002 Ind. Cuidados SENADIS'!Y71</f>
        <v>0</v>
      </c>
      <c r="O23" s="40">
        <f>+'24-02-002 Ind. Cuidados SENADIS'!Z71</f>
        <v>0</v>
      </c>
      <c r="P23" s="40">
        <f>+'24-02-002 Ind. Cuidados SENADIS'!AA71</f>
        <v>0</v>
      </c>
      <c r="Q23" s="40">
        <f>+'24-02-002 Ind. Cuidados SENADIS'!AB71</f>
        <v>0</v>
      </c>
      <c r="R23" s="40">
        <f>+'24-02-002 Ind. Cuidados SENADIS'!AC71</f>
        <v>0</v>
      </c>
      <c r="S23" s="40">
        <f>+'24-02-002 Ind. Cuidados SENADIS'!AD71</f>
        <v>0</v>
      </c>
      <c r="T23" s="40">
        <f>+'24-02-002 Ind. Cuidados SENADIS'!AE71</f>
        <v>0</v>
      </c>
      <c r="U23" s="40">
        <f>+'24-02-002 Ind. Cuidados SENADIS'!AF71</f>
        <v>0</v>
      </c>
      <c r="V23" s="40">
        <f>+'24-02-002 Ind. Cuidados SENADIS'!AG71</f>
        <v>0</v>
      </c>
      <c r="W23" s="40">
        <f>+'24-02-002 Ind. Cuidados SENADIS'!AH71</f>
        <v>0</v>
      </c>
      <c r="X23" s="61">
        <f>+'24-02-002 Ind. Cuidados SENADIS'!AI71</f>
        <v>0</v>
      </c>
      <c r="Y23" s="61">
        <f>+'24-02-002 Ind. Cuidados SENADIS'!AJ71</f>
        <v>0</v>
      </c>
    </row>
    <row r="24" spans="1:25" ht="24.75" customHeight="1" x14ac:dyDescent="0.25">
      <c r="A24" s="63" t="s">
        <v>73</v>
      </c>
      <c r="B24" s="40">
        <f>+'24-02-002 Ind. Cuidados SENADIS'!J75</f>
        <v>25791935000</v>
      </c>
      <c r="C24" s="40">
        <f>+'24-02-002 Ind. Cuidados SENADIS'!K75</f>
        <v>25791935000</v>
      </c>
      <c r="D24" s="40">
        <f>+'24-02-002 Ind. Cuidados SENADIS'!M75</f>
        <v>0</v>
      </c>
      <c r="E24" s="40">
        <f>+'24-02-002 Ind. Cuidados SENADIS'!N75</f>
        <v>0</v>
      </c>
      <c r="F24" s="40">
        <f>+'24-02-002 Ind. Cuidados SENADIS'!O75</f>
        <v>0</v>
      </c>
      <c r="G24" s="40">
        <f>+'24-02-002 Ind. Cuidados SENADIS'!R75</f>
        <v>0</v>
      </c>
      <c r="H24" s="40">
        <f>+'24-02-002 Ind. Cuidados SENADIS'!S75</f>
        <v>0</v>
      </c>
      <c r="I24" s="40">
        <f>+'24-02-002 Ind. Cuidados SENADIS'!T75</f>
        <v>0</v>
      </c>
      <c r="J24" s="40">
        <f>+'24-02-002 Ind. Cuidados SENADIS'!U75</f>
        <v>0</v>
      </c>
      <c r="K24" s="40">
        <f>+'24-02-002 Ind. Cuidados SENADIS'!V75</f>
        <v>6447983750</v>
      </c>
      <c r="L24" s="40">
        <f>+'24-02-002 Ind. Cuidados SENADIS'!W75</f>
        <v>0</v>
      </c>
      <c r="M24" s="40">
        <f>+'24-02-002 Ind. Cuidados SENADIS'!X75</f>
        <v>6447983750</v>
      </c>
      <c r="N24" s="40">
        <f>+'24-02-002 Ind. Cuidados SENADIS'!Y75</f>
        <v>12895967500</v>
      </c>
      <c r="O24" s="40">
        <f>+'24-02-002 Ind. Cuidados SENADIS'!Z75</f>
        <v>0</v>
      </c>
      <c r="P24" s="40">
        <f>+'24-02-002 Ind. Cuidados SENADIS'!AA75</f>
        <v>0</v>
      </c>
      <c r="Q24" s="40">
        <f>+'24-02-002 Ind. Cuidados SENADIS'!AB75</f>
        <v>0</v>
      </c>
      <c r="R24" s="40">
        <f>+'24-02-002 Ind. Cuidados SENADIS'!AC75</f>
        <v>0</v>
      </c>
      <c r="S24" s="40">
        <f>+'24-02-002 Ind. Cuidados SENADIS'!AD75</f>
        <v>0</v>
      </c>
      <c r="T24" s="40">
        <f>+'24-02-002 Ind. Cuidados SENADIS'!AE75</f>
        <v>0</v>
      </c>
      <c r="U24" s="40">
        <f>+'24-02-002 Ind. Cuidados SENADIS'!AF75</f>
        <v>0</v>
      </c>
      <c r="V24" s="40">
        <f>+'24-02-002 Ind. Cuidados SENADIS'!AG75</f>
        <v>0</v>
      </c>
      <c r="W24" s="40">
        <f>+'24-02-002 Ind. Cuidados SENADIS'!AH75</f>
        <v>12895967500</v>
      </c>
      <c r="X24" s="61">
        <f>+'24-02-002 Ind. Cuidados SENADIS'!AI75</f>
        <v>0.5</v>
      </c>
      <c r="Y24" s="61">
        <f>+'24-02-002 Ind. Cuidados SENADIS'!AJ75</f>
        <v>1</v>
      </c>
    </row>
    <row r="25" spans="1:25" ht="34.5" customHeight="1" x14ac:dyDescent="0.25">
      <c r="A25" s="65" t="str">
        <f>"TOTAL ASIG."&amp;" "&amp;$A$5</f>
        <v>TOTAL ASIG. 24-02-002 "Programas de Cuidados SENADIS"</v>
      </c>
      <c r="B25" s="66">
        <f>SUM(B8:B24)</f>
        <v>25791935000</v>
      </c>
      <c r="C25" s="66">
        <f t="shared" ref="C25:V25" si="0">SUM(C8:C24)</f>
        <v>25791935000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6447983750</v>
      </c>
      <c r="L25" s="66">
        <f t="shared" si="0"/>
        <v>0</v>
      </c>
      <c r="M25" s="66">
        <f t="shared" si="0"/>
        <v>6447983750</v>
      </c>
      <c r="N25" s="66">
        <f t="shared" si="0"/>
        <v>12895967500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12895967500</v>
      </c>
      <c r="X25" s="67">
        <f>+'24-02-002 Ind. Cuidados SENADIS'!AI76</f>
        <v>0.5</v>
      </c>
      <c r="Y25" s="67">
        <f>'24-02-002 Ind. Cuidados SENADIS'!AJ76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AD206-D941-4887-9D9C-87D94F8A9D4D}">
  <sheetPr>
    <tabColor rgb="FF007DB5"/>
    <pageSetUpPr fitToPage="1"/>
  </sheetPr>
  <dimension ref="A1:DB103"/>
  <sheetViews>
    <sheetView zoomScale="85" zoomScaleNormal="85" workbookViewId="0">
      <pane ySplit="7" topLeftCell="A59" activePane="bottomLeft" state="frozen"/>
      <selection activeCell="A4" sqref="A4:AJ4"/>
      <selection pane="bottomLeft" activeCell="Y76" activeCellId="1" sqref="U76 Y76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5.28515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19" width="15.28515625" style="49" hidden="1" customWidth="1" outlineLevel="1"/>
    <col min="20" max="20" width="12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9" t="s">
        <v>81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</row>
    <row r="2" spans="1:106" s="1" customFormat="1" ht="16.5" customHeight="1" x14ac:dyDescent="0.25">
      <c r="A2" s="80" t="s">
        <v>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spans="1:106" s="1" customFormat="1" ht="16.5" customHeight="1" x14ac:dyDescent="0.25">
      <c r="A3" s="81" t="s">
        <v>132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</row>
    <row r="4" spans="1:106" s="1" customFormat="1" ht="16.5" customHeight="1" x14ac:dyDescent="0.25">
      <c r="A4" s="82" t="s">
        <v>1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106" ht="54.75" customHeight="1" x14ac:dyDescent="0.25">
      <c r="A5" s="83" t="s">
        <v>84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6" spans="1:106" s="3" customFormat="1" ht="22.5" customHeight="1" x14ac:dyDescent="0.25">
      <c r="A6" s="86" t="s">
        <v>2</v>
      </c>
      <c r="B6" s="86" t="s">
        <v>3</v>
      </c>
      <c r="C6" s="52" t="s">
        <v>4</v>
      </c>
      <c r="D6" s="86" t="s">
        <v>5</v>
      </c>
      <c r="E6" s="86" t="s">
        <v>6</v>
      </c>
      <c r="F6" s="86" t="s">
        <v>7</v>
      </c>
      <c r="G6" s="86" t="s">
        <v>8</v>
      </c>
      <c r="H6" s="86" t="s">
        <v>9</v>
      </c>
      <c r="I6" s="86"/>
      <c r="J6" s="84" t="s">
        <v>10</v>
      </c>
      <c r="K6" s="84" t="s">
        <v>11</v>
      </c>
      <c r="L6" s="86" t="s">
        <v>12</v>
      </c>
      <c r="M6" s="84" t="s">
        <v>13</v>
      </c>
      <c r="N6" s="84"/>
      <c r="O6" s="84"/>
      <c r="P6" s="86" t="s">
        <v>14</v>
      </c>
      <c r="Q6" s="86" t="s">
        <v>15</v>
      </c>
      <c r="R6" s="84" t="s">
        <v>16</v>
      </c>
      <c r="S6" s="84"/>
      <c r="T6" s="84"/>
      <c r="U6" s="84" t="s">
        <v>17</v>
      </c>
      <c r="V6" s="84" t="s">
        <v>16</v>
      </c>
      <c r="W6" s="84"/>
      <c r="X6" s="84"/>
      <c r="Y6" s="84" t="s">
        <v>18</v>
      </c>
      <c r="Z6" s="84" t="s">
        <v>16</v>
      </c>
      <c r="AA6" s="84"/>
      <c r="AB6" s="84"/>
      <c r="AC6" s="84" t="s">
        <v>19</v>
      </c>
      <c r="AD6" s="84" t="s">
        <v>16</v>
      </c>
      <c r="AE6" s="84"/>
      <c r="AF6" s="84"/>
      <c r="AG6" s="84" t="s">
        <v>20</v>
      </c>
      <c r="AH6" s="84" t="s">
        <v>21</v>
      </c>
      <c r="AI6" s="85" t="s">
        <v>22</v>
      </c>
      <c r="AJ6" s="8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6"/>
      <c r="B7" s="86"/>
      <c r="C7" s="52" t="s">
        <v>23</v>
      </c>
      <c r="D7" s="86"/>
      <c r="E7" s="86"/>
      <c r="F7" s="86"/>
      <c r="G7" s="86"/>
      <c r="H7" s="52" t="s">
        <v>24</v>
      </c>
      <c r="I7" s="52" t="s">
        <v>25</v>
      </c>
      <c r="J7" s="84"/>
      <c r="K7" s="84"/>
      <c r="L7" s="86"/>
      <c r="M7" s="53" t="s">
        <v>26</v>
      </c>
      <c r="N7" s="53" t="s">
        <v>27</v>
      </c>
      <c r="O7" s="53" t="s">
        <v>28</v>
      </c>
      <c r="P7" s="86"/>
      <c r="Q7" s="86"/>
      <c r="R7" s="53" t="s">
        <v>29</v>
      </c>
      <c r="S7" s="53" t="s">
        <v>30</v>
      </c>
      <c r="T7" s="53" t="s">
        <v>31</v>
      </c>
      <c r="U7" s="84"/>
      <c r="V7" s="53" t="s">
        <v>32</v>
      </c>
      <c r="W7" s="53" t="s">
        <v>33</v>
      </c>
      <c r="X7" s="53" t="s">
        <v>34</v>
      </c>
      <c r="Y7" s="84"/>
      <c r="Z7" s="53" t="s">
        <v>35</v>
      </c>
      <c r="AA7" s="53" t="s">
        <v>36</v>
      </c>
      <c r="AB7" s="53" t="s">
        <v>37</v>
      </c>
      <c r="AC7" s="84"/>
      <c r="AD7" s="53" t="s">
        <v>38</v>
      </c>
      <c r="AE7" s="53" t="s">
        <v>39</v>
      </c>
      <c r="AF7" s="53" t="s">
        <v>40</v>
      </c>
      <c r="AG7" s="84"/>
      <c r="AH7" s="84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6" t="s">
        <v>43</v>
      </c>
      <c r="B8" s="76"/>
      <c r="C8" s="76"/>
      <c r="D8" s="76"/>
      <c r="E8" s="76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hidden="1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7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hidden="1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7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collapsed="1" x14ac:dyDescent="0.25">
      <c r="A11" s="78" t="s">
        <v>44</v>
      </c>
      <c r="B11" s="78"/>
      <c r="C11" s="78"/>
      <c r="D11" s="78"/>
      <c r="E11" s="78"/>
      <c r="F11" s="78"/>
      <c r="G11" s="78"/>
      <c r="H11" s="78"/>
      <c r="I11" s="78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6" t="s">
        <v>45</v>
      </c>
      <c r="B12" s="76"/>
      <c r="C12" s="76"/>
      <c r="D12" s="76"/>
      <c r="E12" s="76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hidden="1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7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hidden="1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7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collapsed="1" x14ac:dyDescent="0.25">
      <c r="A15" s="78" t="s">
        <v>46</v>
      </c>
      <c r="B15" s="78"/>
      <c r="C15" s="78"/>
      <c r="D15" s="78"/>
      <c r="E15" s="78"/>
      <c r="F15" s="78"/>
      <c r="G15" s="78"/>
      <c r="H15" s="78"/>
      <c r="I15" s="78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6" t="s">
        <v>47</v>
      </c>
      <c r="B16" s="76"/>
      <c r="C16" s="76"/>
      <c r="D16" s="76"/>
      <c r="E16" s="76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hidden="1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7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hidden="1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7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collapsed="1" x14ac:dyDescent="0.25">
      <c r="A19" s="78" t="s">
        <v>48</v>
      </c>
      <c r="B19" s="78"/>
      <c r="C19" s="78"/>
      <c r="D19" s="78"/>
      <c r="E19" s="78"/>
      <c r="F19" s="78"/>
      <c r="G19" s="78"/>
      <c r="H19" s="78"/>
      <c r="I19" s="78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6" t="s">
        <v>49</v>
      </c>
      <c r="B20" s="76"/>
      <c r="C20" s="76"/>
      <c r="D20" s="76"/>
      <c r="E20" s="76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hidden="1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7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hidden="1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7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collapsed="1" x14ac:dyDescent="0.25">
      <c r="A23" s="78" t="s">
        <v>50</v>
      </c>
      <c r="B23" s="78"/>
      <c r="C23" s="78"/>
      <c r="D23" s="78"/>
      <c r="E23" s="78"/>
      <c r="F23" s="78"/>
      <c r="G23" s="78"/>
      <c r="H23" s="78"/>
      <c r="I23" s="78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6" t="s">
        <v>51</v>
      </c>
      <c r="B24" s="76"/>
      <c r="C24" s="76"/>
      <c r="D24" s="76"/>
      <c r="E24" s="76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hidden="1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7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hidden="1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7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collapsed="1" x14ac:dyDescent="0.25">
      <c r="A27" s="78" t="s">
        <v>52</v>
      </c>
      <c r="B27" s="78"/>
      <c r="C27" s="78"/>
      <c r="D27" s="78"/>
      <c r="E27" s="78"/>
      <c r="F27" s="78"/>
      <c r="G27" s="78"/>
      <c r="H27" s="78"/>
      <c r="I27" s="78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6" t="s">
        <v>53</v>
      </c>
      <c r="B28" s="76"/>
      <c r="C28" s="76"/>
      <c r="D28" s="76"/>
      <c r="E28" s="76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hidden="1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7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hidden="1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7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collapsed="1" x14ac:dyDescent="0.25">
      <c r="A31" s="78" t="s">
        <v>54</v>
      </c>
      <c r="B31" s="78"/>
      <c r="C31" s="78"/>
      <c r="D31" s="78"/>
      <c r="E31" s="78"/>
      <c r="F31" s="78"/>
      <c r="G31" s="78"/>
      <c r="H31" s="78"/>
      <c r="I31" s="78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6" t="s">
        <v>55</v>
      </c>
      <c r="B32" s="76"/>
      <c r="C32" s="76"/>
      <c r="D32" s="76"/>
      <c r="E32" s="76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hidden="1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7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hidden="1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7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collapsed="1" x14ac:dyDescent="0.25">
      <c r="A35" s="78" t="s">
        <v>56</v>
      </c>
      <c r="B35" s="78"/>
      <c r="C35" s="78"/>
      <c r="D35" s="78"/>
      <c r="E35" s="78"/>
      <c r="F35" s="78"/>
      <c r="G35" s="78"/>
      <c r="H35" s="78"/>
      <c r="I35" s="78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6" t="s">
        <v>57</v>
      </c>
      <c r="B36" s="76"/>
      <c r="C36" s="76"/>
      <c r="D36" s="76"/>
      <c r="E36" s="76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hidden="1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7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hidden="1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7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collapsed="1" x14ac:dyDescent="0.25">
      <c r="A39" s="78" t="s">
        <v>58</v>
      </c>
      <c r="B39" s="78"/>
      <c r="C39" s="78"/>
      <c r="D39" s="78"/>
      <c r="E39" s="78"/>
      <c r="F39" s="78"/>
      <c r="G39" s="78"/>
      <c r="H39" s="78"/>
      <c r="I39" s="78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6" t="s">
        <v>59</v>
      </c>
      <c r="B40" s="76"/>
      <c r="C40" s="76"/>
      <c r="D40" s="76"/>
      <c r="E40" s="76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hidden="1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7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hidden="1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7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collapsed="1" x14ac:dyDescent="0.25">
      <c r="A43" s="78" t="s">
        <v>60</v>
      </c>
      <c r="B43" s="78"/>
      <c r="C43" s="78"/>
      <c r="D43" s="78"/>
      <c r="E43" s="78"/>
      <c r="F43" s="78"/>
      <c r="G43" s="78"/>
      <c r="H43" s="78"/>
      <c r="I43" s="78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6" t="s">
        <v>61</v>
      </c>
      <c r="B44" s="76"/>
      <c r="C44" s="76"/>
      <c r="D44" s="76"/>
      <c r="E44" s="76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hidden="1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7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hidden="1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7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collapsed="1" x14ac:dyDescent="0.25">
      <c r="A47" s="78" t="s">
        <v>62</v>
      </c>
      <c r="B47" s="78"/>
      <c r="C47" s="78"/>
      <c r="D47" s="78"/>
      <c r="E47" s="78"/>
      <c r="F47" s="78"/>
      <c r="G47" s="78"/>
      <c r="H47" s="78"/>
      <c r="I47" s="78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6" t="s">
        <v>63</v>
      </c>
      <c r="B48" s="76"/>
      <c r="C48" s="76"/>
      <c r="D48" s="76"/>
      <c r="E48" s="76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hidden="1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7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hidden="1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7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collapsed="1" x14ac:dyDescent="0.25">
      <c r="A51" s="78" t="s">
        <v>64</v>
      </c>
      <c r="B51" s="78"/>
      <c r="C51" s="78"/>
      <c r="D51" s="78"/>
      <c r="E51" s="78"/>
      <c r="F51" s="78"/>
      <c r="G51" s="78"/>
      <c r="H51" s="78"/>
      <c r="I51" s="78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6" t="s">
        <v>65</v>
      </c>
      <c r="B52" s="76"/>
      <c r="C52" s="76"/>
      <c r="D52" s="76"/>
      <c r="E52" s="76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hidden="1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7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hidden="1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7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collapsed="1" x14ac:dyDescent="0.25">
      <c r="A55" s="78" t="s">
        <v>66</v>
      </c>
      <c r="B55" s="78"/>
      <c r="C55" s="78"/>
      <c r="D55" s="78"/>
      <c r="E55" s="78"/>
      <c r="F55" s="78"/>
      <c r="G55" s="78"/>
      <c r="H55" s="78"/>
      <c r="I55" s="78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6" t="s">
        <v>67</v>
      </c>
      <c r="B56" s="76"/>
      <c r="C56" s="76"/>
      <c r="D56" s="76"/>
      <c r="E56" s="76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hidden="1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7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hidden="1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7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collapsed="1" x14ac:dyDescent="0.25">
      <c r="A59" s="78" t="s">
        <v>68</v>
      </c>
      <c r="B59" s="78"/>
      <c r="C59" s="78"/>
      <c r="D59" s="78"/>
      <c r="E59" s="78"/>
      <c r="F59" s="78"/>
      <c r="G59" s="78"/>
      <c r="H59" s="78"/>
      <c r="I59" s="78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6" t="s">
        <v>69</v>
      </c>
      <c r="B60" s="76"/>
      <c r="C60" s="76"/>
      <c r="D60" s="76"/>
      <c r="E60" s="76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hidden="1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7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hidden="1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7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collapsed="1" x14ac:dyDescent="0.25">
      <c r="A63" s="78" t="s">
        <v>70</v>
      </c>
      <c r="B63" s="78"/>
      <c r="C63" s="78"/>
      <c r="D63" s="78"/>
      <c r="E63" s="78"/>
      <c r="F63" s="78"/>
      <c r="G63" s="78"/>
      <c r="H63" s="78"/>
      <c r="I63" s="78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6" t="s">
        <v>79</v>
      </c>
      <c r="B64" s="76"/>
      <c r="C64" s="76"/>
      <c r="D64" s="76"/>
      <c r="E64" s="76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hidden="1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7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hidden="1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7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collapsed="1" x14ac:dyDescent="0.25">
      <c r="A67" s="78" t="s">
        <v>80</v>
      </c>
      <c r="B67" s="78"/>
      <c r="C67" s="78"/>
      <c r="D67" s="78"/>
      <c r="E67" s="78"/>
      <c r="F67" s="78"/>
      <c r="G67" s="78"/>
      <c r="H67" s="78"/>
      <c r="I67" s="78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6" t="s">
        <v>71</v>
      </c>
      <c r="B68" s="76"/>
      <c r="C68" s="76"/>
      <c r="D68" s="76"/>
      <c r="E68" s="76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hidden="1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7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hidden="1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7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collapsed="1" x14ac:dyDescent="0.25">
      <c r="A71" s="78" t="s">
        <v>72</v>
      </c>
      <c r="B71" s="78"/>
      <c r="C71" s="78"/>
      <c r="D71" s="78"/>
      <c r="E71" s="78"/>
      <c r="F71" s="78"/>
      <c r="G71" s="78"/>
      <c r="H71" s="78"/>
      <c r="I71" s="78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6" t="s">
        <v>73</v>
      </c>
      <c r="B72" s="76"/>
      <c r="C72" s="76"/>
      <c r="D72" s="76"/>
      <c r="E72" s="76"/>
      <c r="F72" s="4"/>
      <c r="G72" s="5"/>
      <c r="H72" s="6"/>
      <c r="I72" s="6"/>
      <c r="J72" s="77">
        <v>46871917000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90</v>
      </c>
      <c r="D73" s="34">
        <v>45672</v>
      </c>
      <c r="E73" s="26" t="s">
        <v>91</v>
      </c>
      <c r="F73" s="26" t="s">
        <v>92</v>
      </c>
      <c r="G73" s="69" t="s">
        <v>93</v>
      </c>
      <c r="H73" s="36"/>
      <c r="I73" s="38"/>
      <c r="J73" s="77"/>
      <c r="K73" s="41">
        <v>46871917000</v>
      </c>
      <c r="L73" s="39" t="s">
        <v>89</v>
      </c>
      <c r="M73" s="31"/>
      <c r="N73" s="42"/>
      <c r="O73" s="31"/>
      <c r="P73" s="43"/>
      <c r="Q73" s="43"/>
      <c r="R73" s="19"/>
      <c r="S73" s="41">
        <v>18748766800</v>
      </c>
      <c r="T73" s="19"/>
      <c r="U73" s="8">
        <f>SUM(R73:T73)</f>
        <v>18748766800</v>
      </c>
      <c r="V73" s="19"/>
      <c r="W73" s="19">
        <v>7030787550</v>
      </c>
      <c r="X73" s="19"/>
      <c r="Y73" s="8">
        <f>SUM(V73:X73)</f>
        <v>7030787550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25779554350</v>
      </c>
      <c r="AI73" s="20">
        <f>IF(ISERROR(AH73/J72),0,AH73/J72)</f>
        <v>0.55000000000000004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7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8" t="s">
        <v>74</v>
      </c>
      <c r="B75" s="78"/>
      <c r="C75" s="78"/>
      <c r="D75" s="78"/>
      <c r="E75" s="78"/>
      <c r="F75" s="78"/>
      <c r="G75" s="78"/>
      <c r="H75" s="78"/>
      <c r="I75" s="78"/>
      <c r="J75" s="56">
        <f>J72</f>
        <v>46871917000</v>
      </c>
      <c r="K75" s="56">
        <f>SUM(K73:K73)</f>
        <v>46871917000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18748766800</v>
      </c>
      <c r="T75" s="56">
        <f t="shared" si="16"/>
        <v>0</v>
      </c>
      <c r="U75" s="56">
        <f t="shared" si="16"/>
        <v>18748766800</v>
      </c>
      <c r="V75" s="56">
        <f t="shared" si="16"/>
        <v>0</v>
      </c>
      <c r="W75" s="56">
        <f t="shared" si="16"/>
        <v>7030787550</v>
      </c>
      <c r="X75" s="56">
        <f t="shared" si="16"/>
        <v>0</v>
      </c>
      <c r="Y75" s="56">
        <f t="shared" si="16"/>
        <v>7030787550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25779554350</v>
      </c>
      <c r="AI75" s="59">
        <f>IF(ISERROR(AH75/J75),0,AH75/J75)</f>
        <v>0.55000000000000004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8" t="str">
        <f>"TOTAL ASIG."&amp;" "&amp;$A$5</f>
        <v>TOTAL ASIG. 24-02-003 "Programa de Cuidados SENAMA"</v>
      </c>
      <c r="B76" s="88"/>
      <c r="C76" s="88"/>
      <c r="D76" s="88"/>
      <c r="E76" s="88"/>
      <c r="F76" s="88"/>
      <c r="G76" s="88"/>
      <c r="H76" s="88"/>
      <c r="I76" s="88"/>
      <c r="J76" s="66">
        <f>SUM(J11,J15,J19,J23,J27,J31,J35,J39,J43,J47,J51,J55,J59,J63,J67,J71,J75)</f>
        <v>46871917000</v>
      </c>
      <c r="K76" s="66">
        <f t="shared" ref="K76:AH76" si="17">SUM(K11,K15,K19,K23,K27,K31,K35,K39,K43,K47,K51,K55,K59,K63,K67,K71,K75)</f>
        <v>46871917000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18748766800</v>
      </c>
      <c r="T76" s="66">
        <f t="shared" si="17"/>
        <v>0</v>
      </c>
      <c r="U76" s="66">
        <f t="shared" si="17"/>
        <v>18748766800</v>
      </c>
      <c r="V76" s="66">
        <f t="shared" si="17"/>
        <v>0</v>
      </c>
      <c r="W76" s="66">
        <f t="shared" si="17"/>
        <v>7030787550</v>
      </c>
      <c r="X76" s="66">
        <f t="shared" si="17"/>
        <v>0</v>
      </c>
      <c r="Y76" s="66">
        <f t="shared" si="17"/>
        <v>7030787550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25779554350</v>
      </c>
      <c r="AI76" s="68">
        <f>IF(ISERROR(AH76/J76),0,AH76/J76)</f>
        <v>0.55000000000000004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E88" s="46"/>
      <c r="F88" s="46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E89" s="46"/>
      <c r="F89" s="46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E90" s="46"/>
      <c r="F90" s="46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E91" s="46"/>
      <c r="F91" s="46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E92" s="46"/>
      <c r="F92" s="46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E93" s="46"/>
      <c r="F93" s="46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32" x14ac:dyDescent="0.25">
      <c r="E94" s="46"/>
      <c r="F94" s="46"/>
    </row>
    <row r="95" spans="1:32" x14ac:dyDescent="0.25">
      <c r="E95" s="46"/>
      <c r="F95" s="46"/>
    </row>
    <row r="96" spans="1:32" x14ac:dyDescent="0.25">
      <c r="E96" s="46"/>
      <c r="F96" s="46"/>
    </row>
    <row r="97" spans="5:6" x14ac:dyDescent="0.25">
      <c r="E97" s="46"/>
      <c r="F97" s="46"/>
    </row>
    <row r="98" spans="5:6" x14ac:dyDescent="0.25">
      <c r="E98" s="46"/>
      <c r="F98" s="46"/>
    </row>
    <row r="99" spans="5:6" x14ac:dyDescent="0.25">
      <c r="E99" s="46"/>
      <c r="F99" s="46"/>
    </row>
    <row r="100" spans="5:6" x14ac:dyDescent="0.25">
      <c r="E100" s="46"/>
      <c r="F100" s="46"/>
    </row>
    <row r="101" spans="5:6" x14ac:dyDescent="0.25">
      <c r="E101" s="46"/>
      <c r="F101" s="46"/>
    </row>
    <row r="102" spans="5:6" x14ac:dyDescent="0.25">
      <c r="E102" s="46"/>
      <c r="F102" s="46"/>
    </row>
    <row r="103" spans="5:6" x14ac:dyDescent="0.25">
      <c r="E103" s="46"/>
      <c r="F103" s="46"/>
    </row>
  </sheetData>
  <mergeCells count="80"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65:T66 AD73:AF74 M65:N66 V65:X66 Z65:AB66 AD65:AF66 R73:R74 T73:T74 S74" xr:uid="{72A87047-5009-4AA4-9900-F2E981A8AF26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 S73" xr:uid="{5B5B9221-BB5E-46CC-BF64-FCEEF75D3AB7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L65:L66 P73:Q74 P65:Q66 C65:C66 E65:G66 E73:G74" xr:uid="{C6EBF0F6-2266-4BA3-B559-8A769E3DD2BF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8D215B09-B562-4146-89F0-FC8EEC638B00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99FDEE51-4648-4DC5-A2A3-701264E9FC9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F4739033-CE83-4DD7-9910-C5DF810E5BE1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B9343E5C-9679-4D22-B5A3-7E9470F4D935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E9454D18-9E01-49A9-88B2-9FECF0C887E6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B60D1-10C8-427B-8530-3D92176C7092}">
  <sheetPr>
    <tabColor rgb="FF33CCFF"/>
    <pageSetUpPr fitToPage="1"/>
  </sheetPr>
  <dimension ref="A1:Y42"/>
  <sheetViews>
    <sheetView topLeftCell="A11" zoomScaleNormal="100" workbookViewId="0">
      <selection activeCell="N25" activeCellId="1" sqref="J25 N2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5.28515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80" t="s">
        <v>81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</row>
    <row r="2" spans="1:25" s="1" customFormat="1" ht="15" customHeight="1" x14ac:dyDescent="0.25">
      <c r="A2" s="80" t="s">
        <v>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</row>
    <row r="3" spans="1:25" s="1" customFormat="1" ht="15" customHeight="1" x14ac:dyDescent="0.25">
      <c r="A3" s="80" t="s">
        <v>132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1:25" s="1" customFormat="1" ht="15" customHeight="1" x14ac:dyDescent="0.25">
      <c r="A4" s="82" t="s">
        <v>1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1:25" ht="38.25" customHeight="1" x14ac:dyDescent="0.25">
      <c r="A5" s="94" t="s">
        <v>84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6" t="s">
        <v>4</v>
      </c>
      <c r="B6" s="89" t="s">
        <v>10</v>
      </c>
      <c r="C6" s="89" t="s">
        <v>75</v>
      </c>
      <c r="D6" s="91" t="s">
        <v>13</v>
      </c>
      <c r="E6" s="92"/>
      <c r="F6" s="93"/>
      <c r="G6" s="84" t="s">
        <v>16</v>
      </c>
      <c r="H6" s="84"/>
      <c r="I6" s="84"/>
      <c r="J6" s="89" t="s">
        <v>17</v>
      </c>
      <c r="K6" s="84" t="s">
        <v>16</v>
      </c>
      <c r="L6" s="84"/>
      <c r="M6" s="84"/>
      <c r="N6" s="89" t="s">
        <v>18</v>
      </c>
      <c r="O6" s="84" t="s">
        <v>16</v>
      </c>
      <c r="P6" s="84"/>
      <c r="Q6" s="84"/>
      <c r="R6" s="89" t="s">
        <v>19</v>
      </c>
      <c r="S6" s="84" t="s">
        <v>16</v>
      </c>
      <c r="T6" s="84"/>
      <c r="U6" s="84"/>
      <c r="V6" s="89" t="s">
        <v>20</v>
      </c>
      <c r="W6" s="89" t="s">
        <v>21</v>
      </c>
      <c r="X6" s="97" t="s">
        <v>76</v>
      </c>
      <c r="Y6" s="97"/>
    </row>
    <row r="7" spans="1:25" s="46" customFormat="1" ht="31.5" x14ac:dyDescent="0.25">
      <c r="A7" s="86"/>
      <c r="B7" s="90"/>
      <c r="C7" s="90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0"/>
      <c r="K7" s="53" t="s">
        <v>32</v>
      </c>
      <c r="L7" s="53" t="s">
        <v>33</v>
      </c>
      <c r="M7" s="53" t="s">
        <v>34</v>
      </c>
      <c r="N7" s="90"/>
      <c r="O7" s="53" t="s">
        <v>35</v>
      </c>
      <c r="P7" s="53" t="s">
        <v>36</v>
      </c>
      <c r="Q7" s="53" t="s">
        <v>37</v>
      </c>
      <c r="R7" s="90"/>
      <c r="S7" s="53" t="s">
        <v>38</v>
      </c>
      <c r="T7" s="53" t="s">
        <v>39</v>
      </c>
      <c r="U7" s="53" t="s">
        <v>77</v>
      </c>
      <c r="V7" s="90"/>
      <c r="W7" s="90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+'24-02-003 Ind. Cuidados SENAMA'!J11</f>
        <v>0</v>
      </c>
      <c r="C8" s="40">
        <f>+'24-02-003 Ind. Cuidados SENAMA'!K11</f>
        <v>0</v>
      </c>
      <c r="D8" s="40">
        <f>+'24-02-003 Ind. Cuidados SENAMA'!M11</f>
        <v>0</v>
      </c>
      <c r="E8" s="40">
        <f>+'24-02-003 Ind. Cuidados SENAMA'!N11</f>
        <v>0</v>
      </c>
      <c r="F8" s="40">
        <f>+'24-02-003 Ind. Cuidados SENAMA'!O11</f>
        <v>0</v>
      </c>
      <c r="G8" s="40">
        <f>+'24-02-003 Ind. Cuidados SENAMA'!R11</f>
        <v>0</v>
      </c>
      <c r="H8" s="40">
        <f>+'24-02-003 Ind. Cuidados SENAMA'!S11</f>
        <v>0</v>
      </c>
      <c r="I8" s="40">
        <f>+'24-02-003 Ind. Cuidados SENAMA'!T11</f>
        <v>0</v>
      </c>
      <c r="J8" s="40">
        <f>+'24-02-003 Ind. Cuidados SENAMA'!U11</f>
        <v>0</v>
      </c>
      <c r="K8" s="40">
        <f>+'24-02-003 Ind. Cuidados SENAMA'!V11</f>
        <v>0</v>
      </c>
      <c r="L8" s="40">
        <f>+'24-02-003 Ind. Cuidados SENAMA'!W11</f>
        <v>0</v>
      </c>
      <c r="M8" s="40">
        <f>+'24-02-003 Ind. Cuidados SENAMA'!X11</f>
        <v>0</v>
      </c>
      <c r="N8" s="40">
        <f>+'24-02-003 Ind. Cuidados SENAMA'!Y11</f>
        <v>0</v>
      </c>
      <c r="O8" s="40">
        <f>+'24-02-003 Ind. Cuidados SENAMA'!Z11</f>
        <v>0</v>
      </c>
      <c r="P8" s="40">
        <f>+'24-02-003 Ind. Cuidados SENAMA'!AA11</f>
        <v>0</v>
      </c>
      <c r="Q8" s="40">
        <f>+'24-02-003 Ind. Cuidados SENAMA'!AB11</f>
        <v>0</v>
      </c>
      <c r="R8" s="40">
        <f>+'24-02-003 Ind. Cuidados SENAMA'!AC11</f>
        <v>0</v>
      </c>
      <c r="S8" s="40">
        <f>+'24-02-003 Ind. Cuidados SENAMA'!AD11</f>
        <v>0</v>
      </c>
      <c r="T8" s="40">
        <f>+'24-02-003 Ind. Cuidados SENAMA'!AE11</f>
        <v>0</v>
      </c>
      <c r="U8" s="40">
        <f>+'24-02-003 Ind. Cuidados SENAMA'!AF11</f>
        <v>0</v>
      </c>
      <c r="V8" s="40">
        <f>+'24-02-003 Ind. Cuidados SENAMA'!AG11</f>
        <v>0</v>
      </c>
      <c r="W8" s="40">
        <f>+'24-02-003 Ind. Cuidados SENAMA'!AH11</f>
        <v>0</v>
      </c>
      <c r="X8" s="61">
        <f>+'24-02-003 Ind. Cuidados SENAMA'!AI11</f>
        <v>0</v>
      </c>
      <c r="Y8" s="61">
        <f>+'24-02-003 Ind. Cuidados SENAMA'!AJ11</f>
        <v>0</v>
      </c>
    </row>
    <row r="9" spans="1:25" ht="24.75" customHeight="1" x14ac:dyDescent="0.25">
      <c r="A9" s="60" t="s">
        <v>45</v>
      </c>
      <c r="B9" s="40">
        <f>+'24-02-003 Ind. Cuidados SENAMA'!J15</f>
        <v>0</v>
      </c>
      <c r="C9" s="40">
        <f>+'24-02-003 Ind. Cuidados SENAMA'!K15</f>
        <v>0</v>
      </c>
      <c r="D9" s="40">
        <f>+'24-02-003 Ind. Cuidados SENAMA'!M15</f>
        <v>0</v>
      </c>
      <c r="E9" s="40">
        <f>+'24-02-003 Ind. Cuidados SENAMA'!N15</f>
        <v>0</v>
      </c>
      <c r="F9" s="40">
        <f>+'24-02-003 Ind. Cuidados SENAMA'!O15</f>
        <v>0</v>
      </c>
      <c r="G9" s="40">
        <f>+'24-02-003 Ind. Cuidados SENAMA'!R15</f>
        <v>0</v>
      </c>
      <c r="H9" s="40">
        <f>+'24-02-003 Ind. Cuidados SENAMA'!S15</f>
        <v>0</v>
      </c>
      <c r="I9" s="40">
        <f>+'24-02-003 Ind. Cuidados SENAMA'!T15</f>
        <v>0</v>
      </c>
      <c r="J9" s="40">
        <f>+'24-02-003 Ind. Cuidados SENAMA'!U15</f>
        <v>0</v>
      </c>
      <c r="K9" s="40">
        <f>+'24-02-003 Ind. Cuidados SENAMA'!V15</f>
        <v>0</v>
      </c>
      <c r="L9" s="40">
        <f>+'24-02-003 Ind. Cuidados SENAMA'!W15</f>
        <v>0</v>
      </c>
      <c r="M9" s="40">
        <f>+'24-02-003 Ind. Cuidados SENAMA'!X15</f>
        <v>0</v>
      </c>
      <c r="N9" s="40">
        <f>+'24-02-003 Ind. Cuidados SENAMA'!Y15</f>
        <v>0</v>
      </c>
      <c r="O9" s="40">
        <f>+'24-02-003 Ind. Cuidados SENAMA'!Z15</f>
        <v>0</v>
      </c>
      <c r="P9" s="40">
        <f>+'24-02-003 Ind. Cuidados SENAMA'!AA15</f>
        <v>0</v>
      </c>
      <c r="Q9" s="40">
        <f>+'24-02-003 Ind. Cuidados SENAMA'!AB15</f>
        <v>0</v>
      </c>
      <c r="R9" s="40">
        <f>+'24-02-003 Ind. Cuidados SENAMA'!AC15</f>
        <v>0</v>
      </c>
      <c r="S9" s="40">
        <f>+'24-02-003 Ind. Cuidados SENAMA'!AD15</f>
        <v>0</v>
      </c>
      <c r="T9" s="40">
        <f>+'24-02-003 Ind. Cuidados SENAMA'!AE15</f>
        <v>0</v>
      </c>
      <c r="U9" s="40">
        <f>+'24-02-003 Ind. Cuidados SENAMA'!AF15</f>
        <v>0</v>
      </c>
      <c r="V9" s="40">
        <f>+'24-02-003 Ind. Cuidados SENAMA'!AG15</f>
        <v>0</v>
      </c>
      <c r="W9" s="40">
        <f>+'24-02-003 Ind. Cuidados SENAMA'!AH15</f>
        <v>0</v>
      </c>
      <c r="X9" s="61">
        <f>+'24-02-003 Ind. Cuidados SENAMA'!AI15</f>
        <v>0</v>
      </c>
      <c r="Y9" s="61">
        <f>+'24-02-003 Ind. Cuidados SENAMA'!AJ15</f>
        <v>0</v>
      </c>
    </row>
    <row r="10" spans="1:25" ht="24.75" customHeight="1" x14ac:dyDescent="0.25">
      <c r="A10" s="60" t="s">
        <v>47</v>
      </c>
      <c r="B10" s="40">
        <f>+'24-02-003 Ind. Cuidados SENAMA'!J19</f>
        <v>0</v>
      </c>
      <c r="C10" s="40">
        <f>+'24-02-003 Ind. Cuidados SENAMA'!K19</f>
        <v>0</v>
      </c>
      <c r="D10" s="40">
        <f>+'24-02-003 Ind. Cuidados SENAMA'!M19</f>
        <v>0</v>
      </c>
      <c r="E10" s="40">
        <f>+'24-02-003 Ind. Cuidados SENAMA'!N19</f>
        <v>0</v>
      </c>
      <c r="F10" s="40">
        <f>+'24-02-003 Ind. Cuidados SENAMA'!O19</f>
        <v>0</v>
      </c>
      <c r="G10" s="40">
        <f>+'24-02-003 Ind. Cuidados SENAMA'!R19</f>
        <v>0</v>
      </c>
      <c r="H10" s="40">
        <f>+'24-02-003 Ind. Cuidados SENAMA'!S19</f>
        <v>0</v>
      </c>
      <c r="I10" s="40">
        <f>+'24-02-003 Ind. Cuidados SENAMA'!T19</f>
        <v>0</v>
      </c>
      <c r="J10" s="40">
        <f>+'24-02-003 Ind. Cuidados SENAMA'!U19</f>
        <v>0</v>
      </c>
      <c r="K10" s="40">
        <f>+'24-02-003 Ind. Cuidados SENAMA'!V19</f>
        <v>0</v>
      </c>
      <c r="L10" s="40">
        <f>+'24-02-003 Ind. Cuidados SENAMA'!W19</f>
        <v>0</v>
      </c>
      <c r="M10" s="40">
        <f>+'24-02-003 Ind. Cuidados SENAMA'!X19</f>
        <v>0</v>
      </c>
      <c r="N10" s="40">
        <f>+'24-02-003 Ind. Cuidados SENAMA'!Y19</f>
        <v>0</v>
      </c>
      <c r="O10" s="40">
        <f>+'24-02-003 Ind. Cuidados SENAMA'!Z19</f>
        <v>0</v>
      </c>
      <c r="P10" s="40">
        <f>+'24-02-003 Ind. Cuidados SENAMA'!AA19</f>
        <v>0</v>
      </c>
      <c r="Q10" s="40">
        <f>+'24-02-003 Ind. Cuidados SENAMA'!AB19</f>
        <v>0</v>
      </c>
      <c r="R10" s="40">
        <f>+'24-02-003 Ind. Cuidados SENAMA'!AC19</f>
        <v>0</v>
      </c>
      <c r="S10" s="40">
        <f>+'24-02-003 Ind. Cuidados SENAMA'!AD19</f>
        <v>0</v>
      </c>
      <c r="T10" s="40">
        <f>+'24-02-003 Ind. Cuidados SENAMA'!AE19</f>
        <v>0</v>
      </c>
      <c r="U10" s="40">
        <f>+'24-02-003 Ind. Cuidados SENAMA'!AF19</f>
        <v>0</v>
      </c>
      <c r="V10" s="40">
        <f>+'24-02-003 Ind. Cuidados SENAMA'!AG19</f>
        <v>0</v>
      </c>
      <c r="W10" s="40">
        <f>+'24-02-003 Ind. Cuidados SENAMA'!AH19</f>
        <v>0</v>
      </c>
      <c r="X10" s="61">
        <f>+'24-02-003 Ind. Cuidados SENAMA'!AI19</f>
        <v>0</v>
      </c>
      <c r="Y10" s="61">
        <f>+'24-02-003 Ind. Cuidados SENAMA'!AJ19</f>
        <v>0</v>
      </c>
    </row>
    <row r="11" spans="1:25" ht="24.75" customHeight="1" x14ac:dyDescent="0.25">
      <c r="A11" s="60" t="s">
        <v>49</v>
      </c>
      <c r="B11" s="40">
        <f>+'24-02-003 Ind. Cuidados SENAMA'!J23</f>
        <v>0</v>
      </c>
      <c r="C11" s="40">
        <f>+'24-02-003 Ind. Cuidados SENAMA'!K23</f>
        <v>0</v>
      </c>
      <c r="D11" s="40">
        <f>+'24-02-003 Ind. Cuidados SENAMA'!M23</f>
        <v>0</v>
      </c>
      <c r="E11" s="40">
        <f>+'24-02-003 Ind. Cuidados SENAMA'!N23</f>
        <v>0</v>
      </c>
      <c r="F11" s="40">
        <f>+'24-02-003 Ind. Cuidados SENAMA'!O23</f>
        <v>0</v>
      </c>
      <c r="G11" s="40">
        <f>+'24-02-003 Ind. Cuidados SENAMA'!R23</f>
        <v>0</v>
      </c>
      <c r="H11" s="40">
        <f>+'24-02-003 Ind. Cuidados SENAMA'!S23</f>
        <v>0</v>
      </c>
      <c r="I11" s="40">
        <f>+'24-02-003 Ind. Cuidados SENAMA'!T23</f>
        <v>0</v>
      </c>
      <c r="J11" s="40">
        <f>+'24-02-003 Ind. Cuidados SENAMA'!U23</f>
        <v>0</v>
      </c>
      <c r="K11" s="40">
        <f>+'24-02-003 Ind. Cuidados SENAMA'!V23</f>
        <v>0</v>
      </c>
      <c r="L11" s="40">
        <f>+'24-02-003 Ind. Cuidados SENAMA'!W23</f>
        <v>0</v>
      </c>
      <c r="M11" s="40">
        <f>+'24-02-003 Ind. Cuidados SENAMA'!X23</f>
        <v>0</v>
      </c>
      <c r="N11" s="40">
        <f>+'24-02-003 Ind. Cuidados SENAMA'!Y23</f>
        <v>0</v>
      </c>
      <c r="O11" s="40">
        <f>+'24-02-003 Ind. Cuidados SENAMA'!Z23</f>
        <v>0</v>
      </c>
      <c r="P11" s="40">
        <f>+'24-02-003 Ind. Cuidados SENAMA'!AA23</f>
        <v>0</v>
      </c>
      <c r="Q11" s="40">
        <f>+'24-02-003 Ind. Cuidados SENAMA'!AB23</f>
        <v>0</v>
      </c>
      <c r="R11" s="40">
        <f>+'24-02-003 Ind. Cuidados SENAMA'!AC23</f>
        <v>0</v>
      </c>
      <c r="S11" s="40">
        <f>+'24-02-003 Ind. Cuidados SENAMA'!AD23</f>
        <v>0</v>
      </c>
      <c r="T11" s="40">
        <f>+'24-02-003 Ind. Cuidados SENAMA'!AE23</f>
        <v>0</v>
      </c>
      <c r="U11" s="40">
        <f>+'24-02-003 Ind. Cuidados SENAMA'!AF23</f>
        <v>0</v>
      </c>
      <c r="V11" s="40">
        <f>+'24-02-003 Ind. Cuidados SENAMA'!AG23</f>
        <v>0</v>
      </c>
      <c r="W11" s="40">
        <f>+'24-02-003 Ind. Cuidados SENAMA'!AH23</f>
        <v>0</v>
      </c>
      <c r="X11" s="61">
        <f>+'24-02-003 Ind. Cuidados SENAMA'!AI23</f>
        <v>0</v>
      </c>
      <c r="Y11" s="61">
        <f>+'24-02-003 Ind. Cuidados SENAMA'!AJ23</f>
        <v>0</v>
      </c>
    </row>
    <row r="12" spans="1:25" ht="24.75" customHeight="1" x14ac:dyDescent="0.25">
      <c r="A12" s="60" t="s">
        <v>51</v>
      </c>
      <c r="B12" s="40">
        <f>+'24-02-003 Ind. Cuidados SENAMA'!J27</f>
        <v>0</v>
      </c>
      <c r="C12" s="40">
        <f>+'24-02-003 Ind. Cuidados SENAMA'!K27</f>
        <v>0</v>
      </c>
      <c r="D12" s="40">
        <f>+'24-02-003 Ind. Cuidados SENAMA'!M27</f>
        <v>0</v>
      </c>
      <c r="E12" s="40">
        <f>+'24-02-003 Ind. Cuidados SENAMA'!N27</f>
        <v>0</v>
      </c>
      <c r="F12" s="40">
        <f>+'24-02-003 Ind. Cuidados SENAMA'!O27</f>
        <v>0</v>
      </c>
      <c r="G12" s="40">
        <f>+'24-02-003 Ind. Cuidados SENAMA'!R27</f>
        <v>0</v>
      </c>
      <c r="H12" s="40">
        <f>+'24-02-003 Ind. Cuidados SENAMA'!S27</f>
        <v>0</v>
      </c>
      <c r="I12" s="40">
        <f>+'24-02-003 Ind. Cuidados SENAMA'!T27</f>
        <v>0</v>
      </c>
      <c r="J12" s="40">
        <f>+'24-02-003 Ind. Cuidados SENAMA'!U27</f>
        <v>0</v>
      </c>
      <c r="K12" s="40">
        <f>+'24-02-003 Ind. Cuidados SENAMA'!V27</f>
        <v>0</v>
      </c>
      <c r="L12" s="40">
        <f>+'24-02-003 Ind. Cuidados SENAMA'!W27</f>
        <v>0</v>
      </c>
      <c r="M12" s="40">
        <f>+'24-02-003 Ind. Cuidados SENAMA'!X27</f>
        <v>0</v>
      </c>
      <c r="N12" s="40">
        <f>+'24-02-003 Ind. Cuidados SENAMA'!Y27</f>
        <v>0</v>
      </c>
      <c r="O12" s="40">
        <f>+'24-02-003 Ind. Cuidados SENAMA'!Z27</f>
        <v>0</v>
      </c>
      <c r="P12" s="40">
        <f>+'24-02-003 Ind. Cuidados SENAMA'!AA27</f>
        <v>0</v>
      </c>
      <c r="Q12" s="40">
        <f>+'24-02-003 Ind. Cuidados SENAMA'!AB27</f>
        <v>0</v>
      </c>
      <c r="R12" s="40">
        <f>+'24-02-003 Ind. Cuidados SENAMA'!AC27</f>
        <v>0</v>
      </c>
      <c r="S12" s="40">
        <f>+'24-02-003 Ind. Cuidados SENAMA'!AD27</f>
        <v>0</v>
      </c>
      <c r="T12" s="40">
        <f>+'24-02-003 Ind. Cuidados SENAMA'!AE27</f>
        <v>0</v>
      </c>
      <c r="U12" s="40">
        <f>+'24-02-003 Ind. Cuidados SENAMA'!AF27</f>
        <v>0</v>
      </c>
      <c r="V12" s="40">
        <f>+'24-02-003 Ind. Cuidados SENAMA'!AG27</f>
        <v>0</v>
      </c>
      <c r="W12" s="40">
        <f>+'24-02-003 Ind. Cuidados SENAMA'!AH27</f>
        <v>0</v>
      </c>
      <c r="X12" s="61">
        <f>+'24-02-003 Ind. Cuidados SENAMA'!AI27</f>
        <v>0</v>
      </c>
      <c r="Y12" s="61">
        <f>+'24-02-003 Ind. Cuidados SENAMA'!AJ27</f>
        <v>0</v>
      </c>
    </row>
    <row r="13" spans="1:25" ht="24.75" customHeight="1" x14ac:dyDescent="0.25">
      <c r="A13" s="60" t="s">
        <v>53</v>
      </c>
      <c r="B13" s="40">
        <f>+'24-02-003 Ind. Cuidados SENAMA'!J31</f>
        <v>0</v>
      </c>
      <c r="C13" s="40">
        <f>+'24-02-003 Ind. Cuidados SENAMA'!K31</f>
        <v>0</v>
      </c>
      <c r="D13" s="40">
        <f>+'24-02-003 Ind. Cuidados SENAMA'!M31</f>
        <v>0</v>
      </c>
      <c r="E13" s="40">
        <f>+'24-02-003 Ind. Cuidados SENAMA'!N31</f>
        <v>0</v>
      </c>
      <c r="F13" s="40">
        <f>+'24-02-003 Ind. Cuidados SENAMA'!O31</f>
        <v>0</v>
      </c>
      <c r="G13" s="40">
        <f>+'24-02-003 Ind. Cuidados SENAMA'!R31</f>
        <v>0</v>
      </c>
      <c r="H13" s="40">
        <f>+'24-02-003 Ind. Cuidados SENAMA'!S31</f>
        <v>0</v>
      </c>
      <c r="I13" s="40">
        <f>+'24-02-003 Ind. Cuidados SENAMA'!T31</f>
        <v>0</v>
      </c>
      <c r="J13" s="40">
        <f>+'24-02-003 Ind. Cuidados SENAMA'!U31</f>
        <v>0</v>
      </c>
      <c r="K13" s="40">
        <f>+'24-02-003 Ind. Cuidados SENAMA'!V31</f>
        <v>0</v>
      </c>
      <c r="L13" s="40">
        <f>+'24-02-003 Ind. Cuidados SENAMA'!W31</f>
        <v>0</v>
      </c>
      <c r="M13" s="40">
        <f>+'24-02-003 Ind. Cuidados SENAMA'!X31</f>
        <v>0</v>
      </c>
      <c r="N13" s="40">
        <f>+'24-02-003 Ind. Cuidados SENAMA'!Y31</f>
        <v>0</v>
      </c>
      <c r="O13" s="40">
        <f>+'24-02-003 Ind. Cuidados SENAMA'!Z31</f>
        <v>0</v>
      </c>
      <c r="P13" s="40">
        <f>+'24-02-003 Ind. Cuidados SENAMA'!AA31</f>
        <v>0</v>
      </c>
      <c r="Q13" s="40">
        <f>+'24-02-003 Ind. Cuidados SENAMA'!AB31</f>
        <v>0</v>
      </c>
      <c r="R13" s="40">
        <f>+'24-02-003 Ind. Cuidados SENAMA'!AC31</f>
        <v>0</v>
      </c>
      <c r="S13" s="40">
        <f>+'24-02-003 Ind. Cuidados SENAMA'!AD31</f>
        <v>0</v>
      </c>
      <c r="T13" s="40">
        <f>+'24-02-003 Ind. Cuidados SENAMA'!AE31</f>
        <v>0</v>
      </c>
      <c r="U13" s="40">
        <f>+'24-02-003 Ind. Cuidados SENAMA'!AF31</f>
        <v>0</v>
      </c>
      <c r="V13" s="40">
        <f>+'24-02-003 Ind. Cuidados SENAMA'!AG31</f>
        <v>0</v>
      </c>
      <c r="W13" s="40">
        <f>+'24-02-003 Ind. Cuidados SENAMA'!AH31</f>
        <v>0</v>
      </c>
      <c r="X13" s="61">
        <f>+'24-02-003 Ind. Cuidados SENAMA'!AI31</f>
        <v>0</v>
      </c>
      <c r="Y13" s="61">
        <f>+'24-02-003 Ind. Cuidados SENAMA'!AJ31</f>
        <v>0</v>
      </c>
    </row>
    <row r="14" spans="1:25" ht="24.75" customHeight="1" x14ac:dyDescent="0.25">
      <c r="A14" s="60" t="s">
        <v>55</v>
      </c>
      <c r="B14" s="40">
        <f>+'24-02-003 Ind. Cuidados SENAMA'!J35</f>
        <v>0</v>
      </c>
      <c r="C14" s="40">
        <f>+'24-02-003 Ind. Cuidados SENAMA'!K35</f>
        <v>0</v>
      </c>
      <c r="D14" s="40">
        <f>+'24-02-003 Ind. Cuidados SENAMA'!M35</f>
        <v>0</v>
      </c>
      <c r="E14" s="40">
        <f>+'24-02-003 Ind. Cuidados SENAMA'!N35</f>
        <v>0</v>
      </c>
      <c r="F14" s="40">
        <f>+'24-02-003 Ind. Cuidados SENAMA'!O35</f>
        <v>0</v>
      </c>
      <c r="G14" s="40">
        <f>+'24-02-003 Ind. Cuidados SENAMA'!R35</f>
        <v>0</v>
      </c>
      <c r="H14" s="40">
        <f>+'24-02-003 Ind. Cuidados SENAMA'!S35</f>
        <v>0</v>
      </c>
      <c r="I14" s="40">
        <f>+'24-02-003 Ind. Cuidados SENAMA'!T35</f>
        <v>0</v>
      </c>
      <c r="J14" s="40">
        <f>+'24-02-003 Ind. Cuidados SENAMA'!U35</f>
        <v>0</v>
      </c>
      <c r="K14" s="40">
        <f>+'24-02-003 Ind. Cuidados SENAMA'!V35</f>
        <v>0</v>
      </c>
      <c r="L14" s="40">
        <f>+'24-02-003 Ind. Cuidados SENAMA'!W35</f>
        <v>0</v>
      </c>
      <c r="M14" s="40">
        <f>+'24-02-003 Ind. Cuidados SENAMA'!X35</f>
        <v>0</v>
      </c>
      <c r="N14" s="40">
        <f>+'24-02-003 Ind. Cuidados SENAMA'!Y35</f>
        <v>0</v>
      </c>
      <c r="O14" s="40">
        <f>+'24-02-003 Ind. Cuidados SENAMA'!Z35</f>
        <v>0</v>
      </c>
      <c r="P14" s="40">
        <f>+'24-02-003 Ind. Cuidados SENAMA'!AA35</f>
        <v>0</v>
      </c>
      <c r="Q14" s="40">
        <f>+'24-02-003 Ind. Cuidados SENAMA'!AB35</f>
        <v>0</v>
      </c>
      <c r="R14" s="40">
        <f>+'24-02-003 Ind. Cuidados SENAMA'!AC35</f>
        <v>0</v>
      </c>
      <c r="S14" s="40">
        <f>+'24-02-003 Ind. Cuidados SENAMA'!AD35</f>
        <v>0</v>
      </c>
      <c r="T14" s="40">
        <f>+'24-02-003 Ind. Cuidados SENAMA'!AE35</f>
        <v>0</v>
      </c>
      <c r="U14" s="40">
        <f>+'24-02-003 Ind. Cuidados SENAMA'!AF35</f>
        <v>0</v>
      </c>
      <c r="V14" s="40">
        <f>+'24-02-003 Ind. Cuidados SENAMA'!AG35</f>
        <v>0</v>
      </c>
      <c r="W14" s="40">
        <f>+'24-02-003 Ind. Cuidados SENAMA'!AH35</f>
        <v>0</v>
      </c>
      <c r="X14" s="61">
        <f>+'24-02-003 Ind. Cuidados SENAMA'!AI35</f>
        <v>0</v>
      </c>
      <c r="Y14" s="61">
        <f>+'24-02-003 Ind. Cuidados SENAMA'!AJ35</f>
        <v>0</v>
      </c>
    </row>
    <row r="15" spans="1:25" ht="24.75" customHeight="1" x14ac:dyDescent="0.25">
      <c r="A15" s="60" t="s">
        <v>57</v>
      </c>
      <c r="B15" s="40">
        <f>+'24-02-003 Ind. Cuidados SENAMA'!J39</f>
        <v>0</v>
      </c>
      <c r="C15" s="40">
        <f>+'24-02-003 Ind. Cuidados SENAMA'!K39</f>
        <v>0</v>
      </c>
      <c r="D15" s="40">
        <f>+'24-02-003 Ind. Cuidados SENAMA'!M39</f>
        <v>0</v>
      </c>
      <c r="E15" s="40">
        <f>+'24-02-003 Ind. Cuidados SENAMA'!N39</f>
        <v>0</v>
      </c>
      <c r="F15" s="40">
        <f>+'24-02-003 Ind. Cuidados SENAMA'!O39</f>
        <v>0</v>
      </c>
      <c r="G15" s="40">
        <f>+'24-02-003 Ind. Cuidados SENAMA'!R39</f>
        <v>0</v>
      </c>
      <c r="H15" s="40">
        <f>+'24-02-003 Ind. Cuidados SENAMA'!S39</f>
        <v>0</v>
      </c>
      <c r="I15" s="40">
        <f>+'24-02-003 Ind. Cuidados SENAMA'!T39</f>
        <v>0</v>
      </c>
      <c r="J15" s="40">
        <f>+'24-02-003 Ind. Cuidados SENAMA'!U39</f>
        <v>0</v>
      </c>
      <c r="K15" s="40">
        <f>+'24-02-003 Ind. Cuidados SENAMA'!V39</f>
        <v>0</v>
      </c>
      <c r="L15" s="40">
        <f>+'24-02-003 Ind. Cuidados SENAMA'!W39</f>
        <v>0</v>
      </c>
      <c r="M15" s="40">
        <f>+'24-02-003 Ind. Cuidados SENAMA'!X39</f>
        <v>0</v>
      </c>
      <c r="N15" s="40">
        <f>+'24-02-003 Ind. Cuidados SENAMA'!Y39</f>
        <v>0</v>
      </c>
      <c r="O15" s="40">
        <f>+'24-02-003 Ind. Cuidados SENAMA'!Z39</f>
        <v>0</v>
      </c>
      <c r="P15" s="40">
        <f>+'24-02-003 Ind. Cuidados SENAMA'!AA39</f>
        <v>0</v>
      </c>
      <c r="Q15" s="40">
        <f>+'24-02-003 Ind. Cuidados SENAMA'!AB39</f>
        <v>0</v>
      </c>
      <c r="R15" s="40">
        <f>+'24-02-003 Ind. Cuidados SENAMA'!AC39</f>
        <v>0</v>
      </c>
      <c r="S15" s="40">
        <f>+'24-02-003 Ind. Cuidados SENAMA'!AD39</f>
        <v>0</v>
      </c>
      <c r="T15" s="40">
        <f>+'24-02-003 Ind. Cuidados SENAMA'!AE39</f>
        <v>0</v>
      </c>
      <c r="U15" s="40">
        <f>+'24-02-003 Ind. Cuidados SENAMA'!AF39</f>
        <v>0</v>
      </c>
      <c r="V15" s="40">
        <f>+'24-02-003 Ind. Cuidados SENAMA'!AG39</f>
        <v>0</v>
      </c>
      <c r="W15" s="40">
        <f>+'24-02-003 Ind. Cuidados SENAMA'!AH39</f>
        <v>0</v>
      </c>
      <c r="X15" s="61">
        <f>+'24-02-003 Ind. Cuidados SENAMA'!AI39</f>
        <v>0</v>
      </c>
      <c r="Y15" s="61">
        <f>+'24-02-003 Ind. Cuidados SENAMA'!AJ39</f>
        <v>0</v>
      </c>
    </row>
    <row r="16" spans="1:25" ht="24.75" customHeight="1" x14ac:dyDescent="0.25">
      <c r="A16" s="60" t="s">
        <v>59</v>
      </c>
      <c r="B16" s="40">
        <f>+'24-02-003 Ind. Cuidados SENAMA'!J43</f>
        <v>0</v>
      </c>
      <c r="C16" s="40">
        <f>+'24-02-003 Ind. Cuidados SENAMA'!K43</f>
        <v>0</v>
      </c>
      <c r="D16" s="40">
        <f>+'24-02-003 Ind. Cuidados SENAMA'!M43</f>
        <v>0</v>
      </c>
      <c r="E16" s="40">
        <f>+'24-02-003 Ind. Cuidados SENAMA'!N43</f>
        <v>0</v>
      </c>
      <c r="F16" s="40">
        <f>+'24-02-003 Ind. Cuidados SENAMA'!O43</f>
        <v>0</v>
      </c>
      <c r="G16" s="40">
        <f>+'24-02-003 Ind. Cuidados SENAMA'!R43</f>
        <v>0</v>
      </c>
      <c r="H16" s="40">
        <f>+'24-02-003 Ind. Cuidados SENAMA'!S43</f>
        <v>0</v>
      </c>
      <c r="I16" s="40">
        <f>+'24-02-003 Ind. Cuidados SENAMA'!T43</f>
        <v>0</v>
      </c>
      <c r="J16" s="40">
        <f>+'24-02-003 Ind. Cuidados SENAMA'!U43</f>
        <v>0</v>
      </c>
      <c r="K16" s="40">
        <f>+'24-02-003 Ind. Cuidados SENAMA'!V43</f>
        <v>0</v>
      </c>
      <c r="L16" s="40">
        <f>+'24-02-003 Ind. Cuidados SENAMA'!W43</f>
        <v>0</v>
      </c>
      <c r="M16" s="40">
        <f>+'24-02-003 Ind. Cuidados SENAMA'!X43</f>
        <v>0</v>
      </c>
      <c r="N16" s="40">
        <f>+'24-02-003 Ind. Cuidados SENAMA'!Y43</f>
        <v>0</v>
      </c>
      <c r="O16" s="40">
        <f>+'24-02-003 Ind. Cuidados SENAMA'!Z43</f>
        <v>0</v>
      </c>
      <c r="P16" s="40">
        <f>+'24-02-003 Ind. Cuidados SENAMA'!AA43</f>
        <v>0</v>
      </c>
      <c r="Q16" s="40">
        <f>+'24-02-003 Ind. Cuidados SENAMA'!AB43</f>
        <v>0</v>
      </c>
      <c r="R16" s="40">
        <f>+'24-02-003 Ind. Cuidados SENAMA'!AC43</f>
        <v>0</v>
      </c>
      <c r="S16" s="40">
        <f>+'24-02-003 Ind. Cuidados SENAMA'!AD43</f>
        <v>0</v>
      </c>
      <c r="T16" s="40">
        <f>+'24-02-003 Ind. Cuidados SENAMA'!AE43</f>
        <v>0</v>
      </c>
      <c r="U16" s="40">
        <f>+'24-02-003 Ind. Cuidados SENAMA'!AF43</f>
        <v>0</v>
      </c>
      <c r="V16" s="40">
        <f>+'24-02-003 Ind. Cuidados SENAMA'!AG43</f>
        <v>0</v>
      </c>
      <c r="W16" s="40">
        <f>+'24-02-003 Ind. Cuidados SENAMA'!AH43</f>
        <v>0</v>
      </c>
      <c r="X16" s="61">
        <f>+'24-02-003 Ind. Cuidados SENAMA'!AI43</f>
        <v>0</v>
      </c>
      <c r="Y16" s="61">
        <f>+'24-02-003 Ind. Cuidados SENAMA'!AJ43</f>
        <v>0</v>
      </c>
    </row>
    <row r="17" spans="1:25" ht="24.75" customHeight="1" x14ac:dyDescent="0.25">
      <c r="A17" s="60" t="s">
        <v>61</v>
      </c>
      <c r="B17" s="40">
        <f>+'24-02-003 Ind. Cuidados SENAMA'!J47</f>
        <v>0</v>
      </c>
      <c r="C17" s="40">
        <f>+'24-02-003 Ind. Cuidados SENAMA'!K47</f>
        <v>0</v>
      </c>
      <c r="D17" s="40">
        <f>+'24-02-003 Ind. Cuidados SENAMA'!M47</f>
        <v>0</v>
      </c>
      <c r="E17" s="40">
        <f>+'24-02-003 Ind. Cuidados SENAMA'!N47</f>
        <v>0</v>
      </c>
      <c r="F17" s="40">
        <f>+'24-02-003 Ind. Cuidados SENAMA'!O47</f>
        <v>0</v>
      </c>
      <c r="G17" s="40">
        <f>+'24-02-003 Ind. Cuidados SENAMA'!R47</f>
        <v>0</v>
      </c>
      <c r="H17" s="40">
        <f>+'24-02-003 Ind. Cuidados SENAMA'!S47</f>
        <v>0</v>
      </c>
      <c r="I17" s="40">
        <f>+'24-02-003 Ind. Cuidados SENAMA'!T47</f>
        <v>0</v>
      </c>
      <c r="J17" s="40">
        <f>+'24-02-003 Ind. Cuidados SENAMA'!U47</f>
        <v>0</v>
      </c>
      <c r="K17" s="40">
        <f>+'24-02-003 Ind. Cuidados SENAMA'!V47</f>
        <v>0</v>
      </c>
      <c r="L17" s="40">
        <f>+'24-02-003 Ind. Cuidados SENAMA'!W47</f>
        <v>0</v>
      </c>
      <c r="M17" s="40">
        <f>+'24-02-003 Ind. Cuidados SENAMA'!X47</f>
        <v>0</v>
      </c>
      <c r="N17" s="40">
        <f>+'24-02-003 Ind. Cuidados SENAMA'!Y47</f>
        <v>0</v>
      </c>
      <c r="O17" s="40">
        <f>+'24-02-003 Ind. Cuidados SENAMA'!Z47</f>
        <v>0</v>
      </c>
      <c r="P17" s="40">
        <f>+'24-02-003 Ind. Cuidados SENAMA'!AA47</f>
        <v>0</v>
      </c>
      <c r="Q17" s="40">
        <f>+'24-02-003 Ind. Cuidados SENAMA'!AB47</f>
        <v>0</v>
      </c>
      <c r="R17" s="40">
        <f>+'24-02-003 Ind. Cuidados SENAMA'!AC47</f>
        <v>0</v>
      </c>
      <c r="S17" s="40">
        <f>+'24-02-003 Ind. Cuidados SENAMA'!AD47</f>
        <v>0</v>
      </c>
      <c r="T17" s="40">
        <f>+'24-02-003 Ind. Cuidados SENAMA'!AE47</f>
        <v>0</v>
      </c>
      <c r="U17" s="40">
        <f>+'24-02-003 Ind. Cuidados SENAMA'!AF47</f>
        <v>0</v>
      </c>
      <c r="V17" s="40">
        <f>+'24-02-003 Ind. Cuidados SENAMA'!AG47</f>
        <v>0</v>
      </c>
      <c r="W17" s="40">
        <f>+'24-02-003 Ind. Cuidados SENAMA'!AH47</f>
        <v>0</v>
      </c>
      <c r="X17" s="61">
        <f>+'24-02-003 Ind. Cuidados SENAMA'!AI47</f>
        <v>0</v>
      </c>
      <c r="Y17" s="61">
        <f>+'24-02-003 Ind. Cuidados SENAMA'!AJ44</f>
        <v>0</v>
      </c>
    </row>
    <row r="18" spans="1:25" ht="24.75" customHeight="1" x14ac:dyDescent="0.25">
      <c r="A18" s="60" t="s">
        <v>63</v>
      </c>
      <c r="B18" s="40">
        <f>+'24-02-003 Ind. Cuidados SENAMA'!J51</f>
        <v>0</v>
      </c>
      <c r="C18" s="40">
        <f>+'24-02-003 Ind. Cuidados SENAMA'!K51</f>
        <v>0</v>
      </c>
      <c r="D18" s="40">
        <f>+'24-02-003 Ind. Cuidados SENAMA'!M51</f>
        <v>0</v>
      </c>
      <c r="E18" s="40">
        <f>+'24-02-003 Ind. Cuidados SENAMA'!N51</f>
        <v>0</v>
      </c>
      <c r="F18" s="40">
        <f>+'24-02-003 Ind. Cuidados SENAMA'!O51</f>
        <v>0</v>
      </c>
      <c r="G18" s="40">
        <f>+'24-02-003 Ind. Cuidados SENAMA'!R51</f>
        <v>0</v>
      </c>
      <c r="H18" s="40">
        <f>+'24-02-003 Ind. Cuidados SENAMA'!S51</f>
        <v>0</v>
      </c>
      <c r="I18" s="40">
        <f>+'24-02-003 Ind. Cuidados SENAMA'!T51</f>
        <v>0</v>
      </c>
      <c r="J18" s="40">
        <f>+'24-02-003 Ind. Cuidados SENAMA'!U51</f>
        <v>0</v>
      </c>
      <c r="K18" s="40">
        <f>+'24-02-003 Ind. Cuidados SENAMA'!V51</f>
        <v>0</v>
      </c>
      <c r="L18" s="40">
        <f>+'24-02-003 Ind. Cuidados SENAMA'!W51</f>
        <v>0</v>
      </c>
      <c r="M18" s="40">
        <f>+'24-02-003 Ind. Cuidados SENAMA'!X51</f>
        <v>0</v>
      </c>
      <c r="N18" s="40">
        <f>+'24-02-003 Ind. Cuidados SENAMA'!Y51</f>
        <v>0</v>
      </c>
      <c r="O18" s="40">
        <f>+'24-02-003 Ind. Cuidados SENAMA'!Z51</f>
        <v>0</v>
      </c>
      <c r="P18" s="40">
        <f>+'24-02-003 Ind. Cuidados SENAMA'!AA51</f>
        <v>0</v>
      </c>
      <c r="Q18" s="40">
        <f>+'24-02-003 Ind. Cuidados SENAMA'!AB51</f>
        <v>0</v>
      </c>
      <c r="R18" s="40">
        <f>+'24-02-003 Ind. Cuidados SENAMA'!AC51</f>
        <v>0</v>
      </c>
      <c r="S18" s="40">
        <f>+'24-02-003 Ind. Cuidados SENAMA'!AD51</f>
        <v>0</v>
      </c>
      <c r="T18" s="40">
        <f>+'24-02-003 Ind. Cuidados SENAMA'!AE51</f>
        <v>0</v>
      </c>
      <c r="U18" s="40">
        <f>+'24-02-003 Ind. Cuidados SENAMA'!AF51</f>
        <v>0</v>
      </c>
      <c r="V18" s="40">
        <f>+'24-02-003 Ind. Cuidados SENAMA'!AG51</f>
        <v>0</v>
      </c>
      <c r="W18" s="40">
        <f>+'24-02-003 Ind. Cuidados SENAMA'!AH51</f>
        <v>0</v>
      </c>
      <c r="X18" s="61">
        <f>+'24-02-003 Ind. Cuidados SENAMA'!AI51</f>
        <v>0</v>
      </c>
      <c r="Y18" s="61">
        <f>+'24-02-003 Ind. Cuidados SENAMA'!AJ51</f>
        <v>0</v>
      </c>
    </row>
    <row r="19" spans="1:25" ht="24.75" customHeight="1" x14ac:dyDescent="0.25">
      <c r="A19" s="60" t="s">
        <v>65</v>
      </c>
      <c r="B19" s="40">
        <f>+'24-02-003 Ind. Cuidados SENAMA'!J55</f>
        <v>0</v>
      </c>
      <c r="C19" s="40">
        <f>+'24-02-003 Ind. Cuidados SENAMA'!K55</f>
        <v>0</v>
      </c>
      <c r="D19" s="40">
        <f>+'24-02-003 Ind. Cuidados SENAMA'!M55</f>
        <v>0</v>
      </c>
      <c r="E19" s="40">
        <f>+'24-02-003 Ind. Cuidados SENAMA'!N55</f>
        <v>0</v>
      </c>
      <c r="F19" s="40">
        <f>+'24-02-003 Ind. Cuidados SENAMA'!O55</f>
        <v>0</v>
      </c>
      <c r="G19" s="40">
        <f>+'24-02-003 Ind. Cuidados SENAMA'!R55</f>
        <v>0</v>
      </c>
      <c r="H19" s="40">
        <f>+'24-02-003 Ind. Cuidados SENAMA'!S55</f>
        <v>0</v>
      </c>
      <c r="I19" s="40">
        <f>+'24-02-003 Ind. Cuidados SENAMA'!T55</f>
        <v>0</v>
      </c>
      <c r="J19" s="40">
        <f>+'24-02-003 Ind. Cuidados SENAMA'!U55</f>
        <v>0</v>
      </c>
      <c r="K19" s="40">
        <f>+'24-02-003 Ind. Cuidados SENAMA'!V55</f>
        <v>0</v>
      </c>
      <c r="L19" s="40">
        <f>+'24-02-003 Ind. Cuidados SENAMA'!W55</f>
        <v>0</v>
      </c>
      <c r="M19" s="40">
        <f>+'24-02-003 Ind. Cuidados SENAMA'!X55</f>
        <v>0</v>
      </c>
      <c r="N19" s="40">
        <f>+'24-02-003 Ind. Cuidados SENAMA'!Y55</f>
        <v>0</v>
      </c>
      <c r="O19" s="40">
        <f>+'24-02-003 Ind. Cuidados SENAMA'!Z55</f>
        <v>0</v>
      </c>
      <c r="P19" s="40">
        <f>+'24-02-003 Ind. Cuidados SENAMA'!AA55</f>
        <v>0</v>
      </c>
      <c r="Q19" s="40">
        <f>+'24-02-003 Ind. Cuidados SENAMA'!AB55</f>
        <v>0</v>
      </c>
      <c r="R19" s="40">
        <f>+'24-02-003 Ind. Cuidados SENAMA'!AC55</f>
        <v>0</v>
      </c>
      <c r="S19" s="40">
        <f>+'24-02-003 Ind. Cuidados SENAMA'!AD55</f>
        <v>0</v>
      </c>
      <c r="T19" s="40">
        <f>+'24-02-003 Ind. Cuidados SENAMA'!AE55</f>
        <v>0</v>
      </c>
      <c r="U19" s="40">
        <f>+'24-02-003 Ind. Cuidados SENAMA'!AF55</f>
        <v>0</v>
      </c>
      <c r="V19" s="40">
        <f>+'24-02-003 Ind. Cuidados SENAMA'!AG55</f>
        <v>0</v>
      </c>
      <c r="W19" s="40">
        <f>+'24-02-003 Ind. Cuidados SENAMA'!AH55</f>
        <v>0</v>
      </c>
      <c r="X19" s="61">
        <f>+'24-02-003 Ind. Cuidados SENAMA'!AI55</f>
        <v>0</v>
      </c>
      <c r="Y19" s="61">
        <f>+'24-02-003 Ind. Cuidados SENAMA'!AJ55</f>
        <v>0</v>
      </c>
    </row>
    <row r="20" spans="1:25" ht="24.75" customHeight="1" x14ac:dyDescent="0.25">
      <c r="A20" s="62" t="s">
        <v>67</v>
      </c>
      <c r="B20" s="40">
        <f>+'24-02-003 Ind. Cuidados SENAMA'!J59</f>
        <v>0</v>
      </c>
      <c r="C20" s="40">
        <f>+'24-02-003 Ind. Cuidados SENAMA'!K59</f>
        <v>0</v>
      </c>
      <c r="D20" s="40">
        <f>+'24-02-003 Ind. Cuidados SENAMA'!M59</f>
        <v>0</v>
      </c>
      <c r="E20" s="40">
        <f>+'24-02-003 Ind. Cuidados SENAMA'!N59</f>
        <v>0</v>
      </c>
      <c r="F20" s="40">
        <f>+'24-02-003 Ind. Cuidados SENAMA'!O59</f>
        <v>0</v>
      </c>
      <c r="G20" s="40">
        <f>+'24-02-003 Ind. Cuidados SENAMA'!R59</f>
        <v>0</v>
      </c>
      <c r="H20" s="40">
        <f>+'24-02-003 Ind. Cuidados SENAMA'!S59</f>
        <v>0</v>
      </c>
      <c r="I20" s="40">
        <f>+'24-02-003 Ind. Cuidados SENAMA'!T59</f>
        <v>0</v>
      </c>
      <c r="J20" s="40">
        <f>+'24-02-003 Ind. Cuidados SENAMA'!U59</f>
        <v>0</v>
      </c>
      <c r="K20" s="40">
        <f>+'24-02-003 Ind. Cuidados SENAMA'!V59</f>
        <v>0</v>
      </c>
      <c r="L20" s="40">
        <f>+'24-02-003 Ind. Cuidados SENAMA'!W59</f>
        <v>0</v>
      </c>
      <c r="M20" s="40">
        <f>+'24-02-003 Ind. Cuidados SENAMA'!X59</f>
        <v>0</v>
      </c>
      <c r="N20" s="40">
        <f>+'24-02-003 Ind. Cuidados SENAMA'!Y59</f>
        <v>0</v>
      </c>
      <c r="O20" s="40">
        <f>+'24-02-003 Ind. Cuidados SENAMA'!Z59</f>
        <v>0</v>
      </c>
      <c r="P20" s="40">
        <f>+'24-02-003 Ind. Cuidados SENAMA'!AA59</f>
        <v>0</v>
      </c>
      <c r="Q20" s="40">
        <f>+'24-02-003 Ind. Cuidados SENAMA'!AB59</f>
        <v>0</v>
      </c>
      <c r="R20" s="40">
        <f>+'24-02-003 Ind. Cuidados SENAMA'!AC59</f>
        <v>0</v>
      </c>
      <c r="S20" s="40">
        <f>+'24-02-003 Ind. Cuidados SENAMA'!AD59</f>
        <v>0</v>
      </c>
      <c r="T20" s="40">
        <f>+'24-02-003 Ind. Cuidados SENAMA'!AE59</f>
        <v>0</v>
      </c>
      <c r="U20" s="40">
        <f>+'24-02-003 Ind. Cuidados SENAMA'!AF59</f>
        <v>0</v>
      </c>
      <c r="V20" s="40">
        <f>+'24-02-003 Ind. Cuidados SENAMA'!AG59</f>
        <v>0</v>
      </c>
      <c r="W20" s="40">
        <f>+'24-02-003 Ind. Cuidados SENAMA'!AH59</f>
        <v>0</v>
      </c>
      <c r="X20" s="61">
        <f>+'24-02-003 Ind. Cuidados SENAMA'!AI59</f>
        <v>0</v>
      </c>
      <c r="Y20" s="61">
        <f>+'24-02-003 Ind. Cuidados SENAMA'!AJ59</f>
        <v>0</v>
      </c>
    </row>
    <row r="21" spans="1:25" ht="24.75" customHeight="1" x14ac:dyDescent="0.25">
      <c r="A21" s="62" t="s">
        <v>69</v>
      </c>
      <c r="B21" s="40">
        <f>+'24-02-003 Ind. Cuidados SENAMA'!J63</f>
        <v>0</v>
      </c>
      <c r="C21" s="40">
        <f>+'24-02-003 Ind. Cuidados SENAMA'!K63</f>
        <v>0</v>
      </c>
      <c r="D21" s="40">
        <f>+'24-02-003 Ind. Cuidados SENAMA'!M63</f>
        <v>0</v>
      </c>
      <c r="E21" s="40">
        <f>+'24-02-003 Ind. Cuidados SENAMA'!N63</f>
        <v>0</v>
      </c>
      <c r="F21" s="40">
        <f>+'24-02-003 Ind. Cuidados SENAMA'!O63</f>
        <v>0</v>
      </c>
      <c r="G21" s="40">
        <f>+'24-02-003 Ind. Cuidados SENAMA'!R63</f>
        <v>0</v>
      </c>
      <c r="H21" s="40">
        <f>+'24-02-003 Ind. Cuidados SENAMA'!S63</f>
        <v>0</v>
      </c>
      <c r="I21" s="40">
        <f>+'24-02-003 Ind. Cuidados SENAMA'!T63</f>
        <v>0</v>
      </c>
      <c r="J21" s="40">
        <f>+'24-02-003 Ind. Cuidados SENAMA'!U63</f>
        <v>0</v>
      </c>
      <c r="K21" s="40">
        <f>+'24-02-003 Ind. Cuidados SENAMA'!V63</f>
        <v>0</v>
      </c>
      <c r="L21" s="40">
        <f>+'24-02-003 Ind. Cuidados SENAMA'!W63</f>
        <v>0</v>
      </c>
      <c r="M21" s="40">
        <f>+'24-02-003 Ind. Cuidados SENAMA'!X63</f>
        <v>0</v>
      </c>
      <c r="N21" s="40">
        <f>+'24-02-003 Ind. Cuidados SENAMA'!Y63</f>
        <v>0</v>
      </c>
      <c r="O21" s="40">
        <f>+'24-02-003 Ind. Cuidados SENAMA'!Z63</f>
        <v>0</v>
      </c>
      <c r="P21" s="40">
        <f>+'24-02-003 Ind. Cuidados SENAMA'!AA63</f>
        <v>0</v>
      </c>
      <c r="Q21" s="40">
        <f>+'24-02-003 Ind. Cuidados SENAMA'!AB63</f>
        <v>0</v>
      </c>
      <c r="R21" s="40">
        <f>+'24-02-003 Ind. Cuidados SENAMA'!AC63</f>
        <v>0</v>
      </c>
      <c r="S21" s="40">
        <f>+'24-02-003 Ind. Cuidados SENAMA'!AD63</f>
        <v>0</v>
      </c>
      <c r="T21" s="40">
        <f>+'24-02-003 Ind. Cuidados SENAMA'!AE63</f>
        <v>0</v>
      </c>
      <c r="U21" s="40">
        <f>+'24-02-003 Ind. Cuidados SENAMA'!AF63</f>
        <v>0</v>
      </c>
      <c r="V21" s="40">
        <f>+'24-02-003 Ind. Cuidados SENAMA'!AG63</f>
        <v>0</v>
      </c>
      <c r="W21" s="40">
        <f>+'24-02-003 Ind. Cuidados SENAMA'!AH63</f>
        <v>0</v>
      </c>
      <c r="X21" s="61">
        <f>+'24-02-003 Ind. Cuidados SENAMA'!AI63</f>
        <v>0</v>
      </c>
      <c r="Y21" s="61">
        <f>+'24-02-003 Ind. Cuidados SENAMA'!AJ63</f>
        <v>0</v>
      </c>
    </row>
    <row r="22" spans="1:25" ht="24.75" customHeight="1" x14ac:dyDescent="0.25">
      <c r="A22" s="62" t="s">
        <v>79</v>
      </c>
      <c r="B22" s="40">
        <f>+'24-02-003 Ind. Cuidados SENAMA'!J67</f>
        <v>0</v>
      </c>
      <c r="C22" s="40">
        <f>+'24-02-003 Ind. Cuidados SENAMA'!K67</f>
        <v>0</v>
      </c>
      <c r="D22" s="40">
        <f>+'24-02-003 Ind. Cuidados SENAMA'!M64</f>
        <v>0</v>
      </c>
      <c r="E22" s="40">
        <f>+'24-02-003 Ind. Cuidados SENAMA'!N64</f>
        <v>0</v>
      </c>
      <c r="F22" s="40">
        <f>+'24-02-003 Ind. Cuidados SENAMA'!O64</f>
        <v>0</v>
      </c>
      <c r="G22" s="40">
        <f>+'24-02-003 Ind. Cuidados SENAMA'!R64</f>
        <v>0</v>
      </c>
      <c r="H22" s="40">
        <f>+'24-02-003 Ind. Cuidados SENAMA'!S64</f>
        <v>0</v>
      </c>
      <c r="I22" s="40">
        <f>+'24-02-003 Ind. Cuidados SENAMA'!T64</f>
        <v>0</v>
      </c>
      <c r="J22" s="40">
        <f>+'24-02-003 Ind. Cuidados SENAMA'!U67</f>
        <v>0</v>
      </c>
      <c r="K22" s="40">
        <f>+'24-02-003 Ind. Cuidados SENAMA'!V64</f>
        <v>0</v>
      </c>
      <c r="L22" s="40">
        <f>+'24-02-003 Ind. Cuidados SENAMA'!W64</f>
        <v>0</v>
      </c>
      <c r="M22" s="40">
        <f>+'24-02-003 Ind. Cuidados SENAMA'!X64</f>
        <v>0</v>
      </c>
      <c r="N22" s="40">
        <f>+'24-02-003 Ind. Cuidados SENAMA'!Y67</f>
        <v>0</v>
      </c>
      <c r="O22" s="40">
        <f>+'24-02-003 Ind. Cuidados SENAMA'!Z64</f>
        <v>0</v>
      </c>
      <c r="P22" s="40">
        <f>+'24-02-003 Ind. Cuidados SENAMA'!AA64</f>
        <v>0</v>
      </c>
      <c r="Q22" s="40">
        <f>+'24-02-003 Ind. Cuidados SENAMA'!AB64</f>
        <v>0</v>
      </c>
      <c r="R22" s="40">
        <f>+'24-02-003 Ind. Cuidados SENAMA'!AC67</f>
        <v>0</v>
      </c>
      <c r="S22" s="40">
        <f>+'24-02-003 Ind. Cuidados SENAMA'!AD64</f>
        <v>0</v>
      </c>
      <c r="T22" s="40">
        <f>+'24-02-003 Ind. Cuidados SENAMA'!AE64</f>
        <v>0</v>
      </c>
      <c r="U22" s="40">
        <f>+'24-02-003 Ind. Cuidados SENAMA'!AF64</f>
        <v>0</v>
      </c>
      <c r="V22" s="40">
        <f>+'24-02-003 Ind. Cuidados SENAMA'!AG67</f>
        <v>0</v>
      </c>
      <c r="W22" s="40">
        <f>+'24-02-003 Ind. Cuidados SENAMA'!AH67</f>
        <v>0</v>
      </c>
      <c r="X22" s="61">
        <f>+'24-02-003 Ind. Cuidados SENAMA'!AI67</f>
        <v>0</v>
      </c>
      <c r="Y22" s="61">
        <f>+'24-02-003 Ind. Cuidados SENAMA'!AJ67</f>
        <v>0</v>
      </c>
    </row>
    <row r="23" spans="1:25" ht="24.75" customHeight="1" x14ac:dyDescent="0.25">
      <c r="A23" s="62" t="s">
        <v>71</v>
      </c>
      <c r="B23" s="40">
        <f>+'24-02-003 Ind. Cuidados SENAMA'!J71</f>
        <v>0</v>
      </c>
      <c r="C23" s="40">
        <f>+'24-02-003 Ind. Cuidados SENAMA'!K71</f>
        <v>0</v>
      </c>
      <c r="D23" s="40">
        <f>+'24-02-003 Ind. Cuidados SENAMA'!M71</f>
        <v>0</v>
      </c>
      <c r="E23" s="40">
        <f>+'24-02-003 Ind. Cuidados SENAMA'!N71</f>
        <v>0</v>
      </c>
      <c r="F23" s="40">
        <f>+'24-02-003 Ind. Cuidados SENAMA'!O71</f>
        <v>0</v>
      </c>
      <c r="G23" s="40">
        <f>+'24-02-003 Ind. Cuidados SENAMA'!R71</f>
        <v>0</v>
      </c>
      <c r="H23" s="40">
        <f>+'24-02-003 Ind. Cuidados SENAMA'!S71</f>
        <v>0</v>
      </c>
      <c r="I23" s="40">
        <f>+'24-02-003 Ind. Cuidados SENAMA'!T71</f>
        <v>0</v>
      </c>
      <c r="J23" s="40">
        <f>+'24-02-003 Ind. Cuidados SENAMA'!U71</f>
        <v>0</v>
      </c>
      <c r="K23" s="40">
        <f>+'24-02-003 Ind. Cuidados SENAMA'!V71</f>
        <v>0</v>
      </c>
      <c r="L23" s="40">
        <f>+'24-02-003 Ind. Cuidados SENAMA'!W71</f>
        <v>0</v>
      </c>
      <c r="M23" s="40">
        <f>+'24-02-003 Ind. Cuidados SENAMA'!X71</f>
        <v>0</v>
      </c>
      <c r="N23" s="40">
        <f>+'24-02-003 Ind. Cuidados SENAMA'!Y71</f>
        <v>0</v>
      </c>
      <c r="O23" s="40">
        <f>+'24-02-003 Ind. Cuidados SENAMA'!Z71</f>
        <v>0</v>
      </c>
      <c r="P23" s="40">
        <f>+'24-02-003 Ind. Cuidados SENAMA'!AA71</f>
        <v>0</v>
      </c>
      <c r="Q23" s="40">
        <f>+'24-02-003 Ind. Cuidados SENAMA'!AB71</f>
        <v>0</v>
      </c>
      <c r="R23" s="40">
        <f>+'24-02-003 Ind. Cuidados SENAMA'!AC71</f>
        <v>0</v>
      </c>
      <c r="S23" s="40">
        <f>+'24-02-003 Ind. Cuidados SENAMA'!AD71</f>
        <v>0</v>
      </c>
      <c r="T23" s="40">
        <f>+'24-02-003 Ind. Cuidados SENAMA'!AE71</f>
        <v>0</v>
      </c>
      <c r="U23" s="40">
        <f>+'24-02-003 Ind. Cuidados SENAMA'!AF71</f>
        <v>0</v>
      </c>
      <c r="V23" s="40">
        <f>+'24-02-003 Ind. Cuidados SENAMA'!AG71</f>
        <v>0</v>
      </c>
      <c r="W23" s="40">
        <f>+'24-02-003 Ind. Cuidados SENAMA'!AH71</f>
        <v>0</v>
      </c>
      <c r="X23" s="61">
        <f>+'24-02-003 Ind. Cuidados SENAMA'!AI71</f>
        <v>0</v>
      </c>
      <c r="Y23" s="61">
        <f>+'24-02-003 Ind. Cuidados SENAMA'!AJ71</f>
        <v>0</v>
      </c>
    </row>
    <row r="24" spans="1:25" ht="24.75" customHeight="1" x14ac:dyDescent="0.25">
      <c r="A24" s="63" t="s">
        <v>73</v>
      </c>
      <c r="B24" s="40">
        <f>+'24-02-003 Ind. Cuidados SENAMA'!J75</f>
        <v>46871917000</v>
      </c>
      <c r="C24" s="40">
        <f>+'24-02-003 Ind. Cuidados SENAMA'!K75</f>
        <v>46871917000</v>
      </c>
      <c r="D24" s="40">
        <f>+'24-02-003 Ind. Cuidados SENAMA'!M75</f>
        <v>0</v>
      </c>
      <c r="E24" s="40">
        <f>+'24-02-003 Ind. Cuidados SENAMA'!N75</f>
        <v>0</v>
      </c>
      <c r="F24" s="40">
        <f>+'24-02-003 Ind. Cuidados SENAMA'!O75</f>
        <v>0</v>
      </c>
      <c r="G24" s="40">
        <f>+'24-02-003 Ind. Cuidados SENAMA'!R75</f>
        <v>0</v>
      </c>
      <c r="H24" s="40">
        <f>+'24-02-003 Ind. Cuidados SENAMA'!S75</f>
        <v>18748766800</v>
      </c>
      <c r="I24" s="40">
        <f>+'24-02-003 Ind. Cuidados SENAMA'!T75</f>
        <v>0</v>
      </c>
      <c r="J24" s="40">
        <f>+'24-02-003 Ind. Cuidados SENAMA'!U75</f>
        <v>18748766800</v>
      </c>
      <c r="K24" s="40">
        <f>+'24-02-003 Ind. Cuidados SENAMA'!V75</f>
        <v>0</v>
      </c>
      <c r="L24" s="40">
        <f>+'24-02-003 Ind. Cuidados SENAMA'!W75</f>
        <v>7030787550</v>
      </c>
      <c r="M24" s="40">
        <f>+'24-02-003 Ind. Cuidados SENAMA'!X75</f>
        <v>0</v>
      </c>
      <c r="N24" s="40">
        <f>+'24-02-003 Ind. Cuidados SENAMA'!Y75</f>
        <v>7030787550</v>
      </c>
      <c r="O24" s="40">
        <f>+'24-02-003 Ind. Cuidados SENAMA'!Z75</f>
        <v>0</v>
      </c>
      <c r="P24" s="40">
        <f>+'24-02-003 Ind. Cuidados SENAMA'!AA75</f>
        <v>0</v>
      </c>
      <c r="Q24" s="40">
        <f>+'24-02-003 Ind. Cuidados SENAMA'!AB75</f>
        <v>0</v>
      </c>
      <c r="R24" s="40">
        <f>+'24-02-003 Ind. Cuidados SENAMA'!AC75</f>
        <v>0</v>
      </c>
      <c r="S24" s="40">
        <f>+'24-02-003 Ind. Cuidados SENAMA'!AD75</f>
        <v>0</v>
      </c>
      <c r="T24" s="40">
        <f>+'24-02-003 Ind. Cuidados SENAMA'!AE75</f>
        <v>0</v>
      </c>
      <c r="U24" s="40">
        <f>+'24-02-003 Ind. Cuidados SENAMA'!AF75</f>
        <v>0</v>
      </c>
      <c r="V24" s="40">
        <f>+'24-02-003 Ind. Cuidados SENAMA'!AG75</f>
        <v>0</v>
      </c>
      <c r="W24" s="40">
        <f>+'24-02-003 Ind. Cuidados SENAMA'!AH75</f>
        <v>25779554350</v>
      </c>
      <c r="X24" s="61">
        <f>+'24-02-003 Ind. Cuidados SENAMA'!AI75</f>
        <v>0.55000000000000004</v>
      </c>
      <c r="Y24" s="61">
        <f>+'24-02-003 Ind. Cuidados SENAMA'!AJ75</f>
        <v>1</v>
      </c>
    </row>
    <row r="25" spans="1:25" ht="34.5" customHeight="1" x14ac:dyDescent="0.25">
      <c r="A25" s="65" t="str">
        <f>"TOTAL ASIG."&amp;" "&amp;$A$5</f>
        <v>TOTAL ASIG. 24-02-003 "Programa de Cuidados SENAMA"</v>
      </c>
      <c r="B25" s="66">
        <f>SUM(B8:B24)</f>
        <v>46871917000</v>
      </c>
      <c r="C25" s="66">
        <f t="shared" ref="C25:V25" si="0">SUM(C8:C24)</f>
        <v>46871917000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18748766800</v>
      </c>
      <c r="I25" s="66">
        <f t="shared" si="0"/>
        <v>0</v>
      </c>
      <c r="J25" s="66">
        <f t="shared" si="0"/>
        <v>18748766800</v>
      </c>
      <c r="K25" s="66">
        <f t="shared" si="0"/>
        <v>0</v>
      </c>
      <c r="L25" s="66">
        <f t="shared" si="0"/>
        <v>7030787550</v>
      </c>
      <c r="M25" s="66">
        <f t="shared" si="0"/>
        <v>0</v>
      </c>
      <c r="N25" s="66">
        <f t="shared" si="0"/>
        <v>7030787550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25779554350</v>
      </c>
      <c r="X25" s="67">
        <f>+'24-02-003 Ind. Cuidados SENAMA'!AI76</f>
        <v>0.55000000000000004</v>
      </c>
      <c r="Y25" s="67">
        <f>'24-02-003 Ind. Cuidados SENAMA'!AJ76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FCFDE-969C-4A82-B6A1-625EF338327D}">
  <sheetPr>
    <tabColor rgb="FF007DB5"/>
    <pageSetUpPr fitToPage="1"/>
  </sheetPr>
  <dimension ref="A1:DB96"/>
  <sheetViews>
    <sheetView zoomScale="85" zoomScaleNormal="85" workbookViewId="0">
      <pane ySplit="7" topLeftCell="A64" activePane="bottomLeft" state="frozen"/>
      <selection activeCell="A4" sqref="A4:AJ4"/>
      <selection pane="bottomLeft" activeCell="Y83" sqref="Y83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9" t="s">
        <v>81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</row>
    <row r="2" spans="1:106" s="1" customFormat="1" ht="16.5" customHeight="1" x14ac:dyDescent="0.25">
      <c r="A2" s="80" t="s">
        <v>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spans="1:106" s="1" customFormat="1" ht="16.5" customHeight="1" x14ac:dyDescent="0.25">
      <c r="A3" s="81" t="s">
        <v>132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</row>
    <row r="4" spans="1:106" s="1" customFormat="1" ht="16.5" customHeight="1" x14ac:dyDescent="0.25">
      <c r="A4" s="82" t="s">
        <v>1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106" ht="54.75" customHeight="1" x14ac:dyDescent="0.25">
      <c r="A5" s="98" t="s">
        <v>85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6" spans="1:106" s="3" customFormat="1" ht="22.5" customHeight="1" x14ac:dyDescent="0.25">
      <c r="A6" s="86" t="s">
        <v>2</v>
      </c>
      <c r="B6" s="86" t="s">
        <v>3</v>
      </c>
      <c r="C6" s="52" t="s">
        <v>4</v>
      </c>
      <c r="D6" s="86" t="s">
        <v>5</v>
      </c>
      <c r="E6" s="86" t="s">
        <v>6</v>
      </c>
      <c r="F6" s="86" t="s">
        <v>7</v>
      </c>
      <c r="G6" s="86" t="s">
        <v>8</v>
      </c>
      <c r="H6" s="86" t="s">
        <v>9</v>
      </c>
      <c r="I6" s="86"/>
      <c r="J6" s="84" t="s">
        <v>10</v>
      </c>
      <c r="K6" s="84" t="s">
        <v>11</v>
      </c>
      <c r="L6" s="86" t="s">
        <v>12</v>
      </c>
      <c r="M6" s="84" t="s">
        <v>13</v>
      </c>
      <c r="N6" s="84"/>
      <c r="O6" s="84"/>
      <c r="P6" s="86" t="s">
        <v>14</v>
      </c>
      <c r="Q6" s="86" t="s">
        <v>15</v>
      </c>
      <c r="R6" s="84" t="s">
        <v>16</v>
      </c>
      <c r="S6" s="84"/>
      <c r="T6" s="84"/>
      <c r="U6" s="84" t="s">
        <v>17</v>
      </c>
      <c r="V6" s="84" t="s">
        <v>16</v>
      </c>
      <c r="W6" s="84"/>
      <c r="X6" s="84"/>
      <c r="Y6" s="84" t="s">
        <v>18</v>
      </c>
      <c r="Z6" s="84" t="s">
        <v>16</v>
      </c>
      <c r="AA6" s="84"/>
      <c r="AB6" s="84"/>
      <c r="AC6" s="84" t="s">
        <v>19</v>
      </c>
      <c r="AD6" s="84" t="s">
        <v>16</v>
      </c>
      <c r="AE6" s="84"/>
      <c r="AF6" s="84"/>
      <c r="AG6" s="84" t="s">
        <v>20</v>
      </c>
      <c r="AH6" s="84" t="s">
        <v>21</v>
      </c>
      <c r="AI6" s="85" t="s">
        <v>22</v>
      </c>
      <c r="AJ6" s="8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6"/>
      <c r="B7" s="86"/>
      <c r="C7" s="52" t="s">
        <v>23</v>
      </c>
      <c r="D7" s="86"/>
      <c r="E7" s="86"/>
      <c r="F7" s="86"/>
      <c r="G7" s="86"/>
      <c r="H7" s="52" t="s">
        <v>24</v>
      </c>
      <c r="I7" s="52" t="s">
        <v>25</v>
      </c>
      <c r="J7" s="84"/>
      <c r="K7" s="84"/>
      <c r="L7" s="86"/>
      <c r="M7" s="53" t="s">
        <v>26</v>
      </c>
      <c r="N7" s="53" t="s">
        <v>27</v>
      </c>
      <c r="O7" s="53" t="s">
        <v>28</v>
      </c>
      <c r="P7" s="86"/>
      <c r="Q7" s="86"/>
      <c r="R7" s="53" t="s">
        <v>29</v>
      </c>
      <c r="S7" s="53" t="s">
        <v>30</v>
      </c>
      <c r="T7" s="53" t="s">
        <v>31</v>
      </c>
      <c r="U7" s="84"/>
      <c r="V7" s="53" t="s">
        <v>32</v>
      </c>
      <c r="W7" s="53" t="s">
        <v>33</v>
      </c>
      <c r="X7" s="53" t="s">
        <v>34</v>
      </c>
      <c r="Y7" s="84"/>
      <c r="Z7" s="53" t="s">
        <v>35</v>
      </c>
      <c r="AA7" s="53" t="s">
        <v>36</v>
      </c>
      <c r="AB7" s="53" t="s">
        <v>37</v>
      </c>
      <c r="AC7" s="84"/>
      <c r="AD7" s="53" t="s">
        <v>38</v>
      </c>
      <c r="AE7" s="53" t="s">
        <v>39</v>
      </c>
      <c r="AF7" s="53" t="s">
        <v>40</v>
      </c>
      <c r="AG7" s="84"/>
      <c r="AH7" s="84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6" t="s">
        <v>43</v>
      </c>
      <c r="B8" s="76"/>
      <c r="C8" s="76"/>
      <c r="D8" s="76"/>
      <c r="E8" s="76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7">
        <v>350440000</v>
      </c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IF(ISERROR(AH9/$AH$77),"-",AH9/$AH$77)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7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IF(ISERROR(AH10/$AH$77),"-",AH10/$AH$77)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8" t="s">
        <v>44</v>
      </c>
      <c r="B11" s="78"/>
      <c r="C11" s="78"/>
      <c r="D11" s="78"/>
      <c r="E11" s="78"/>
      <c r="F11" s="78"/>
      <c r="G11" s="78"/>
      <c r="H11" s="78"/>
      <c r="I11" s="78"/>
      <c r="J11" s="56">
        <f>SUM(J9:J10)</f>
        <v>350440000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IF(ISERROR(AH11/$AH$77),0,AH11/$AH$77)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6" t="s">
        <v>45</v>
      </c>
      <c r="B12" s="76"/>
      <c r="C12" s="76"/>
      <c r="D12" s="76"/>
      <c r="E12" s="76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7">
        <v>367560000</v>
      </c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IF(ISERROR(AH13/$AH$77),"-",AH13/$AH$77)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7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IF(ISERROR(AH14/$AH$77),"-",AH14/$AH$77)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8" t="s">
        <v>46</v>
      </c>
      <c r="B15" s="78"/>
      <c r="C15" s="78"/>
      <c r="D15" s="78"/>
      <c r="E15" s="78"/>
      <c r="F15" s="78"/>
      <c r="G15" s="78"/>
      <c r="H15" s="78"/>
      <c r="I15" s="78"/>
      <c r="J15" s="56">
        <f>SUM(J13:J14)</f>
        <v>367560000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IF(ISERROR(AH15/$AH$77),0,AH15/$AH$77)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6" t="s">
        <v>47</v>
      </c>
      <c r="B16" s="76"/>
      <c r="C16" s="76"/>
      <c r="D16" s="76"/>
      <c r="E16" s="76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7">
        <v>521215000</v>
      </c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IF(ISERROR(AH17/$AH$77),"-",AH17/$AH$77)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7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IF(ISERROR(AH18/$AH$77),"-",AH18/$AH$77)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8" t="s">
        <v>48</v>
      </c>
      <c r="B19" s="78"/>
      <c r="C19" s="78"/>
      <c r="D19" s="78"/>
      <c r="E19" s="78"/>
      <c r="F19" s="78"/>
      <c r="G19" s="78"/>
      <c r="H19" s="78"/>
      <c r="I19" s="78"/>
      <c r="J19" s="56">
        <f>SUM(J17:J18)</f>
        <v>521215000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IF(ISERROR(AH19/$AH$77),0,AH19/$AH$77)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6" t="s">
        <v>49</v>
      </c>
      <c r="B20" s="76"/>
      <c r="C20" s="76"/>
      <c r="D20" s="76"/>
      <c r="E20" s="76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7">
        <v>835785000</v>
      </c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IF(ISERROR(AH21/$AH$77),"-",AH21/$AH$77)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7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IF(ISERROR(AH22/$AH$77),"-",AH22/$AH$77)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8" t="s">
        <v>50</v>
      </c>
      <c r="B23" s="78"/>
      <c r="C23" s="78"/>
      <c r="D23" s="78"/>
      <c r="E23" s="78"/>
      <c r="F23" s="78"/>
      <c r="G23" s="78"/>
      <c r="H23" s="78"/>
      <c r="I23" s="78"/>
      <c r="J23" s="56">
        <f>SUM(J21:J22)</f>
        <v>835785000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IF(ISERROR(AH23/$AH$77),0,AH23/$AH$77)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6" t="s">
        <v>51</v>
      </c>
      <c r="B24" s="76"/>
      <c r="C24" s="76"/>
      <c r="D24" s="76"/>
      <c r="E24" s="76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7">
        <v>2717599099</v>
      </c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IF(ISERROR(AH25/$AH$77),"-",AH25/$AH$77)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7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IF(ISERROR(AH26/$AH$77),"-",AH26/$AH$77)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8" t="s">
        <v>52</v>
      </c>
      <c r="B27" s="78"/>
      <c r="C27" s="78"/>
      <c r="D27" s="78"/>
      <c r="E27" s="78"/>
      <c r="F27" s="78"/>
      <c r="G27" s="78"/>
      <c r="H27" s="78"/>
      <c r="I27" s="78"/>
      <c r="J27" s="56">
        <f>SUM(J25:J26)</f>
        <v>2717599099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IF(ISERROR(AH27/$AH$77),0,AH27/$AH$77)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6" t="s">
        <v>53</v>
      </c>
      <c r="B28" s="76"/>
      <c r="C28" s="76"/>
      <c r="D28" s="76"/>
      <c r="E28" s="76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7">
        <v>1520035000</v>
      </c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IF(ISERROR(AH29/$AH$77),"-",AH29/$AH$77)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7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IF(ISERROR(AH30/$AH$77),"-",AH30/$AH$77)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8" t="s">
        <v>54</v>
      </c>
      <c r="B31" s="78"/>
      <c r="C31" s="78"/>
      <c r="D31" s="78"/>
      <c r="E31" s="78"/>
      <c r="F31" s="78"/>
      <c r="G31" s="78"/>
      <c r="H31" s="78"/>
      <c r="I31" s="78"/>
      <c r="J31" s="56">
        <f>SUM(J29:J30)</f>
        <v>1520035000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IF(ISERROR(AH31/$AH$77),0,AH31/$AH$77)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6" t="s">
        <v>55</v>
      </c>
      <c r="B32" s="76"/>
      <c r="C32" s="76"/>
      <c r="D32" s="76"/>
      <c r="E32" s="76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7">
        <v>1115320000</v>
      </c>
      <c r="K33" s="18">
        <v>424395000</v>
      </c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IF(ISERROR(AH33/$AH$77),"-",AH33/$AH$77)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7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IF(ISERROR(AH34/$AH$77),"-",AH34/$AH$77)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8" t="s">
        <v>56</v>
      </c>
      <c r="B35" s="78"/>
      <c r="C35" s="78"/>
      <c r="D35" s="78"/>
      <c r="E35" s="78"/>
      <c r="F35" s="78"/>
      <c r="G35" s="78"/>
      <c r="H35" s="78"/>
      <c r="I35" s="78"/>
      <c r="J35" s="56">
        <f>SUM(J33:J34)</f>
        <v>1115320000</v>
      </c>
      <c r="K35" s="56">
        <f>SUM(K33:K34)</f>
        <v>424395000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IF(ISERROR(AH35/$AH$77),0,AH35/$AH$77)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6" t="s">
        <v>57</v>
      </c>
      <c r="B36" s="76"/>
      <c r="C36" s="76"/>
      <c r="D36" s="76"/>
      <c r="E36" s="76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7">
        <v>2041310000</v>
      </c>
      <c r="K37" s="18">
        <v>826055000</v>
      </c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IF(ISERROR(AH37/$AH$77),"-",AH37/$AH$77)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7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IF(ISERROR(AH38/$AH$77),"-",AH38/$AH$77)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8" t="s">
        <v>58</v>
      </c>
      <c r="B39" s="78"/>
      <c r="C39" s="78"/>
      <c r="D39" s="78"/>
      <c r="E39" s="78"/>
      <c r="F39" s="78"/>
      <c r="G39" s="78"/>
      <c r="H39" s="78"/>
      <c r="I39" s="78"/>
      <c r="J39" s="56">
        <f>SUM(J37:J38)</f>
        <v>2041310000</v>
      </c>
      <c r="K39" s="56">
        <f>SUM(K37:K38)</f>
        <v>826055000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IF(ISERROR(AH39/$AH$77),0,AH39/$AH$77)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6" t="s">
        <v>59</v>
      </c>
      <c r="B40" s="76"/>
      <c r="C40" s="76"/>
      <c r="D40" s="76"/>
      <c r="E40" s="76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7">
        <v>1332585000</v>
      </c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IF(ISERROR(AH41/$AH$77),"-",AH41/$AH$77)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7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IF(ISERROR(AH42/$AH$77),"-",AH42/$AH$77)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8" t="s">
        <v>60</v>
      </c>
      <c r="B43" s="78"/>
      <c r="C43" s="78"/>
      <c r="D43" s="78"/>
      <c r="E43" s="78"/>
      <c r="F43" s="78"/>
      <c r="G43" s="78"/>
      <c r="H43" s="78"/>
      <c r="I43" s="78"/>
      <c r="J43" s="56">
        <f>SUM(J41:J42)</f>
        <v>1332585000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IF(ISERROR(AH43/$AH$77),0,AH43/$AH$77)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6" t="s">
        <v>61</v>
      </c>
      <c r="B44" s="76"/>
      <c r="C44" s="76"/>
      <c r="D44" s="76"/>
      <c r="E44" s="76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7">
        <v>912725000</v>
      </c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IF(ISERROR(AH45/$AH$77),"-",AH45/$AH$77)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7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IF(ISERROR(AH46/$AH$77),"-",AH46/$AH$77)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8" t="s">
        <v>62</v>
      </c>
      <c r="B47" s="78"/>
      <c r="C47" s="78"/>
      <c r="D47" s="78"/>
      <c r="E47" s="78"/>
      <c r="F47" s="78"/>
      <c r="G47" s="78"/>
      <c r="H47" s="78"/>
      <c r="I47" s="78"/>
      <c r="J47" s="56">
        <f>SUM(J45:J46)</f>
        <v>912725000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IF(ISERROR(AH47/$AH$77),0,AH47/$AH$77)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6" t="s">
        <v>63</v>
      </c>
      <c r="B48" s="76"/>
      <c r="C48" s="76"/>
      <c r="D48" s="76"/>
      <c r="E48" s="76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7">
        <v>389015000</v>
      </c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IF(ISERROR(AH49/$AH$77),"-",AH49/$AH$77)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7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IF(ISERROR(AH50/$AH$77),"-",AH50/$AH$77)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8" t="s">
        <v>64</v>
      </c>
      <c r="B51" s="78"/>
      <c r="C51" s="78"/>
      <c r="D51" s="78"/>
      <c r="E51" s="78"/>
      <c r="F51" s="78"/>
      <c r="G51" s="78"/>
      <c r="H51" s="78"/>
      <c r="I51" s="78"/>
      <c r="J51" s="56">
        <f>J49</f>
        <v>389015000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IF(ISERROR(AH51/$AH$77),0,AH51/$AH$77)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6" t="s">
        <v>65</v>
      </c>
      <c r="B52" s="76"/>
      <c r="C52" s="76"/>
      <c r="D52" s="76"/>
      <c r="E52" s="76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7">
        <v>89750000</v>
      </c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IF(ISERROR(AH53/$AH$77),"-",AH53/$AH$77)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7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IF(ISERROR(AH54/$AH$77),"-",AH54/$AH$77)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8" t="s">
        <v>66</v>
      </c>
      <c r="B55" s="78"/>
      <c r="C55" s="78"/>
      <c r="D55" s="78"/>
      <c r="E55" s="78"/>
      <c r="F55" s="78"/>
      <c r="G55" s="78"/>
      <c r="H55" s="78"/>
      <c r="I55" s="78"/>
      <c r="J55" s="56">
        <f>SUM(J53:J54)</f>
        <v>89750000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IF(ISERROR(AH55/$AH$77),0,AH55/$AH$77)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6" t="s">
        <v>67</v>
      </c>
      <c r="B56" s="76"/>
      <c r="C56" s="76"/>
      <c r="D56" s="76"/>
      <c r="E56" s="76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thickBot="1" x14ac:dyDescent="0.2">
      <c r="A57" s="14">
        <v>1</v>
      </c>
      <c r="B57" s="14"/>
      <c r="C57" s="15" t="s">
        <v>113</v>
      </c>
      <c r="D57" s="16">
        <v>45835</v>
      </c>
      <c r="E57" s="15" t="s">
        <v>112</v>
      </c>
      <c r="F57" s="15" t="s">
        <v>115</v>
      </c>
      <c r="G57" s="15" t="s">
        <v>117</v>
      </c>
      <c r="H57" s="16"/>
      <c r="I57" s="16"/>
      <c r="J57" s="77">
        <v>976470000</v>
      </c>
      <c r="K57" s="18">
        <v>169490000</v>
      </c>
      <c r="L57" s="74" t="s">
        <v>116</v>
      </c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8">
        <v>169490000</v>
      </c>
      <c r="Y57" s="8">
        <f>SUM(V57:X57)</f>
        <v>169490000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169490000</v>
      </c>
      <c r="AI57" s="20">
        <f>IF(ISERROR(AH57/J57),0,AH57/J57)</f>
        <v>0.17357420094831383</v>
      </c>
      <c r="AJ57" s="20">
        <f>IF(ISERROR(AH57/$AH$77),"-",AH57/$AH$77)</f>
        <v>0.56905437391932046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thickBot="1" x14ac:dyDescent="0.2">
      <c r="A58" s="14">
        <v>1</v>
      </c>
      <c r="B58" s="14"/>
      <c r="C58" s="15" t="s">
        <v>114</v>
      </c>
      <c r="D58" s="16">
        <v>45835</v>
      </c>
      <c r="E58" s="15" t="s">
        <v>111</v>
      </c>
      <c r="F58" s="15" t="s">
        <v>115</v>
      </c>
      <c r="G58" s="15" t="s">
        <v>117</v>
      </c>
      <c r="H58" s="16"/>
      <c r="I58" s="16"/>
      <c r="J58" s="77"/>
      <c r="K58" s="18">
        <v>128355000</v>
      </c>
      <c r="L58" s="74" t="s">
        <v>116</v>
      </c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8">
        <v>128355000</v>
      </c>
      <c r="Y58" s="8">
        <f>SUM(V58:X58)</f>
        <v>128355000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128355000</v>
      </c>
      <c r="AI58" s="20">
        <f>IF(ISERROR(AH58/J58),0,AH58/J58)</f>
        <v>0</v>
      </c>
      <c r="AJ58" s="20">
        <f>IF(ISERROR(AH58/$AH$77),"-",AH58/$AH$77)</f>
        <v>0.43094562608067954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4.95" customHeight="1" outlineLevel="1" x14ac:dyDescent="0.15">
      <c r="A59" s="14">
        <v>2</v>
      </c>
      <c r="B59" s="14"/>
      <c r="C59" s="15"/>
      <c r="D59" s="16"/>
      <c r="E59" s="15"/>
      <c r="F59" s="15"/>
      <c r="G59" s="15"/>
      <c r="H59" s="16"/>
      <c r="I59" s="16"/>
      <c r="J59" s="77"/>
      <c r="K59" s="18"/>
      <c r="L59" s="15"/>
      <c r="M59" s="19"/>
      <c r="N59" s="19"/>
      <c r="O59" s="19"/>
      <c r="P59" s="15"/>
      <c r="Q59" s="15"/>
      <c r="R59" s="19"/>
      <c r="S59" s="19"/>
      <c r="T59" s="19"/>
      <c r="U59" s="8">
        <f>SUM(R59:T59)</f>
        <v>0</v>
      </c>
      <c r="V59" s="19"/>
      <c r="W59" s="19"/>
      <c r="X59" s="19"/>
      <c r="Y59" s="8">
        <f>SUM(V59:X59)</f>
        <v>0</v>
      </c>
      <c r="Z59" s="19"/>
      <c r="AA59" s="19"/>
      <c r="AB59" s="19"/>
      <c r="AC59" s="8">
        <f>SUM(Z59:AB59)</f>
        <v>0</v>
      </c>
      <c r="AD59" s="19"/>
      <c r="AE59" s="19"/>
      <c r="AF59" s="19"/>
      <c r="AG59" s="8">
        <f>SUM(AD59:AF59)</f>
        <v>0</v>
      </c>
      <c r="AH59" s="8">
        <f>SUM(U59,Y59,AC59,AG59)</f>
        <v>0</v>
      </c>
      <c r="AI59" s="20">
        <f>IF(ISERROR(AH59/J59),0,AH59/J59)</f>
        <v>0</v>
      </c>
      <c r="AJ59" s="20">
        <f>IF(ISERROR(AH59/$AH$77),"-",AH59/$AH$77)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s="22" customFormat="1" ht="24.95" customHeight="1" x14ac:dyDescent="0.25">
      <c r="A60" s="78" t="s">
        <v>68</v>
      </c>
      <c r="B60" s="78"/>
      <c r="C60" s="78"/>
      <c r="D60" s="78"/>
      <c r="E60" s="78"/>
      <c r="F60" s="78"/>
      <c r="G60" s="78"/>
      <c r="H60" s="78"/>
      <c r="I60" s="78"/>
      <c r="J60" s="56">
        <f>SUM(J57:J59)</f>
        <v>976470000</v>
      </c>
      <c r="K60" s="56">
        <f>SUM(K57:K59)</f>
        <v>297845000</v>
      </c>
      <c r="L60" s="55"/>
      <c r="M60" s="56">
        <f>SUM(M57:M59)</f>
        <v>0</v>
      </c>
      <c r="N60" s="56">
        <f>SUM(N57:N59)</f>
        <v>0</v>
      </c>
      <c r="O60" s="56">
        <f>SUM(O57:O59)</f>
        <v>0</v>
      </c>
      <c r="P60" s="57"/>
      <c r="Q60" s="58"/>
      <c r="R60" s="56">
        <f t="shared" ref="R60:AH60" si="12">SUM(R57:R59)</f>
        <v>0</v>
      </c>
      <c r="S60" s="56">
        <f t="shared" si="12"/>
        <v>0</v>
      </c>
      <c r="T60" s="56">
        <f t="shared" si="12"/>
        <v>0</v>
      </c>
      <c r="U60" s="56">
        <f t="shared" si="12"/>
        <v>0</v>
      </c>
      <c r="V60" s="56">
        <f t="shared" si="12"/>
        <v>0</v>
      </c>
      <c r="W60" s="56">
        <f t="shared" si="12"/>
        <v>0</v>
      </c>
      <c r="X60" s="56">
        <f t="shared" si="12"/>
        <v>297845000</v>
      </c>
      <c r="Y60" s="56">
        <f t="shared" si="12"/>
        <v>297845000</v>
      </c>
      <c r="Z60" s="56">
        <f t="shared" si="12"/>
        <v>0</v>
      </c>
      <c r="AA60" s="56">
        <f t="shared" si="12"/>
        <v>0</v>
      </c>
      <c r="AB60" s="56">
        <f t="shared" si="12"/>
        <v>0</v>
      </c>
      <c r="AC60" s="56">
        <f t="shared" si="12"/>
        <v>0</v>
      </c>
      <c r="AD60" s="56">
        <f t="shared" si="12"/>
        <v>0</v>
      </c>
      <c r="AE60" s="56">
        <f t="shared" si="12"/>
        <v>0</v>
      </c>
      <c r="AF60" s="56">
        <f t="shared" si="12"/>
        <v>0</v>
      </c>
      <c r="AG60" s="56">
        <f t="shared" si="12"/>
        <v>0</v>
      </c>
      <c r="AH60" s="56">
        <f t="shared" si="12"/>
        <v>297845000</v>
      </c>
      <c r="AI60" s="59">
        <f>IF(ISERROR(AH60/J60),0,AH60/J60)</f>
        <v>0.30502217170010343</v>
      </c>
      <c r="AJ60" s="59">
        <f>IF(ISERROR(AH60/$AH$77),0,AH60/$AH$77)</f>
        <v>1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24.95" customHeight="1" x14ac:dyDescent="0.25">
      <c r="A61" s="76" t="s">
        <v>69</v>
      </c>
      <c r="B61" s="76"/>
      <c r="C61" s="76"/>
      <c r="D61" s="76"/>
      <c r="E61" s="76"/>
      <c r="F61" s="4"/>
      <c r="G61" s="5"/>
      <c r="H61" s="6"/>
      <c r="I61" s="6"/>
      <c r="J61" s="7"/>
      <c r="K61" s="8"/>
      <c r="L61" s="9"/>
      <c r="M61" s="10"/>
      <c r="N61" s="10"/>
      <c r="O61" s="10"/>
      <c r="P61" s="5"/>
      <c r="Q61" s="11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12"/>
      <c r="AJ61" s="13"/>
    </row>
    <row r="62" spans="1:106" ht="24.95" customHeight="1" outlineLevel="1" x14ac:dyDescent="0.15">
      <c r="A62" s="14">
        <v>1</v>
      </c>
      <c r="B62" s="14"/>
      <c r="C62" s="15"/>
      <c r="D62" s="16"/>
      <c r="E62" s="15"/>
      <c r="F62" s="15"/>
      <c r="G62" s="15"/>
      <c r="H62" s="16"/>
      <c r="I62" s="16"/>
      <c r="J62" s="77">
        <v>44875000</v>
      </c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IF(ISERROR(AH62/$AH$77),"-",AH62/$AH$77)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24.95" customHeight="1" outlineLevel="1" x14ac:dyDescent="0.15">
      <c r="A63" s="14">
        <v>2</v>
      </c>
      <c r="B63" s="14"/>
      <c r="C63" s="15"/>
      <c r="D63" s="16"/>
      <c r="E63" s="15"/>
      <c r="F63" s="15"/>
      <c r="G63" s="15"/>
      <c r="H63" s="16"/>
      <c r="I63" s="16"/>
      <c r="J63" s="77"/>
      <c r="K63" s="18"/>
      <c r="L63" s="15"/>
      <c r="M63" s="19"/>
      <c r="N63" s="19"/>
      <c r="O63" s="19"/>
      <c r="P63" s="15"/>
      <c r="Q63" s="15"/>
      <c r="R63" s="19"/>
      <c r="S63" s="19"/>
      <c r="T63" s="19"/>
      <c r="U63" s="8">
        <f>SUM(R63:T63)</f>
        <v>0</v>
      </c>
      <c r="V63" s="19"/>
      <c r="W63" s="19"/>
      <c r="X63" s="19"/>
      <c r="Y63" s="8">
        <f>SUM(V63:X63)</f>
        <v>0</v>
      </c>
      <c r="Z63" s="19"/>
      <c r="AA63" s="19"/>
      <c r="AB63" s="19"/>
      <c r="AC63" s="8">
        <f>SUM(Z63:AB63)</f>
        <v>0</v>
      </c>
      <c r="AD63" s="19"/>
      <c r="AE63" s="19"/>
      <c r="AF63" s="19"/>
      <c r="AG63" s="8">
        <f>SUM(AD63:AF63)</f>
        <v>0</v>
      </c>
      <c r="AH63" s="8">
        <f>SUM(U63,Y63,AC63,AG63)</f>
        <v>0</v>
      </c>
      <c r="AI63" s="20">
        <f>IF(ISERROR(AH63/J63),0,AH63/J63)</f>
        <v>0</v>
      </c>
      <c r="AJ63" s="20">
        <f>IF(ISERROR(AH63/$AH$77),"-",AH63/$AH$77)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s="22" customFormat="1" ht="24.95" customHeight="1" x14ac:dyDescent="0.25">
      <c r="A64" s="78" t="s">
        <v>70</v>
      </c>
      <c r="B64" s="78"/>
      <c r="C64" s="78"/>
      <c r="D64" s="78"/>
      <c r="E64" s="78"/>
      <c r="F64" s="78"/>
      <c r="G64" s="78"/>
      <c r="H64" s="78"/>
      <c r="I64" s="78"/>
      <c r="J64" s="56">
        <f>SUM(J62:J63)</f>
        <v>44875000</v>
      </c>
      <c r="K64" s="56">
        <f>SUM(K62:K63)</f>
        <v>0</v>
      </c>
      <c r="L64" s="55"/>
      <c r="M64" s="56">
        <f>SUM(M62:M63)</f>
        <v>0</v>
      </c>
      <c r="N64" s="56">
        <f>SUM(N62:N63)</f>
        <v>0</v>
      </c>
      <c r="O64" s="56">
        <f>SUM(O62:O63)</f>
        <v>0</v>
      </c>
      <c r="P64" s="57"/>
      <c r="Q64" s="58"/>
      <c r="R64" s="56">
        <f t="shared" ref="R64:AH64" si="13">SUM(R62:R63)</f>
        <v>0</v>
      </c>
      <c r="S64" s="56">
        <f t="shared" si="13"/>
        <v>0</v>
      </c>
      <c r="T64" s="56">
        <f t="shared" si="13"/>
        <v>0</v>
      </c>
      <c r="U64" s="56">
        <f t="shared" si="13"/>
        <v>0</v>
      </c>
      <c r="V64" s="56">
        <f t="shared" si="13"/>
        <v>0</v>
      </c>
      <c r="W64" s="56">
        <f t="shared" si="13"/>
        <v>0</v>
      </c>
      <c r="X64" s="56">
        <f t="shared" si="13"/>
        <v>0</v>
      </c>
      <c r="Y64" s="56">
        <f t="shared" si="13"/>
        <v>0</v>
      </c>
      <c r="Z64" s="56">
        <f t="shared" si="13"/>
        <v>0</v>
      </c>
      <c r="AA64" s="56">
        <f t="shared" si="13"/>
        <v>0</v>
      </c>
      <c r="AB64" s="56">
        <f t="shared" si="13"/>
        <v>0</v>
      </c>
      <c r="AC64" s="56">
        <f t="shared" si="13"/>
        <v>0</v>
      </c>
      <c r="AD64" s="56">
        <f t="shared" si="13"/>
        <v>0</v>
      </c>
      <c r="AE64" s="56">
        <f t="shared" si="13"/>
        <v>0</v>
      </c>
      <c r="AF64" s="56">
        <f t="shared" si="13"/>
        <v>0</v>
      </c>
      <c r="AG64" s="56">
        <f t="shared" si="13"/>
        <v>0</v>
      </c>
      <c r="AH64" s="56">
        <f t="shared" si="13"/>
        <v>0</v>
      </c>
      <c r="AI64" s="59">
        <f>IF(ISERROR(AH64/J64),0,AH64/J64)</f>
        <v>0</v>
      </c>
      <c r="AJ64" s="59">
        <f>IF(ISERROR(AH64/$AH$77),0,AH64/$AH$77)</f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24.95" customHeight="1" x14ac:dyDescent="0.25">
      <c r="A65" s="76" t="s">
        <v>79</v>
      </c>
      <c r="B65" s="76"/>
      <c r="C65" s="76"/>
      <c r="D65" s="76"/>
      <c r="E65" s="76"/>
      <c r="F65" s="4"/>
      <c r="G65" s="5"/>
      <c r="H65" s="6"/>
      <c r="I65" s="6"/>
      <c r="J65" s="7"/>
      <c r="K65" s="8"/>
      <c r="L65" s="9"/>
      <c r="M65" s="10"/>
      <c r="N65" s="10"/>
      <c r="O65" s="10"/>
      <c r="P65" s="5"/>
      <c r="Q65" s="11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12"/>
      <c r="AJ65" s="13"/>
    </row>
    <row r="66" spans="1:106" ht="24.95" customHeight="1" outlineLevel="1" x14ac:dyDescent="0.15">
      <c r="A66" s="14">
        <v>1</v>
      </c>
      <c r="B66" s="14"/>
      <c r="C66" s="15"/>
      <c r="D66" s="16"/>
      <c r="E66" s="15"/>
      <c r="F66" s="15"/>
      <c r="G66" s="15"/>
      <c r="H66" s="16"/>
      <c r="I66" s="16"/>
      <c r="J66" s="77">
        <v>1430028944</v>
      </c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IF(ISERROR(AH66/$AH$77),"-",AH66/$AH$77)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24.95" customHeight="1" outlineLevel="1" x14ac:dyDescent="0.15">
      <c r="A67" s="14">
        <v>2</v>
      </c>
      <c r="B67" s="14"/>
      <c r="C67" s="15"/>
      <c r="D67" s="16"/>
      <c r="E67" s="15"/>
      <c r="F67" s="15"/>
      <c r="G67" s="15"/>
      <c r="H67" s="16"/>
      <c r="I67" s="16"/>
      <c r="J67" s="77"/>
      <c r="K67" s="18"/>
      <c r="L67" s="15"/>
      <c r="M67" s="19"/>
      <c r="N67" s="19"/>
      <c r="O67" s="19"/>
      <c r="P67" s="15"/>
      <c r="Q67" s="15"/>
      <c r="R67" s="19"/>
      <c r="S67" s="19"/>
      <c r="T67" s="19"/>
      <c r="U67" s="8">
        <f>SUM(R67:T67)</f>
        <v>0</v>
      </c>
      <c r="V67" s="19"/>
      <c r="W67" s="19"/>
      <c r="X67" s="19"/>
      <c r="Y67" s="8">
        <f>SUM(V67:X67)</f>
        <v>0</v>
      </c>
      <c r="Z67" s="19"/>
      <c r="AA67" s="19"/>
      <c r="AB67" s="19"/>
      <c r="AC67" s="8">
        <f>SUM(Z67:AB67)</f>
        <v>0</v>
      </c>
      <c r="AD67" s="19"/>
      <c r="AE67" s="19"/>
      <c r="AF67" s="19"/>
      <c r="AG67" s="8">
        <f>SUM(AD67:AF67)</f>
        <v>0</v>
      </c>
      <c r="AH67" s="8">
        <f>SUM(U67,Y67,AC67,AG67)</f>
        <v>0</v>
      </c>
      <c r="AI67" s="20">
        <f>IF(ISERROR(AH67/J67),0,AH67/J67)</f>
        <v>0</v>
      </c>
      <c r="AJ67" s="20">
        <f>IF(ISERROR(AH67/$AH$77),"-",AH67/$AH$77)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s="22" customFormat="1" ht="24.95" customHeight="1" x14ac:dyDescent="0.25">
      <c r="A68" s="78" t="s">
        <v>80</v>
      </c>
      <c r="B68" s="78"/>
      <c r="C68" s="78"/>
      <c r="D68" s="78"/>
      <c r="E68" s="78"/>
      <c r="F68" s="78"/>
      <c r="G68" s="78"/>
      <c r="H68" s="78"/>
      <c r="I68" s="78"/>
      <c r="J68" s="56">
        <f>SUM(J66:J67)</f>
        <v>1430028944</v>
      </c>
      <c r="K68" s="56">
        <f>SUM(K66:K67)</f>
        <v>0</v>
      </c>
      <c r="L68" s="55"/>
      <c r="M68" s="56">
        <f>SUM(M66:M67)</f>
        <v>0</v>
      </c>
      <c r="N68" s="56">
        <f>SUM(N66:N67)</f>
        <v>0</v>
      </c>
      <c r="O68" s="56">
        <f>SUM(O66:O67)</f>
        <v>0</v>
      </c>
      <c r="P68" s="57"/>
      <c r="Q68" s="58"/>
      <c r="R68" s="56">
        <f t="shared" ref="R68:AH68" si="14">SUM(R66:R67)</f>
        <v>0</v>
      </c>
      <c r="S68" s="56">
        <f t="shared" si="14"/>
        <v>0</v>
      </c>
      <c r="T68" s="56">
        <f t="shared" si="14"/>
        <v>0</v>
      </c>
      <c r="U68" s="56">
        <f t="shared" si="14"/>
        <v>0</v>
      </c>
      <c r="V68" s="56">
        <f t="shared" si="14"/>
        <v>0</v>
      </c>
      <c r="W68" s="56">
        <f t="shared" si="14"/>
        <v>0</v>
      </c>
      <c r="X68" s="56">
        <f t="shared" si="14"/>
        <v>0</v>
      </c>
      <c r="Y68" s="56">
        <f t="shared" si="14"/>
        <v>0</v>
      </c>
      <c r="Z68" s="56">
        <f t="shared" si="14"/>
        <v>0</v>
      </c>
      <c r="AA68" s="56">
        <f t="shared" si="14"/>
        <v>0</v>
      </c>
      <c r="AB68" s="56">
        <f t="shared" si="14"/>
        <v>0</v>
      </c>
      <c r="AC68" s="56">
        <f t="shared" si="14"/>
        <v>0</v>
      </c>
      <c r="AD68" s="56">
        <f t="shared" si="14"/>
        <v>0</v>
      </c>
      <c r="AE68" s="56">
        <f t="shared" si="14"/>
        <v>0</v>
      </c>
      <c r="AF68" s="56">
        <f t="shared" si="14"/>
        <v>0</v>
      </c>
      <c r="AG68" s="56">
        <f t="shared" si="14"/>
        <v>0</v>
      </c>
      <c r="AH68" s="56">
        <f t="shared" si="14"/>
        <v>0</v>
      </c>
      <c r="AI68" s="59">
        <f>IF(ISERROR(AH68/J68),0,AH68/J68)</f>
        <v>0</v>
      </c>
      <c r="AJ68" s="59">
        <f>IF(ISERROR(AH68/$AH$77),0,AH68/$AH$77)</f>
        <v>0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x14ac:dyDescent="0.25">
      <c r="A69" s="76" t="s">
        <v>71</v>
      </c>
      <c r="B69" s="76"/>
      <c r="C69" s="76"/>
      <c r="D69" s="76"/>
      <c r="E69" s="76"/>
      <c r="F69" s="4"/>
      <c r="G69" s="5"/>
      <c r="H69" s="6"/>
      <c r="I69" s="6"/>
      <c r="J69" s="7"/>
      <c r="K69" s="8"/>
      <c r="L69" s="9"/>
      <c r="M69" s="10"/>
      <c r="N69" s="10"/>
      <c r="O69" s="10"/>
      <c r="P69" s="5"/>
      <c r="Q69" s="11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12"/>
      <c r="AJ69" s="13"/>
    </row>
    <row r="70" spans="1:106" ht="24.95" customHeight="1" outlineLevel="1" x14ac:dyDescent="0.15">
      <c r="A70" s="14">
        <v>1</v>
      </c>
      <c r="B70" s="14"/>
      <c r="C70" s="15"/>
      <c r="D70" s="16"/>
      <c r="E70" s="15"/>
      <c r="F70" s="15"/>
      <c r="G70" s="15"/>
      <c r="H70" s="16"/>
      <c r="I70" s="16"/>
      <c r="J70" s="77">
        <v>3669449722</v>
      </c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IF(ISERROR(AH70/$AH$77),"-",AH70/$AH$77)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outlineLevel="1" x14ac:dyDescent="0.15">
      <c r="A71" s="14">
        <v>2</v>
      </c>
      <c r="B71" s="14"/>
      <c r="C71" s="15"/>
      <c r="D71" s="16"/>
      <c r="E71" s="15"/>
      <c r="F71" s="15"/>
      <c r="G71" s="15"/>
      <c r="H71" s="16"/>
      <c r="I71" s="16"/>
      <c r="J71" s="77"/>
      <c r="K71" s="18"/>
      <c r="L71" s="15"/>
      <c r="M71" s="19"/>
      <c r="N71" s="19"/>
      <c r="O71" s="19"/>
      <c r="P71" s="15"/>
      <c r="Q71" s="15"/>
      <c r="R71" s="19"/>
      <c r="S71" s="19"/>
      <c r="T71" s="19"/>
      <c r="U71" s="8">
        <f>SUM(R71:T71)</f>
        <v>0</v>
      </c>
      <c r="V71" s="19"/>
      <c r="W71" s="19"/>
      <c r="X71" s="19"/>
      <c r="Y71" s="8">
        <f>SUM(V71:X71)</f>
        <v>0</v>
      </c>
      <c r="Z71" s="19"/>
      <c r="AA71" s="19"/>
      <c r="AB71" s="19"/>
      <c r="AC71" s="8">
        <f>SUM(Z71:AB71)</f>
        <v>0</v>
      </c>
      <c r="AD71" s="19"/>
      <c r="AE71" s="19"/>
      <c r="AF71" s="19"/>
      <c r="AG71" s="8">
        <f>SUM(AD71:AF71)</f>
        <v>0</v>
      </c>
      <c r="AH71" s="8">
        <f>SUM(U71,Y71,AC71,AG71)</f>
        <v>0</v>
      </c>
      <c r="AI71" s="20">
        <f>IF(ISERROR(AH71/J71),0,AH71/J71)</f>
        <v>0</v>
      </c>
      <c r="AJ71" s="20">
        <f>IF(ISERROR(AH71/$AH$77),"-",AH71/$AH$77)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22" customFormat="1" ht="24.95" customHeight="1" x14ac:dyDescent="0.25">
      <c r="A72" s="78" t="s">
        <v>72</v>
      </c>
      <c r="B72" s="78"/>
      <c r="C72" s="78"/>
      <c r="D72" s="78"/>
      <c r="E72" s="78"/>
      <c r="F72" s="78"/>
      <c r="G72" s="78"/>
      <c r="H72" s="78"/>
      <c r="I72" s="78"/>
      <c r="J72" s="56">
        <f>SUM(J70:J71)</f>
        <v>3669449722</v>
      </c>
      <c r="K72" s="56">
        <f>SUM(K70:K71)</f>
        <v>0</v>
      </c>
      <c r="L72" s="55"/>
      <c r="M72" s="56">
        <f>SUM(M70:M71)</f>
        <v>0</v>
      </c>
      <c r="N72" s="56">
        <f>SUM(N70:N71)</f>
        <v>0</v>
      </c>
      <c r="O72" s="56">
        <f>SUM(O70:O71)</f>
        <v>0</v>
      </c>
      <c r="P72" s="57"/>
      <c r="Q72" s="58"/>
      <c r="R72" s="56">
        <f t="shared" ref="R72:AH72" si="15">SUM(R70:R71)</f>
        <v>0</v>
      </c>
      <c r="S72" s="56">
        <f t="shared" si="15"/>
        <v>0</v>
      </c>
      <c r="T72" s="56">
        <f t="shared" si="15"/>
        <v>0</v>
      </c>
      <c r="U72" s="56">
        <f t="shared" si="15"/>
        <v>0</v>
      </c>
      <c r="V72" s="56">
        <f t="shared" si="15"/>
        <v>0</v>
      </c>
      <c r="W72" s="56">
        <f t="shared" si="15"/>
        <v>0</v>
      </c>
      <c r="X72" s="56">
        <f t="shared" si="15"/>
        <v>0</v>
      </c>
      <c r="Y72" s="56">
        <f t="shared" si="15"/>
        <v>0</v>
      </c>
      <c r="Z72" s="56">
        <f t="shared" si="15"/>
        <v>0</v>
      </c>
      <c r="AA72" s="56">
        <f t="shared" si="15"/>
        <v>0</v>
      </c>
      <c r="AB72" s="56">
        <f t="shared" si="15"/>
        <v>0</v>
      </c>
      <c r="AC72" s="56">
        <f t="shared" si="15"/>
        <v>0</v>
      </c>
      <c r="AD72" s="56">
        <f t="shared" si="15"/>
        <v>0</v>
      </c>
      <c r="AE72" s="56">
        <f t="shared" si="15"/>
        <v>0</v>
      </c>
      <c r="AF72" s="56">
        <f t="shared" si="15"/>
        <v>0</v>
      </c>
      <c r="AG72" s="56">
        <f t="shared" si="15"/>
        <v>0</v>
      </c>
      <c r="AH72" s="56">
        <f t="shared" si="15"/>
        <v>0</v>
      </c>
      <c r="AI72" s="59">
        <f>IF(ISERROR(AH72/J72),0,AH72/J72)</f>
        <v>0</v>
      </c>
      <c r="AJ72" s="59">
        <f>IF(ISERROR(AH72/$AH$77),0,AH72/$AH$77)</f>
        <v>0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 x14ac:dyDescent="0.25">
      <c r="A73" s="76" t="s">
        <v>73</v>
      </c>
      <c r="B73" s="76"/>
      <c r="C73" s="76"/>
      <c r="D73" s="76"/>
      <c r="E73" s="76"/>
      <c r="F73" s="4"/>
      <c r="G73" s="5"/>
      <c r="H73" s="6"/>
      <c r="I73" s="6"/>
      <c r="J73" s="77">
        <v>24626298235</v>
      </c>
      <c r="K73" s="8"/>
      <c r="L73" s="9"/>
      <c r="M73" s="10"/>
      <c r="N73" s="10"/>
      <c r="O73" s="10"/>
      <c r="P73" s="5"/>
      <c r="Q73" s="11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12"/>
      <c r="AJ73" s="13"/>
    </row>
    <row r="74" spans="1:106" ht="24.95" customHeight="1" outlineLevel="1" x14ac:dyDescent="0.25">
      <c r="A74" s="14">
        <v>1</v>
      </c>
      <c r="B74" s="14"/>
      <c r="C74" s="33"/>
      <c r="D74" s="34"/>
      <c r="E74" s="26"/>
      <c r="F74" s="71" t="s">
        <v>94</v>
      </c>
      <c r="G74" s="26"/>
      <c r="H74" s="36"/>
      <c r="I74" s="38"/>
      <c r="J74" s="77"/>
      <c r="K74" s="41">
        <v>0</v>
      </c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IF(ISERROR(AH74/$AH$77),"-",AH74/$AH$77)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25">
      <c r="A75" s="14">
        <v>2</v>
      </c>
      <c r="B75" s="14"/>
      <c r="C75" s="33"/>
      <c r="D75" s="34"/>
      <c r="E75" s="26"/>
      <c r="F75" s="26"/>
      <c r="G75" s="44"/>
      <c r="H75" s="36"/>
      <c r="I75" s="38"/>
      <c r="J75" s="77"/>
      <c r="K75" s="41"/>
      <c r="L75" s="39"/>
      <c r="M75" s="31"/>
      <c r="N75" s="42"/>
      <c r="O75" s="31"/>
      <c r="P75" s="43"/>
      <c r="Q75" s="43"/>
      <c r="R75" s="19"/>
      <c r="S75" s="19"/>
      <c r="T75" s="19"/>
      <c r="U75" s="8">
        <f>SUM(R75:T75)</f>
        <v>0</v>
      </c>
      <c r="V75" s="19"/>
      <c r="W75" s="19"/>
      <c r="X75" s="19"/>
      <c r="Y75" s="8">
        <f>SUM(V75:X75)</f>
        <v>0</v>
      </c>
      <c r="Z75" s="19"/>
      <c r="AA75" s="19"/>
      <c r="AB75" s="19"/>
      <c r="AC75" s="8">
        <f>SUM(Z75:AB75)</f>
        <v>0</v>
      </c>
      <c r="AD75" s="19"/>
      <c r="AE75" s="19">
        <v>0</v>
      </c>
      <c r="AF75" s="19">
        <v>0</v>
      </c>
      <c r="AG75" s="8">
        <f>SUM(AD75:AF75)</f>
        <v>0</v>
      </c>
      <c r="AH75" s="8">
        <f>SUM(U75,Y75,AC75,AG75)</f>
        <v>0</v>
      </c>
      <c r="AI75" s="20">
        <f>IF(ISERROR(AH75/J74),0,AH75/J74)</f>
        <v>0</v>
      </c>
      <c r="AJ75" s="20">
        <f>IF(ISERROR(AH75/$AH$77),"-",AH75/$AH$77)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2" customFormat="1" ht="24.95" customHeight="1" x14ac:dyDescent="0.25">
      <c r="A76" s="78" t="s">
        <v>74</v>
      </c>
      <c r="B76" s="78"/>
      <c r="C76" s="78"/>
      <c r="D76" s="78"/>
      <c r="E76" s="78"/>
      <c r="F76" s="78"/>
      <c r="G76" s="78"/>
      <c r="H76" s="78"/>
      <c r="I76" s="78"/>
      <c r="J76" s="56">
        <f>J73</f>
        <v>24626298235</v>
      </c>
      <c r="K76" s="56">
        <f>SUM(K74:K74)</f>
        <v>0</v>
      </c>
      <c r="L76" s="55"/>
      <c r="M76" s="56">
        <f>SUM(M74:M74)</f>
        <v>0</v>
      </c>
      <c r="N76" s="56">
        <f>SUM(N74:N74)</f>
        <v>0</v>
      </c>
      <c r="O76" s="56">
        <f>SUM(O74:O74)</f>
        <v>0</v>
      </c>
      <c r="P76" s="57"/>
      <c r="Q76" s="58"/>
      <c r="R76" s="56">
        <f t="shared" ref="R76:AH76" si="16">SUM(R74:R74)</f>
        <v>0</v>
      </c>
      <c r="S76" s="56">
        <f t="shared" si="16"/>
        <v>0</v>
      </c>
      <c r="T76" s="56">
        <f t="shared" si="16"/>
        <v>0</v>
      </c>
      <c r="U76" s="56">
        <f t="shared" si="16"/>
        <v>0</v>
      </c>
      <c r="V76" s="56">
        <f t="shared" si="16"/>
        <v>0</v>
      </c>
      <c r="W76" s="56">
        <f t="shared" si="16"/>
        <v>0</v>
      </c>
      <c r="X76" s="56">
        <f t="shared" si="16"/>
        <v>0</v>
      </c>
      <c r="Y76" s="56">
        <f t="shared" si="16"/>
        <v>0</v>
      </c>
      <c r="Z76" s="56">
        <f t="shared" si="16"/>
        <v>0</v>
      </c>
      <c r="AA76" s="56">
        <f t="shared" si="16"/>
        <v>0</v>
      </c>
      <c r="AB76" s="56">
        <f t="shared" si="16"/>
        <v>0</v>
      </c>
      <c r="AC76" s="56">
        <f t="shared" si="16"/>
        <v>0</v>
      </c>
      <c r="AD76" s="56">
        <f t="shared" si="16"/>
        <v>0</v>
      </c>
      <c r="AE76" s="56">
        <f t="shared" si="16"/>
        <v>0</v>
      </c>
      <c r="AF76" s="56">
        <f t="shared" si="16"/>
        <v>0</v>
      </c>
      <c r="AG76" s="56">
        <f t="shared" si="16"/>
        <v>0</v>
      </c>
      <c r="AH76" s="56">
        <f t="shared" si="16"/>
        <v>0</v>
      </c>
      <c r="AI76" s="59">
        <f>IF(ISERROR(AH76/J76),0,AH76/J76)</f>
        <v>0</v>
      </c>
      <c r="AJ76" s="59">
        <f>IF(ISERROR(AH76/$AH$77),0,AH76/$AH$77)</f>
        <v>0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45" customFormat="1" ht="44.25" customHeight="1" x14ac:dyDescent="0.25">
      <c r="A77" s="88" t="str">
        <f>"TOTAL ASIG."&amp;" "&amp;$A$5</f>
        <v>TOTAL ASIG. 24-03-351 "Red Local de Apoyos y Cuidados"</v>
      </c>
      <c r="B77" s="88"/>
      <c r="C77" s="88"/>
      <c r="D77" s="88"/>
      <c r="E77" s="88"/>
      <c r="F77" s="88"/>
      <c r="G77" s="88"/>
      <c r="H77" s="88"/>
      <c r="I77" s="88"/>
      <c r="J77" s="66">
        <f>SUM(J11,J15,J19,J23,J27,J31,J35,J39,J43,J47,J51,J55,J60,J64,J68,J72,J76)</f>
        <v>42940461000</v>
      </c>
      <c r="K77" s="66">
        <f t="shared" ref="K77:AH77" si="17">SUM(K11,K15,K19,K23,K27,K31,K35,K39,K43,K47,K51,K55,K60,K64,K68,K72,K76)</f>
        <v>1548295000</v>
      </c>
      <c r="L77" s="66"/>
      <c r="M77" s="66">
        <f t="shared" si="17"/>
        <v>0</v>
      </c>
      <c r="N77" s="66">
        <f t="shared" si="17"/>
        <v>0</v>
      </c>
      <c r="O77" s="66">
        <f t="shared" si="17"/>
        <v>0</v>
      </c>
      <c r="P77" s="66">
        <f t="shared" si="17"/>
        <v>0</v>
      </c>
      <c r="Q77" s="66">
        <f t="shared" si="17"/>
        <v>0</v>
      </c>
      <c r="R77" s="66">
        <f t="shared" si="17"/>
        <v>0</v>
      </c>
      <c r="S77" s="66">
        <f t="shared" si="17"/>
        <v>0</v>
      </c>
      <c r="T77" s="66">
        <f t="shared" si="17"/>
        <v>0</v>
      </c>
      <c r="U77" s="66">
        <f t="shared" si="17"/>
        <v>0</v>
      </c>
      <c r="V77" s="66">
        <f t="shared" si="17"/>
        <v>0</v>
      </c>
      <c r="W77" s="66">
        <f t="shared" si="17"/>
        <v>0</v>
      </c>
      <c r="X77" s="66">
        <f t="shared" si="17"/>
        <v>297845000</v>
      </c>
      <c r="Y77" s="66">
        <f t="shared" si="17"/>
        <v>297845000</v>
      </c>
      <c r="Z77" s="66">
        <f t="shared" si="17"/>
        <v>0</v>
      </c>
      <c r="AA77" s="66">
        <f t="shared" si="17"/>
        <v>0</v>
      </c>
      <c r="AB77" s="66">
        <f t="shared" si="17"/>
        <v>0</v>
      </c>
      <c r="AC77" s="66">
        <f t="shared" si="17"/>
        <v>0</v>
      </c>
      <c r="AD77" s="66">
        <f t="shared" si="17"/>
        <v>0</v>
      </c>
      <c r="AE77" s="66">
        <f t="shared" si="17"/>
        <v>0</v>
      </c>
      <c r="AF77" s="66">
        <f t="shared" si="17"/>
        <v>0</v>
      </c>
      <c r="AG77" s="66">
        <f t="shared" si="17"/>
        <v>0</v>
      </c>
      <c r="AH77" s="66">
        <f t="shared" si="17"/>
        <v>297845000</v>
      </c>
      <c r="AI77" s="68">
        <f>IF(ISERROR(AH77/J77),0,AH77/J77)</f>
        <v>6.9362320073834329E-3</v>
      </c>
      <c r="AJ77" s="68">
        <f>IF(ISERROR(AH77/$AH$77),0,AH77/$AH$77)</f>
        <v>1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x14ac:dyDescent="0.25"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106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106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106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106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106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106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106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106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106" x14ac:dyDescent="0.25">
      <c r="A94" s="2"/>
      <c r="J94" s="47"/>
      <c r="R94" s="47"/>
      <c r="S94" s="47"/>
      <c r="T94" s="47"/>
      <c r="V94" s="47"/>
      <c r="W94" s="47"/>
      <c r="X94" s="47"/>
      <c r="Z94" s="47"/>
      <c r="AA94" s="47"/>
      <c r="AB94" s="47"/>
      <c r="AD94" s="47"/>
      <c r="AE94" s="47"/>
      <c r="AF94" s="47"/>
    </row>
    <row r="96" spans="1:106" x14ac:dyDescent="0.25">
      <c r="E96" s="51"/>
    </row>
  </sheetData>
  <mergeCells count="80">
    <mergeCell ref="A73:E73"/>
    <mergeCell ref="J73:J75"/>
    <mergeCell ref="A76:I76"/>
    <mergeCell ref="A77:I77"/>
    <mergeCell ref="A65:E65"/>
    <mergeCell ref="J66:J67"/>
    <mergeCell ref="A68:I68"/>
    <mergeCell ref="A69:E69"/>
    <mergeCell ref="J70:J71"/>
    <mergeCell ref="A72:I72"/>
    <mergeCell ref="A64:I64"/>
    <mergeCell ref="A48:E48"/>
    <mergeCell ref="J49:J50"/>
    <mergeCell ref="A51:I51"/>
    <mergeCell ref="A52:E52"/>
    <mergeCell ref="J53:J54"/>
    <mergeCell ref="A55:I55"/>
    <mergeCell ref="A56:E56"/>
    <mergeCell ref="J57:J59"/>
    <mergeCell ref="A60:I60"/>
    <mergeCell ref="A61:E61"/>
    <mergeCell ref="J62:J63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43359A13-4788-435B-A20F-6F2DA89AD14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6AC1CDCE-1053-4B98-973B-1461D6349607}">
      <formula1>42005</formula1>
    </dataValidation>
    <dataValidation type="date" operator="greaterThan" allowBlank="1" showInputMessage="1" showErrorMessage="1" errorTitle="Error en Ingresos de Fechas" error="La fecha debe corresponder al Año 2014." sqref="D70:D71 D62:D63 D53:D54 D46 D37:D38 D29:D30 D21:D22 D13:D14 D9:D10 D17:D18 D33:D34 D42 D49:D50 D66:D67 D57:D59" xr:uid="{96EE7F30-346A-4F3F-B2F0-D9D72A24EFE6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70:I71 H62:I63 H53:I54 H46:I46 H37:I38 H29:I30 H21:I22 H13:I14 H10:I10 H17:I18 H33:I34 H42:I42 H49:I50 H66:I67 H57:I59" xr:uid="{65C934AF-FF55-4CE9-B6F2-0CD2A5F74B1C}">
      <formula1>42005</formula1>
    </dataValidation>
    <dataValidation allowBlank="1" showInputMessage="1" showErrorMessage="1" errorTitle="Sólo números" error="Sólo ingresar números sin letras_x000a_" sqref="O69:O71 O61:O63 O52:O54 O44:O46 O36:O38 O28:O30 O20:O22 O12:O14 O8:O10 O16:O18 O24:O26 O32:O34 O40:O42 O48:O50 P49 O65:O67 O73:O75 O56:O59" xr:uid="{9FA8B8C0-D55C-4B30-886A-E1B5F7AFD0A3}"/>
    <dataValidation type="textLength" operator="lessThanOrEqual" allowBlank="1" showInputMessage="1" showErrorMessage="1" errorTitle="MÁXIMO DE CARACTERES SOBREPASADO" error="Sólo 255 caracteres por celdas" sqref="P70:Q71 P62:Q63 L62:L63 E62:G63 C62:C63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E74:G75 C70:C71 E70:G71 L70:L71 N74:N75 L66:L67 P74:Q75 P66:Q67 C66:C67 E66:G67 P57:Q59 L59 C57:C59 E57:G59" xr:uid="{636CCE76-406B-4851-94D2-61DA94590EF3}">
      <formula1>255</formula1>
    </dataValidation>
    <dataValidation type="textLength" operator="lessThanOrEqual" allowBlank="1" showInputMessage="1" showErrorMessage="1" sqref="K70:K71 K62:K63 K53:K54 K45 K37:K38 K29:K30 K21:K22 K13:K14 K9:K10 K17:K18 K25:K26 K33:K34 K41:K42 K49:K50 K66:K67 K74:K75 K57:K59 X57:X58" xr:uid="{8DBC6FF4-99CE-4F8B-A452-F281920A49A6}">
      <formula1>255</formula1>
    </dataValidation>
    <dataValidation type="decimal" allowBlank="1" showInputMessage="1" showErrorMessage="1" errorTitle="Sólo números" error="Sólo ingresar números sin letras_x000a_" sqref="M70:N71 M62:N63 R62:T63 AD62:AF63 Z62:AB63 V62:X63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R66:T67 V70:X71 Z70:AB71 AD70:AF71 R70:T71 M74:M75 V74:X75 Z74:AB75 R74:T75 AD74:AF75 M66:N67 V66:X67 Z66:AB67 AD66:AF67 M57:N59 R57:T59 AD57:AF59 Z57:AB59 V57:W59 X59" xr:uid="{D6A051B8-AE03-4204-83F5-54B6697870F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C74AC-9342-497E-8070-C683DB3538B1}">
  <sheetPr>
    <tabColor rgb="FF33CCFF"/>
    <pageSetUpPr fitToPage="1"/>
  </sheetPr>
  <dimension ref="A1:Y42"/>
  <sheetViews>
    <sheetView topLeftCell="A11" zoomScaleNormal="100" workbookViewId="0">
      <selection activeCell="N28" sqref="N28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4.140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80" t="s">
        <v>81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</row>
    <row r="2" spans="1:25" s="1" customFormat="1" ht="15" customHeight="1" x14ac:dyDescent="0.25">
      <c r="A2" s="80" t="s">
        <v>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</row>
    <row r="3" spans="1:25" s="1" customFormat="1" ht="15" customHeight="1" x14ac:dyDescent="0.25">
      <c r="A3" s="80" t="s">
        <v>132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1:25" s="1" customFormat="1" ht="15" customHeight="1" x14ac:dyDescent="0.25">
      <c r="A4" s="82" t="s">
        <v>1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1:25" ht="38.25" customHeight="1" x14ac:dyDescent="0.25">
      <c r="A5" s="94" t="s">
        <v>85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6"/>
    </row>
    <row r="6" spans="1:25" s="46" customFormat="1" ht="26.25" customHeight="1" x14ac:dyDescent="0.25">
      <c r="A6" s="86" t="s">
        <v>4</v>
      </c>
      <c r="B6" s="89" t="s">
        <v>10</v>
      </c>
      <c r="C6" s="89" t="s">
        <v>75</v>
      </c>
      <c r="D6" s="91" t="s">
        <v>13</v>
      </c>
      <c r="E6" s="92"/>
      <c r="F6" s="93"/>
      <c r="G6" s="84" t="s">
        <v>16</v>
      </c>
      <c r="H6" s="84"/>
      <c r="I6" s="84"/>
      <c r="J6" s="89" t="s">
        <v>17</v>
      </c>
      <c r="K6" s="84" t="s">
        <v>16</v>
      </c>
      <c r="L6" s="84"/>
      <c r="M6" s="84"/>
      <c r="N6" s="89" t="s">
        <v>18</v>
      </c>
      <c r="O6" s="84" t="s">
        <v>16</v>
      </c>
      <c r="P6" s="84"/>
      <c r="Q6" s="84"/>
      <c r="R6" s="89" t="s">
        <v>19</v>
      </c>
      <c r="S6" s="84" t="s">
        <v>16</v>
      </c>
      <c r="T6" s="84"/>
      <c r="U6" s="84"/>
      <c r="V6" s="89" t="s">
        <v>20</v>
      </c>
      <c r="W6" s="89" t="s">
        <v>21</v>
      </c>
      <c r="X6" s="97" t="s">
        <v>76</v>
      </c>
      <c r="Y6" s="97"/>
    </row>
    <row r="7" spans="1:25" s="46" customFormat="1" ht="31.5" x14ac:dyDescent="0.25">
      <c r="A7" s="86"/>
      <c r="B7" s="90"/>
      <c r="C7" s="90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0"/>
      <c r="K7" s="53" t="s">
        <v>32</v>
      </c>
      <c r="L7" s="53" t="s">
        <v>33</v>
      </c>
      <c r="M7" s="53" t="s">
        <v>34</v>
      </c>
      <c r="N7" s="90"/>
      <c r="O7" s="53" t="s">
        <v>35</v>
      </c>
      <c r="P7" s="53" t="s">
        <v>36</v>
      </c>
      <c r="Q7" s="53" t="s">
        <v>37</v>
      </c>
      <c r="R7" s="90"/>
      <c r="S7" s="53" t="s">
        <v>38</v>
      </c>
      <c r="T7" s="53" t="s">
        <v>39</v>
      </c>
      <c r="U7" s="53" t="s">
        <v>77</v>
      </c>
      <c r="V7" s="90"/>
      <c r="W7" s="90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+'24-03-351 Ind. Red Local de AC'!J11</f>
        <v>350440000</v>
      </c>
      <c r="C8" s="40">
        <f>+'24-03-351 Ind. Red Local de AC'!K11</f>
        <v>0</v>
      </c>
      <c r="D8" s="40">
        <f>+'24-03-351 Ind. Red Local de AC'!M11</f>
        <v>0</v>
      </c>
      <c r="E8" s="40">
        <f>+'24-03-351 Ind. Red Local de AC'!N11</f>
        <v>0</v>
      </c>
      <c r="F8" s="40">
        <f>+'24-03-351 Ind. Red Local de AC'!O11</f>
        <v>0</v>
      </c>
      <c r="G8" s="40">
        <f>+'24-03-351 Ind. Red Local de AC'!R11</f>
        <v>0</v>
      </c>
      <c r="H8" s="40">
        <f>+'24-03-351 Ind. Red Local de AC'!S11</f>
        <v>0</v>
      </c>
      <c r="I8" s="40">
        <f>+'24-03-351 Ind. Red Local de AC'!T11</f>
        <v>0</v>
      </c>
      <c r="J8" s="40">
        <f>+'24-03-351 Ind. Red Local de AC'!U11</f>
        <v>0</v>
      </c>
      <c r="K8" s="40">
        <f>+'24-03-351 Ind. Red Local de AC'!V11</f>
        <v>0</v>
      </c>
      <c r="L8" s="40">
        <f>+'24-03-351 Ind. Red Local de AC'!W11</f>
        <v>0</v>
      </c>
      <c r="M8" s="40">
        <f>+'24-03-351 Ind. Red Local de AC'!X11</f>
        <v>0</v>
      </c>
      <c r="N8" s="40">
        <f>+'24-03-351 Ind. Red Local de AC'!Y11</f>
        <v>0</v>
      </c>
      <c r="O8" s="40">
        <f>+'24-03-351 Ind. Red Local de AC'!Z11</f>
        <v>0</v>
      </c>
      <c r="P8" s="40">
        <f>+'24-03-351 Ind. Red Local de AC'!AA11</f>
        <v>0</v>
      </c>
      <c r="Q8" s="40">
        <f>+'24-03-351 Ind. Red Local de AC'!AB11</f>
        <v>0</v>
      </c>
      <c r="R8" s="40">
        <f>+'24-03-351 Ind. Red Local de AC'!AC11</f>
        <v>0</v>
      </c>
      <c r="S8" s="40">
        <f>+'24-03-351 Ind. Red Local de AC'!AD11</f>
        <v>0</v>
      </c>
      <c r="T8" s="40">
        <f>+'24-03-351 Ind. Red Local de AC'!AE11</f>
        <v>0</v>
      </c>
      <c r="U8" s="40">
        <f>+'24-03-351 Ind. Red Local de AC'!AF11</f>
        <v>0</v>
      </c>
      <c r="V8" s="40">
        <f>+'24-03-351 Ind. Red Local de AC'!AG11</f>
        <v>0</v>
      </c>
      <c r="W8" s="40">
        <f>+'24-03-351 Ind. Red Local de AC'!AH11</f>
        <v>0</v>
      </c>
      <c r="X8" s="61">
        <f>+'24-03-351 Ind. Red Local de AC'!AI11</f>
        <v>0</v>
      </c>
      <c r="Y8" s="61">
        <f>+'24-03-351 Ind. Red Local de AC'!AJ11</f>
        <v>0</v>
      </c>
    </row>
    <row r="9" spans="1:25" ht="24.75" customHeight="1" x14ac:dyDescent="0.25">
      <c r="A9" s="60" t="s">
        <v>45</v>
      </c>
      <c r="B9" s="40">
        <f>+'24-03-351 Ind. Red Local de AC'!J15</f>
        <v>367560000</v>
      </c>
      <c r="C9" s="40">
        <f>+'24-03-351 Ind. Red Local de AC'!K15</f>
        <v>0</v>
      </c>
      <c r="D9" s="40">
        <f>+'24-03-351 Ind. Red Local de AC'!M15</f>
        <v>0</v>
      </c>
      <c r="E9" s="40">
        <f>+'24-03-351 Ind. Red Local de AC'!N15</f>
        <v>0</v>
      </c>
      <c r="F9" s="40">
        <f>+'24-03-351 Ind. Red Local de AC'!O15</f>
        <v>0</v>
      </c>
      <c r="G9" s="40">
        <f>+'24-03-351 Ind. Red Local de AC'!R15</f>
        <v>0</v>
      </c>
      <c r="H9" s="40">
        <f>+'24-03-351 Ind. Red Local de AC'!S15</f>
        <v>0</v>
      </c>
      <c r="I9" s="40">
        <f>+'24-03-351 Ind. Red Local de AC'!T15</f>
        <v>0</v>
      </c>
      <c r="J9" s="40">
        <f>+'24-03-351 Ind. Red Local de AC'!U15</f>
        <v>0</v>
      </c>
      <c r="K9" s="40">
        <f>+'24-03-351 Ind. Red Local de AC'!V15</f>
        <v>0</v>
      </c>
      <c r="L9" s="40">
        <f>+'24-03-351 Ind. Red Local de AC'!W15</f>
        <v>0</v>
      </c>
      <c r="M9" s="40">
        <f>+'24-03-351 Ind. Red Local de AC'!X15</f>
        <v>0</v>
      </c>
      <c r="N9" s="40">
        <f>+'24-03-351 Ind. Red Local de AC'!Y15</f>
        <v>0</v>
      </c>
      <c r="O9" s="40">
        <f>+'24-03-351 Ind. Red Local de AC'!Z15</f>
        <v>0</v>
      </c>
      <c r="P9" s="40">
        <f>+'24-03-351 Ind. Red Local de AC'!AA15</f>
        <v>0</v>
      </c>
      <c r="Q9" s="40">
        <f>+'24-03-351 Ind. Red Local de AC'!AB15</f>
        <v>0</v>
      </c>
      <c r="R9" s="40">
        <f>+'24-03-351 Ind. Red Local de AC'!AC15</f>
        <v>0</v>
      </c>
      <c r="S9" s="40">
        <f>+'24-03-351 Ind. Red Local de AC'!AD15</f>
        <v>0</v>
      </c>
      <c r="T9" s="40">
        <f>+'24-03-351 Ind. Red Local de AC'!AE15</f>
        <v>0</v>
      </c>
      <c r="U9" s="40">
        <f>+'24-03-351 Ind. Red Local de AC'!AF15</f>
        <v>0</v>
      </c>
      <c r="V9" s="40">
        <f>+'24-03-351 Ind. Red Local de AC'!AG15</f>
        <v>0</v>
      </c>
      <c r="W9" s="40">
        <f>+'24-03-351 Ind. Red Local de AC'!AH15</f>
        <v>0</v>
      </c>
      <c r="X9" s="61">
        <f>+'24-03-351 Ind. Red Local de AC'!AI15</f>
        <v>0</v>
      </c>
      <c r="Y9" s="61">
        <f>+'24-03-351 Ind. Red Local de AC'!AJ15</f>
        <v>0</v>
      </c>
    </row>
    <row r="10" spans="1:25" ht="24.75" customHeight="1" x14ac:dyDescent="0.25">
      <c r="A10" s="60" t="s">
        <v>47</v>
      </c>
      <c r="B10" s="40">
        <f>+'24-03-351 Ind. Red Local de AC'!J19</f>
        <v>521215000</v>
      </c>
      <c r="C10" s="40">
        <f>+'24-03-351 Ind. Red Local de AC'!K19</f>
        <v>0</v>
      </c>
      <c r="D10" s="40">
        <f>+'24-03-351 Ind. Red Local de AC'!M19</f>
        <v>0</v>
      </c>
      <c r="E10" s="40">
        <f>+'24-03-351 Ind. Red Local de AC'!N19</f>
        <v>0</v>
      </c>
      <c r="F10" s="40">
        <f>+'24-03-351 Ind. Red Local de AC'!O19</f>
        <v>0</v>
      </c>
      <c r="G10" s="40">
        <f>+'24-03-351 Ind. Red Local de AC'!R19</f>
        <v>0</v>
      </c>
      <c r="H10" s="40">
        <f>+'24-03-351 Ind. Red Local de AC'!S19</f>
        <v>0</v>
      </c>
      <c r="I10" s="40">
        <f>+'24-03-351 Ind. Red Local de AC'!T19</f>
        <v>0</v>
      </c>
      <c r="J10" s="40">
        <f>+'24-03-351 Ind. Red Local de AC'!U19</f>
        <v>0</v>
      </c>
      <c r="K10" s="40">
        <f>+'24-03-351 Ind. Red Local de AC'!V19</f>
        <v>0</v>
      </c>
      <c r="L10" s="40">
        <f>+'24-03-351 Ind. Red Local de AC'!W19</f>
        <v>0</v>
      </c>
      <c r="M10" s="40">
        <f>+'24-03-351 Ind. Red Local de AC'!X19</f>
        <v>0</v>
      </c>
      <c r="N10" s="40">
        <f>+'24-03-351 Ind. Red Local de AC'!Y19</f>
        <v>0</v>
      </c>
      <c r="O10" s="40">
        <f>+'24-03-351 Ind. Red Local de AC'!Z19</f>
        <v>0</v>
      </c>
      <c r="P10" s="40">
        <f>+'24-03-351 Ind. Red Local de AC'!AA19</f>
        <v>0</v>
      </c>
      <c r="Q10" s="40">
        <f>+'24-03-351 Ind. Red Local de AC'!AB19</f>
        <v>0</v>
      </c>
      <c r="R10" s="40">
        <f>+'24-03-351 Ind. Red Local de AC'!AC19</f>
        <v>0</v>
      </c>
      <c r="S10" s="40">
        <f>+'24-03-351 Ind. Red Local de AC'!AD19</f>
        <v>0</v>
      </c>
      <c r="T10" s="40">
        <f>+'24-03-351 Ind. Red Local de AC'!AE19</f>
        <v>0</v>
      </c>
      <c r="U10" s="40">
        <f>+'24-03-351 Ind. Red Local de AC'!AF19</f>
        <v>0</v>
      </c>
      <c r="V10" s="40">
        <f>+'24-03-351 Ind. Red Local de AC'!AG19</f>
        <v>0</v>
      </c>
      <c r="W10" s="40">
        <f>+'24-03-351 Ind. Red Local de AC'!AH19</f>
        <v>0</v>
      </c>
      <c r="X10" s="61">
        <f>+'24-03-351 Ind. Red Local de AC'!AI19</f>
        <v>0</v>
      </c>
      <c r="Y10" s="61">
        <f>+'24-03-351 Ind. Red Local de AC'!AJ19</f>
        <v>0</v>
      </c>
    </row>
    <row r="11" spans="1:25" ht="24.75" customHeight="1" x14ac:dyDescent="0.25">
      <c r="A11" s="60" t="s">
        <v>49</v>
      </c>
      <c r="B11" s="40">
        <f>+'24-03-351 Ind. Red Local de AC'!J23</f>
        <v>835785000</v>
      </c>
      <c r="C11" s="40">
        <f>+'24-03-351 Ind. Red Local de AC'!K23</f>
        <v>0</v>
      </c>
      <c r="D11" s="40">
        <f>+'24-03-351 Ind. Red Local de AC'!M23</f>
        <v>0</v>
      </c>
      <c r="E11" s="40">
        <f>+'24-03-351 Ind. Red Local de AC'!N23</f>
        <v>0</v>
      </c>
      <c r="F11" s="40">
        <f>+'24-03-351 Ind. Red Local de AC'!O23</f>
        <v>0</v>
      </c>
      <c r="G11" s="40">
        <f>+'24-03-351 Ind. Red Local de AC'!R23</f>
        <v>0</v>
      </c>
      <c r="H11" s="40">
        <f>+'24-03-351 Ind. Red Local de AC'!S23</f>
        <v>0</v>
      </c>
      <c r="I11" s="40">
        <f>+'24-03-351 Ind. Red Local de AC'!T23</f>
        <v>0</v>
      </c>
      <c r="J11" s="40">
        <f>+'24-03-351 Ind. Red Local de AC'!U23</f>
        <v>0</v>
      </c>
      <c r="K11" s="40">
        <f>+'24-03-351 Ind. Red Local de AC'!V23</f>
        <v>0</v>
      </c>
      <c r="L11" s="40">
        <f>+'24-03-351 Ind. Red Local de AC'!W23</f>
        <v>0</v>
      </c>
      <c r="M11" s="40">
        <f>+'24-03-351 Ind. Red Local de AC'!X23</f>
        <v>0</v>
      </c>
      <c r="N11" s="40">
        <f>+'24-03-351 Ind. Red Local de AC'!Y23</f>
        <v>0</v>
      </c>
      <c r="O11" s="40">
        <f>+'24-03-351 Ind. Red Local de AC'!Z23</f>
        <v>0</v>
      </c>
      <c r="P11" s="40">
        <f>+'24-03-351 Ind. Red Local de AC'!AA23</f>
        <v>0</v>
      </c>
      <c r="Q11" s="40">
        <f>+'24-03-351 Ind. Red Local de AC'!AB23</f>
        <v>0</v>
      </c>
      <c r="R11" s="40">
        <f>+'24-03-351 Ind. Red Local de AC'!AC23</f>
        <v>0</v>
      </c>
      <c r="S11" s="40">
        <f>+'24-03-351 Ind. Red Local de AC'!AD23</f>
        <v>0</v>
      </c>
      <c r="T11" s="40">
        <f>+'24-03-351 Ind. Red Local de AC'!AE23</f>
        <v>0</v>
      </c>
      <c r="U11" s="40">
        <f>+'24-03-351 Ind. Red Local de AC'!AF23</f>
        <v>0</v>
      </c>
      <c r="V11" s="40">
        <f>+'24-03-351 Ind. Red Local de AC'!AG23</f>
        <v>0</v>
      </c>
      <c r="W11" s="40">
        <f>+'24-03-351 Ind. Red Local de AC'!AH23</f>
        <v>0</v>
      </c>
      <c r="X11" s="61">
        <f>+'24-03-351 Ind. Red Local de AC'!AI23</f>
        <v>0</v>
      </c>
      <c r="Y11" s="61">
        <f>+'24-03-351 Ind. Red Local de AC'!AJ23</f>
        <v>0</v>
      </c>
    </row>
    <row r="12" spans="1:25" ht="24.75" customHeight="1" x14ac:dyDescent="0.25">
      <c r="A12" s="60" t="s">
        <v>51</v>
      </c>
      <c r="B12" s="40">
        <f>+'24-03-351 Ind. Red Local de AC'!J27</f>
        <v>2717599099</v>
      </c>
      <c r="C12" s="40">
        <f>+'24-03-351 Ind. Red Local de AC'!K27</f>
        <v>0</v>
      </c>
      <c r="D12" s="40">
        <f>+'24-03-351 Ind. Red Local de AC'!M27</f>
        <v>0</v>
      </c>
      <c r="E12" s="40">
        <f>+'24-03-351 Ind. Red Local de AC'!N27</f>
        <v>0</v>
      </c>
      <c r="F12" s="40">
        <f>+'24-03-351 Ind. Red Local de AC'!O27</f>
        <v>0</v>
      </c>
      <c r="G12" s="40">
        <f>+'24-03-351 Ind. Red Local de AC'!R27</f>
        <v>0</v>
      </c>
      <c r="H12" s="40">
        <f>+'24-03-351 Ind. Red Local de AC'!S27</f>
        <v>0</v>
      </c>
      <c r="I12" s="40">
        <f>+'24-03-351 Ind. Red Local de AC'!T27</f>
        <v>0</v>
      </c>
      <c r="J12" s="40">
        <f>+'24-03-351 Ind. Red Local de AC'!U27</f>
        <v>0</v>
      </c>
      <c r="K12" s="40">
        <f>+'24-03-351 Ind. Red Local de AC'!V27</f>
        <v>0</v>
      </c>
      <c r="L12" s="40">
        <f>+'24-03-351 Ind. Red Local de AC'!W27</f>
        <v>0</v>
      </c>
      <c r="M12" s="40">
        <f>+'24-03-351 Ind. Red Local de AC'!X27</f>
        <v>0</v>
      </c>
      <c r="N12" s="40">
        <f>+'24-03-351 Ind. Red Local de AC'!Y27</f>
        <v>0</v>
      </c>
      <c r="O12" s="40">
        <f>+'24-03-351 Ind. Red Local de AC'!Z27</f>
        <v>0</v>
      </c>
      <c r="P12" s="40">
        <f>+'24-03-351 Ind. Red Local de AC'!AA27</f>
        <v>0</v>
      </c>
      <c r="Q12" s="40">
        <f>+'24-03-351 Ind. Red Local de AC'!AB27</f>
        <v>0</v>
      </c>
      <c r="R12" s="40">
        <f>+'24-03-351 Ind. Red Local de AC'!AC27</f>
        <v>0</v>
      </c>
      <c r="S12" s="40">
        <f>+'24-03-351 Ind. Red Local de AC'!AD27</f>
        <v>0</v>
      </c>
      <c r="T12" s="40">
        <f>+'24-03-351 Ind. Red Local de AC'!AE27</f>
        <v>0</v>
      </c>
      <c r="U12" s="40">
        <f>+'24-03-351 Ind. Red Local de AC'!AF27</f>
        <v>0</v>
      </c>
      <c r="V12" s="40">
        <f>+'24-03-351 Ind. Red Local de AC'!AG27</f>
        <v>0</v>
      </c>
      <c r="W12" s="40">
        <f>+'24-03-351 Ind. Red Local de AC'!AH27</f>
        <v>0</v>
      </c>
      <c r="X12" s="61">
        <f>+'24-03-351 Ind. Red Local de AC'!AI27</f>
        <v>0</v>
      </c>
      <c r="Y12" s="61">
        <f>+'24-03-351 Ind. Red Local de AC'!AJ27</f>
        <v>0</v>
      </c>
    </row>
    <row r="13" spans="1:25" ht="24.75" customHeight="1" x14ac:dyDescent="0.25">
      <c r="A13" s="60" t="s">
        <v>53</v>
      </c>
      <c r="B13" s="40">
        <f>+'24-03-351 Ind. Red Local de AC'!J31</f>
        <v>1520035000</v>
      </c>
      <c r="C13" s="40">
        <f>+'24-03-351 Ind. Red Local de AC'!K31</f>
        <v>0</v>
      </c>
      <c r="D13" s="40">
        <f>+'24-03-351 Ind. Red Local de AC'!M31</f>
        <v>0</v>
      </c>
      <c r="E13" s="40">
        <f>+'24-03-351 Ind. Red Local de AC'!N31</f>
        <v>0</v>
      </c>
      <c r="F13" s="40">
        <f>+'24-03-351 Ind. Red Local de AC'!O31</f>
        <v>0</v>
      </c>
      <c r="G13" s="40">
        <f>+'24-03-351 Ind. Red Local de AC'!R31</f>
        <v>0</v>
      </c>
      <c r="H13" s="40">
        <f>+'24-03-351 Ind. Red Local de AC'!S31</f>
        <v>0</v>
      </c>
      <c r="I13" s="40">
        <f>+'24-03-351 Ind. Red Local de AC'!T31</f>
        <v>0</v>
      </c>
      <c r="J13" s="40">
        <f>+'24-03-351 Ind. Red Local de AC'!U31</f>
        <v>0</v>
      </c>
      <c r="K13" s="40">
        <f>+'24-03-351 Ind. Red Local de AC'!V31</f>
        <v>0</v>
      </c>
      <c r="L13" s="40">
        <f>+'24-03-351 Ind. Red Local de AC'!W31</f>
        <v>0</v>
      </c>
      <c r="M13" s="40">
        <f>+'24-03-351 Ind. Red Local de AC'!X31</f>
        <v>0</v>
      </c>
      <c r="N13" s="40">
        <f>+'24-03-351 Ind. Red Local de AC'!Y31</f>
        <v>0</v>
      </c>
      <c r="O13" s="40">
        <f>+'24-03-351 Ind. Red Local de AC'!Z31</f>
        <v>0</v>
      </c>
      <c r="P13" s="40">
        <f>+'24-03-351 Ind. Red Local de AC'!AA31</f>
        <v>0</v>
      </c>
      <c r="Q13" s="40">
        <f>+'24-03-351 Ind. Red Local de AC'!AB31</f>
        <v>0</v>
      </c>
      <c r="R13" s="40">
        <f>+'24-03-351 Ind. Red Local de AC'!AC31</f>
        <v>0</v>
      </c>
      <c r="S13" s="40">
        <f>+'24-03-351 Ind. Red Local de AC'!AD31</f>
        <v>0</v>
      </c>
      <c r="T13" s="40">
        <f>+'24-03-351 Ind. Red Local de AC'!AE31</f>
        <v>0</v>
      </c>
      <c r="U13" s="40">
        <f>+'24-03-351 Ind. Red Local de AC'!AF31</f>
        <v>0</v>
      </c>
      <c r="V13" s="40">
        <f>+'24-03-351 Ind. Red Local de AC'!AG31</f>
        <v>0</v>
      </c>
      <c r="W13" s="40">
        <f>+'24-03-351 Ind. Red Local de AC'!AH31</f>
        <v>0</v>
      </c>
      <c r="X13" s="61">
        <f>+'24-03-351 Ind. Red Local de AC'!AI31</f>
        <v>0</v>
      </c>
      <c r="Y13" s="61">
        <f>+'24-03-351 Ind. Red Local de AC'!AJ31</f>
        <v>0</v>
      </c>
    </row>
    <row r="14" spans="1:25" ht="24.75" customHeight="1" x14ac:dyDescent="0.25">
      <c r="A14" s="60" t="s">
        <v>55</v>
      </c>
      <c r="B14" s="40">
        <f>+'24-03-351 Ind. Red Local de AC'!J35</f>
        <v>1115320000</v>
      </c>
      <c r="C14" s="40">
        <f>+'24-03-351 Ind. Red Local de AC'!K35</f>
        <v>424395000</v>
      </c>
      <c r="D14" s="40">
        <f>+'24-03-351 Ind. Red Local de AC'!M35</f>
        <v>0</v>
      </c>
      <c r="E14" s="40">
        <f>+'24-03-351 Ind. Red Local de AC'!N35</f>
        <v>0</v>
      </c>
      <c r="F14" s="40">
        <f>+'24-03-351 Ind. Red Local de AC'!O35</f>
        <v>0</v>
      </c>
      <c r="G14" s="40">
        <f>+'24-03-351 Ind. Red Local de AC'!R35</f>
        <v>0</v>
      </c>
      <c r="H14" s="40">
        <f>+'24-03-351 Ind. Red Local de AC'!S35</f>
        <v>0</v>
      </c>
      <c r="I14" s="40">
        <f>+'24-03-351 Ind. Red Local de AC'!T35</f>
        <v>0</v>
      </c>
      <c r="J14" s="40">
        <f>+'24-03-351 Ind. Red Local de AC'!U35</f>
        <v>0</v>
      </c>
      <c r="K14" s="40">
        <f>+'24-03-351 Ind. Red Local de AC'!V35</f>
        <v>0</v>
      </c>
      <c r="L14" s="40">
        <f>+'24-03-351 Ind. Red Local de AC'!W35</f>
        <v>0</v>
      </c>
      <c r="M14" s="40">
        <f>+'24-03-351 Ind. Red Local de AC'!X35</f>
        <v>0</v>
      </c>
      <c r="N14" s="40">
        <f>+'24-03-351 Ind. Red Local de AC'!Y35</f>
        <v>0</v>
      </c>
      <c r="O14" s="40">
        <f>+'24-03-351 Ind. Red Local de AC'!Z35</f>
        <v>0</v>
      </c>
      <c r="P14" s="40">
        <f>+'24-03-351 Ind. Red Local de AC'!AA35</f>
        <v>0</v>
      </c>
      <c r="Q14" s="40">
        <f>+'24-03-351 Ind. Red Local de AC'!AB35</f>
        <v>0</v>
      </c>
      <c r="R14" s="40">
        <f>+'24-03-351 Ind. Red Local de AC'!AC35</f>
        <v>0</v>
      </c>
      <c r="S14" s="40">
        <f>+'24-03-351 Ind. Red Local de AC'!AD35</f>
        <v>0</v>
      </c>
      <c r="T14" s="40">
        <f>+'24-03-351 Ind. Red Local de AC'!AE35</f>
        <v>0</v>
      </c>
      <c r="U14" s="40">
        <f>+'24-03-351 Ind. Red Local de AC'!AF35</f>
        <v>0</v>
      </c>
      <c r="V14" s="40">
        <f>+'24-03-351 Ind. Red Local de AC'!AG35</f>
        <v>0</v>
      </c>
      <c r="W14" s="40">
        <f>+'24-03-351 Ind. Red Local de AC'!AH35</f>
        <v>0</v>
      </c>
      <c r="X14" s="61">
        <f>+'24-03-351 Ind. Red Local de AC'!AI35</f>
        <v>0</v>
      </c>
      <c r="Y14" s="61">
        <f>+'24-03-351 Ind. Red Local de AC'!AJ35</f>
        <v>0</v>
      </c>
    </row>
    <row r="15" spans="1:25" ht="24.75" customHeight="1" x14ac:dyDescent="0.25">
      <c r="A15" s="60" t="s">
        <v>57</v>
      </c>
      <c r="B15" s="40">
        <f>+'24-03-351 Ind. Red Local de AC'!J39</f>
        <v>2041310000</v>
      </c>
      <c r="C15" s="40">
        <f>+'24-03-351 Ind. Red Local de AC'!K39</f>
        <v>826055000</v>
      </c>
      <c r="D15" s="40">
        <f>+'24-03-351 Ind. Red Local de AC'!M39</f>
        <v>0</v>
      </c>
      <c r="E15" s="40">
        <f>+'24-03-351 Ind. Red Local de AC'!N39</f>
        <v>0</v>
      </c>
      <c r="F15" s="40">
        <f>+'24-03-351 Ind. Red Local de AC'!O39</f>
        <v>0</v>
      </c>
      <c r="G15" s="40">
        <f>+'24-03-351 Ind. Red Local de AC'!R39</f>
        <v>0</v>
      </c>
      <c r="H15" s="40">
        <f>+'24-03-351 Ind. Red Local de AC'!S39</f>
        <v>0</v>
      </c>
      <c r="I15" s="40">
        <f>+'24-03-351 Ind. Red Local de AC'!T39</f>
        <v>0</v>
      </c>
      <c r="J15" s="40">
        <f>+'24-03-351 Ind. Red Local de AC'!U39</f>
        <v>0</v>
      </c>
      <c r="K15" s="40">
        <f>+'24-03-351 Ind. Red Local de AC'!V39</f>
        <v>0</v>
      </c>
      <c r="L15" s="40">
        <f>+'24-03-351 Ind. Red Local de AC'!W39</f>
        <v>0</v>
      </c>
      <c r="M15" s="40">
        <f>+'24-03-351 Ind. Red Local de AC'!X39</f>
        <v>0</v>
      </c>
      <c r="N15" s="40">
        <f>+'24-03-351 Ind. Red Local de AC'!Y39</f>
        <v>0</v>
      </c>
      <c r="O15" s="40">
        <f>+'24-03-351 Ind. Red Local de AC'!Z39</f>
        <v>0</v>
      </c>
      <c r="P15" s="40">
        <f>+'24-03-351 Ind. Red Local de AC'!AA39</f>
        <v>0</v>
      </c>
      <c r="Q15" s="40">
        <f>+'24-03-351 Ind. Red Local de AC'!AB39</f>
        <v>0</v>
      </c>
      <c r="R15" s="40">
        <f>+'24-03-351 Ind. Red Local de AC'!AC39</f>
        <v>0</v>
      </c>
      <c r="S15" s="40">
        <f>+'24-03-351 Ind. Red Local de AC'!AD39</f>
        <v>0</v>
      </c>
      <c r="T15" s="40">
        <f>+'24-03-351 Ind. Red Local de AC'!AE39</f>
        <v>0</v>
      </c>
      <c r="U15" s="40">
        <f>+'24-03-351 Ind. Red Local de AC'!AF39</f>
        <v>0</v>
      </c>
      <c r="V15" s="40">
        <f>+'24-03-351 Ind. Red Local de AC'!AG39</f>
        <v>0</v>
      </c>
      <c r="W15" s="40">
        <f>+'24-03-351 Ind. Red Local de AC'!AH39</f>
        <v>0</v>
      </c>
      <c r="X15" s="61">
        <f>+'24-03-351 Ind. Red Local de AC'!AI39</f>
        <v>0</v>
      </c>
      <c r="Y15" s="61">
        <f>+'24-03-351 Ind. Red Local de AC'!AJ39</f>
        <v>0</v>
      </c>
    </row>
    <row r="16" spans="1:25" ht="24.75" customHeight="1" x14ac:dyDescent="0.25">
      <c r="A16" s="60" t="s">
        <v>59</v>
      </c>
      <c r="B16" s="40">
        <f>+'24-03-351 Ind. Red Local de AC'!J43</f>
        <v>1332585000</v>
      </c>
      <c r="C16" s="40">
        <f>+'24-03-351 Ind. Red Local de AC'!K43</f>
        <v>0</v>
      </c>
      <c r="D16" s="40">
        <f>+'24-03-351 Ind. Red Local de AC'!M43</f>
        <v>0</v>
      </c>
      <c r="E16" s="40">
        <f>+'24-03-351 Ind. Red Local de AC'!N43</f>
        <v>0</v>
      </c>
      <c r="F16" s="40">
        <f>+'24-03-351 Ind. Red Local de AC'!O43</f>
        <v>0</v>
      </c>
      <c r="G16" s="40">
        <f>+'24-03-351 Ind. Red Local de AC'!R43</f>
        <v>0</v>
      </c>
      <c r="H16" s="40">
        <f>+'24-03-351 Ind. Red Local de AC'!S43</f>
        <v>0</v>
      </c>
      <c r="I16" s="40">
        <f>+'24-03-351 Ind. Red Local de AC'!T43</f>
        <v>0</v>
      </c>
      <c r="J16" s="40">
        <f>+'24-03-351 Ind. Red Local de AC'!U43</f>
        <v>0</v>
      </c>
      <c r="K16" s="40">
        <f>+'24-03-351 Ind. Red Local de AC'!V43</f>
        <v>0</v>
      </c>
      <c r="L16" s="40">
        <f>+'24-03-351 Ind. Red Local de AC'!W43</f>
        <v>0</v>
      </c>
      <c r="M16" s="40">
        <f>+'24-03-351 Ind. Red Local de AC'!X43</f>
        <v>0</v>
      </c>
      <c r="N16" s="40">
        <f>+'24-03-351 Ind. Red Local de AC'!Y43</f>
        <v>0</v>
      </c>
      <c r="O16" s="40">
        <f>+'24-03-351 Ind. Red Local de AC'!Z43</f>
        <v>0</v>
      </c>
      <c r="P16" s="40">
        <f>+'24-03-351 Ind. Red Local de AC'!AA43</f>
        <v>0</v>
      </c>
      <c r="Q16" s="40">
        <f>+'24-03-351 Ind. Red Local de AC'!AB43</f>
        <v>0</v>
      </c>
      <c r="R16" s="40">
        <f>+'24-03-351 Ind. Red Local de AC'!AC43</f>
        <v>0</v>
      </c>
      <c r="S16" s="40">
        <f>+'24-03-351 Ind. Red Local de AC'!AD43</f>
        <v>0</v>
      </c>
      <c r="T16" s="40">
        <f>+'24-03-351 Ind. Red Local de AC'!AE43</f>
        <v>0</v>
      </c>
      <c r="U16" s="40">
        <f>+'24-03-351 Ind. Red Local de AC'!AF43</f>
        <v>0</v>
      </c>
      <c r="V16" s="40">
        <f>+'24-03-351 Ind. Red Local de AC'!AG43</f>
        <v>0</v>
      </c>
      <c r="W16" s="40">
        <f>+'24-03-351 Ind. Red Local de AC'!AH43</f>
        <v>0</v>
      </c>
      <c r="X16" s="61">
        <f>+'24-03-351 Ind. Red Local de AC'!AI43</f>
        <v>0</v>
      </c>
      <c r="Y16" s="61">
        <f>+'24-03-351 Ind. Red Local de AC'!AJ43</f>
        <v>0</v>
      </c>
    </row>
    <row r="17" spans="1:25" ht="24.75" customHeight="1" x14ac:dyDescent="0.25">
      <c r="A17" s="60" t="s">
        <v>61</v>
      </c>
      <c r="B17" s="40">
        <f>+'24-03-351 Ind. Red Local de AC'!J47</f>
        <v>912725000</v>
      </c>
      <c r="C17" s="40">
        <f>+'24-03-351 Ind. Red Local de AC'!K47</f>
        <v>0</v>
      </c>
      <c r="D17" s="40">
        <f>+'24-03-351 Ind. Red Local de AC'!M47</f>
        <v>0</v>
      </c>
      <c r="E17" s="40">
        <f>+'24-03-351 Ind. Red Local de AC'!N47</f>
        <v>0</v>
      </c>
      <c r="F17" s="40">
        <f>+'24-03-351 Ind. Red Local de AC'!O47</f>
        <v>0</v>
      </c>
      <c r="G17" s="40">
        <f>+'24-03-351 Ind. Red Local de AC'!R47</f>
        <v>0</v>
      </c>
      <c r="H17" s="40">
        <f>+'24-03-351 Ind. Red Local de AC'!S47</f>
        <v>0</v>
      </c>
      <c r="I17" s="40">
        <f>+'24-03-351 Ind. Red Local de AC'!T47</f>
        <v>0</v>
      </c>
      <c r="J17" s="40">
        <f>+'24-03-351 Ind. Red Local de AC'!U47</f>
        <v>0</v>
      </c>
      <c r="K17" s="40">
        <f>+'24-03-351 Ind. Red Local de AC'!V47</f>
        <v>0</v>
      </c>
      <c r="L17" s="40">
        <f>+'24-03-351 Ind. Red Local de AC'!W47</f>
        <v>0</v>
      </c>
      <c r="M17" s="40">
        <f>+'24-03-351 Ind. Red Local de AC'!X47</f>
        <v>0</v>
      </c>
      <c r="N17" s="40">
        <f>+'24-03-351 Ind. Red Local de AC'!Y47</f>
        <v>0</v>
      </c>
      <c r="O17" s="40">
        <f>+'24-03-351 Ind. Red Local de AC'!Z47</f>
        <v>0</v>
      </c>
      <c r="P17" s="40">
        <f>+'24-03-351 Ind. Red Local de AC'!AA47</f>
        <v>0</v>
      </c>
      <c r="Q17" s="40">
        <f>+'24-03-351 Ind. Red Local de AC'!AB47</f>
        <v>0</v>
      </c>
      <c r="R17" s="40">
        <f>+'24-03-351 Ind. Red Local de AC'!AC47</f>
        <v>0</v>
      </c>
      <c r="S17" s="40">
        <f>+'24-03-351 Ind. Red Local de AC'!AD47</f>
        <v>0</v>
      </c>
      <c r="T17" s="40">
        <f>+'24-03-351 Ind. Red Local de AC'!AE47</f>
        <v>0</v>
      </c>
      <c r="U17" s="40">
        <f>+'24-03-351 Ind. Red Local de AC'!AF47</f>
        <v>0</v>
      </c>
      <c r="V17" s="40">
        <f>+'24-03-351 Ind. Red Local de AC'!AG47</f>
        <v>0</v>
      </c>
      <c r="W17" s="40">
        <f>+'24-03-351 Ind. Red Local de AC'!AH47</f>
        <v>0</v>
      </c>
      <c r="X17" s="61">
        <f>+'24-03-351 Ind. Red Local de AC'!AI47</f>
        <v>0</v>
      </c>
      <c r="Y17" s="61">
        <f>+'24-03-351 Ind. Red Local de AC'!AJ44</f>
        <v>0</v>
      </c>
    </row>
    <row r="18" spans="1:25" ht="24.75" customHeight="1" x14ac:dyDescent="0.25">
      <c r="A18" s="60" t="s">
        <v>63</v>
      </c>
      <c r="B18" s="40">
        <f>+'24-03-351 Ind. Red Local de AC'!J51</f>
        <v>389015000</v>
      </c>
      <c r="C18" s="40">
        <f>+'24-03-351 Ind. Red Local de AC'!K51</f>
        <v>0</v>
      </c>
      <c r="D18" s="40">
        <f>+'24-03-351 Ind. Red Local de AC'!M51</f>
        <v>0</v>
      </c>
      <c r="E18" s="40">
        <f>+'24-03-351 Ind. Red Local de AC'!N51</f>
        <v>0</v>
      </c>
      <c r="F18" s="40">
        <f>+'24-03-351 Ind. Red Local de AC'!O51</f>
        <v>0</v>
      </c>
      <c r="G18" s="40">
        <f>+'24-03-351 Ind. Red Local de AC'!R51</f>
        <v>0</v>
      </c>
      <c r="H18" s="40">
        <f>+'24-03-351 Ind. Red Local de AC'!S51</f>
        <v>0</v>
      </c>
      <c r="I18" s="40">
        <f>+'24-03-351 Ind. Red Local de AC'!T51</f>
        <v>0</v>
      </c>
      <c r="J18" s="40">
        <f>+'24-03-351 Ind. Red Local de AC'!U51</f>
        <v>0</v>
      </c>
      <c r="K18" s="40">
        <f>+'24-03-351 Ind. Red Local de AC'!V51</f>
        <v>0</v>
      </c>
      <c r="L18" s="40">
        <f>+'24-03-351 Ind. Red Local de AC'!W51</f>
        <v>0</v>
      </c>
      <c r="M18" s="40">
        <f>+'24-03-351 Ind. Red Local de AC'!X51</f>
        <v>0</v>
      </c>
      <c r="N18" s="40">
        <f>+'24-03-351 Ind. Red Local de AC'!Y51</f>
        <v>0</v>
      </c>
      <c r="O18" s="40">
        <f>+'24-03-351 Ind. Red Local de AC'!Z51</f>
        <v>0</v>
      </c>
      <c r="P18" s="40">
        <f>+'24-03-351 Ind. Red Local de AC'!AA51</f>
        <v>0</v>
      </c>
      <c r="Q18" s="40">
        <f>+'24-03-351 Ind. Red Local de AC'!AB51</f>
        <v>0</v>
      </c>
      <c r="R18" s="40">
        <f>+'24-03-351 Ind. Red Local de AC'!AC51</f>
        <v>0</v>
      </c>
      <c r="S18" s="40">
        <f>+'24-03-351 Ind. Red Local de AC'!AD51</f>
        <v>0</v>
      </c>
      <c r="T18" s="40">
        <f>+'24-03-351 Ind. Red Local de AC'!AE51</f>
        <v>0</v>
      </c>
      <c r="U18" s="40">
        <f>+'24-03-351 Ind. Red Local de AC'!AF51</f>
        <v>0</v>
      </c>
      <c r="V18" s="40">
        <f>+'24-03-351 Ind. Red Local de AC'!AG51</f>
        <v>0</v>
      </c>
      <c r="W18" s="40">
        <f>+'24-03-351 Ind. Red Local de AC'!AH51</f>
        <v>0</v>
      </c>
      <c r="X18" s="61">
        <f>+'24-03-351 Ind. Red Local de AC'!AI51</f>
        <v>0</v>
      </c>
      <c r="Y18" s="61">
        <f>+'24-03-351 Ind. Red Local de AC'!AJ51</f>
        <v>0</v>
      </c>
    </row>
    <row r="19" spans="1:25" ht="24.75" customHeight="1" x14ac:dyDescent="0.25">
      <c r="A19" s="60" t="s">
        <v>65</v>
      </c>
      <c r="B19" s="40">
        <f>+'24-03-351 Ind. Red Local de AC'!J55</f>
        <v>89750000</v>
      </c>
      <c r="C19" s="40">
        <f>+'24-03-351 Ind. Red Local de AC'!K55</f>
        <v>0</v>
      </c>
      <c r="D19" s="40">
        <f>+'24-03-351 Ind. Red Local de AC'!M55</f>
        <v>0</v>
      </c>
      <c r="E19" s="40">
        <f>+'24-03-351 Ind. Red Local de AC'!N55</f>
        <v>0</v>
      </c>
      <c r="F19" s="40">
        <f>+'24-03-351 Ind. Red Local de AC'!O55</f>
        <v>0</v>
      </c>
      <c r="G19" s="40">
        <f>+'24-03-351 Ind. Red Local de AC'!R55</f>
        <v>0</v>
      </c>
      <c r="H19" s="40">
        <f>+'24-03-351 Ind. Red Local de AC'!S55</f>
        <v>0</v>
      </c>
      <c r="I19" s="40">
        <f>+'24-03-351 Ind. Red Local de AC'!T55</f>
        <v>0</v>
      </c>
      <c r="J19" s="40">
        <f>+'24-03-351 Ind. Red Local de AC'!U55</f>
        <v>0</v>
      </c>
      <c r="K19" s="40">
        <f>+'24-03-351 Ind. Red Local de AC'!V55</f>
        <v>0</v>
      </c>
      <c r="L19" s="40">
        <f>+'24-03-351 Ind. Red Local de AC'!W55</f>
        <v>0</v>
      </c>
      <c r="M19" s="40">
        <f>+'24-03-351 Ind. Red Local de AC'!X55</f>
        <v>0</v>
      </c>
      <c r="N19" s="40">
        <f>+'24-03-351 Ind. Red Local de AC'!Y55</f>
        <v>0</v>
      </c>
      <c r="O19" s="40">
        <f>+'24-03-351 Ind. Red Local de AC'!Z55</f>
        <v>0</v>
      </c>
      <c r="P19" s="40">
        <f>+'24-03-351 Ind. Red Local de AC'!AA55</f>
        <v>0</v>
      </c>
      <c r="Q19" s="40">
        <f>+'24-03-351 Ind. Red Local de AC'!AB55</f>
        <v>0</v>
      </c>
      <c r="R19" s="40">
        <f>+'24-03-351 Ind. Red Local de AC'!AC55</f>
        <v>0</v>
      </c>
      <c r="S19" s="40">
        <f>+'24-03-351 Ind. Red Local de AC'!AD55</f>
        <v>0</v>
      </c>
      <c r="T19" s="40">
        <f>+'24-03-351 Ind. Red Local de AC'!AE55</f>
        <v>0</v>
      </c>
      <c r="U19" s="40">
        <f>+'24-03-351 Ind. Red Local de AC'!AF55</f>
        <v>0</v>
      </c>
      <c r="V19" s="40">
        <f>+'24-03-351 Ind. Red Local de AC'!AG55</f>
        <v>0</v>
      </c>
      <c r="W19" s="40">
        <f>+'24-03-351 Ind. Red Local de AC'!AH55</f>
        <v>0</v>
      </c>
      <c r="X19" s="61">
        <f>+'24-03-351 Ind. Red Local de AC'!AI55</f>
        <v>0</v>
      </c>
      <c r="Y19" s="61">
        <f>+'24-03-351 Ind. Red Local de AC'!AJ55</f>
        <v>0</v>
      </c>
    </row>
    <row r="20" spans="1:25" ht="24.75" customHeight="1" x14ac:dyDescent="0.25">
      <c r="A20" s="62" t="s">
        <v>67</v>
      </c>
      <c r="B20" s="40">
        <f>+'24-03-351 Ind. Red Local de AC'!J60</f>
        <v>976470000</v>
      </c>
      <c r="C20" s="40">
        <f>+'24-03-351 Ind. Red Local de AC'!K60</f>
        <v>297845000</v>
      </c>
      <c r="D20" s="40">
        <f>+'24-03-351 Ind. Red Local de AC'!M60</f>
        <v>0</v>
      </c>
      <c r="E20" s="40">
        <f>+'24-03-351 Ind. Red Local de AC'!N60</f>
        <v>0</v>
      </c>
      <c r="F20" s="40">
        <f>+'24-03-351 Ind. Red Local de AC'!O60</f>
        <v>0</v>
      </c>
      <c r="G20" s="40">
        <f>+'24-03-351 Ind. Red Local de AC'!R60</f>
        <v>0</v>
      </c>
      <c r="H20" s="40">
        <f>+'24-03-351 Ind. Red Local de AC'!S60</f>
        <v>0</v>
      </c>
      <c r="I20" s="40">
        <f>+'24-03-351 Ind. Red Local de AC'!T60</f>
        <v>0</v>
      </c>
      <c r="J20" s="40">
        <f>+'24-03-351 Ind. Red Local de AC'!U60</f>
        <v>0</v>
      </c>
      <c r="K20" s="40">
        <f>+'24-03-351 Ind. Red Local de AC'!V60</f>
        <v>0</v>
      </c>
      <c r="L20" s="40">
        <f>+'24-03-351 Ind. Red Local de AC'!W60</f>
        <v>0</v>
      </c>
      <c r="M20" s="40">
        <f>+'24-03-351 Ind. Red Local de AC'!X60</f>
        <v>297845000</v>
      </c>
      <c r="N20" s="40">
        <f>+'24-03-351 Ind. Red Local de AC'!Y60</f>
        <v>297845000</v>
      </c>
      <c r="O20" s="40">
        <f>+'24-03-351 Ind. Red Local de AC'!Z60</f>
        <v>0</v>
      </c>
      <c r="P20" s="40">
        <f>+'24-03-351 Ind. Red Local de AC'!AA60</f>
        <v>0</v>
      </c>
      <c r="Q20" s="40">
        <f>+'24-03-351 Ind. Red Local de AC'!AB60</f>
        <v>0</v>
      </c>
      <c r="R20" s="40">
        <f>+'24-03-351 Ind. Red Local de AC'!AC60</f>
        <v>0</v>
      </c>
      <c r="S20" s="40">
        <f>+'24-03-351 Ind. Red Local de AC'!AD60</f>
        <v>0</v>
      </c>
      <c r="T20" s="40">
        <f>+'24-03-351 Ind. Red Local de AC'!AE60</f>
        <v>0</v>
      </c>
      <c r="U20" s="40">
        <f>+'24-03-351 Ind. Red Local de AC'!AF60</f>
        <v>0</v>
      </c>
      <c r="V20" s="40">
        <f>+'24-03-351 Ind. Red Local de AC'!AG60</f>
        <v>0</v>
      </c>
      <c r="W20" s="40">
        <f>+'24-03-351 Ind. Red Local de AC'!AH60</f>
        <v>297845000</v>
      </c>
      <c r="X20" s="61">
        <f>+'24-03-351 Ind. Red Local de AC'!AI60</f>
        <v>0.30502217170010343</v>
      </c>
      <c r="Y20" s="61">
        <f>+'24-03-351 Ind. Red Local de AC'!AJ60</f>
        <v>1</v>
      </c>
    </row>
    <row r="21" spans="1:25" ht="24.75" customHeight="1" x14ac:dyDescent="0.25">
      <c r="A21" s="62" t="s">
        <v>69</v>
      </c>
      <c r="B21" s="40">
        <f>+'24-03-351 Ind. Red Local de AC'!J64</f>
        <v>44875000</v>
      </c>
      <c r="C21" s="40">
        <f>+'24-03-351 Ind. Red Local de AC'!K64</f>
        <v>0</v>
      </c>
      <c r="D21" s="40">
        <f>+'24-03-351 Ind. Red Local de AC'!M64</f>
        <v>0</v>
      </c>
      <c r="E21" s="40">
        <f>+'24-03-351 Ind. Red Local de AC'!N64</f>
        <v>0</v>
      </c>
      <c r="F21" s="40">
        <f>+'24-03-351 Ind. Red Local de AC'!O64</f>
        <v>0</v>
      </c>
      <c r="G21" s="40">
        <f>+'24-03-351 Ind. Red Local de AC'!R64</f>
        <v>0</v>
      </c>
      <c r="H21" s="40">
        <f>+'24-03-351 Ind. Red Local de AC'!S64</f>
        <v>0</v>
      </c>
      <c r="I21" s="40">
        <f>+'24-03-351 Ind. Red Local de AC'!T64</f>
        <v>0</v>
      </c>
      <c r="J21" s="40">
        <f>+'24-03-351 Ind. Red Local de AC'!U64</f>
        <v>0</v>
      </c>
      <c r="K21" s="40">
        <f>+'24-03-351 Ind. Red Local de AC'!V64</f>
        <v>0</v>
      </c>
      <c r="L21" s="40">
        <f>+'24-03-351 Ind. Red Local de AC'!W64</f>
        <v>0</v>
      </c>
      <c r="M21" s="40">
        <f>+'24-03-351 Ind. Red Local de AC'!X64</f>
        <v>0</v>
      </c>
      <c r="N21" s="40">
        <f>+'24-03-351 Ind. Red Local de AC'!Y64</f>
        <v>0</v>
      </c>
      <c r="O21" s="40">
        <f>+'24-03-351 Ind. Red Local de AC'!Z64</f>
        <v>0</v>
      </c>
      <c r="P21" s="40">
        <f>+'24-03-351 Ind. Red Local de AC'!AA64</f>
        <v>0</v>
      </c>
      <c r="Q21" s="40">
        <f>+'24-03-351 Ind. Red Local de AC'!AB64</f>
        <v>0</v>
      </c>
      <c r="R21" s="40">
        <f>+'24-03-351 Ind. Red Local de AC'!AC64</f>
        <v>0</v>
      </c>
      <c r="S21" s="40">
        <f>+'24-03-351 Ind. Red Local de AC'!AD64</f>
        <v>0</v>
      </c>
      <c r="T21" s="40">
        <f>+'24-03-351 Ind. Red Local de AC'!AE64</f>
        <v>0</v>
      </c>
      <c r="U21" s="40">
        <f>+'24-03-351 Ind. Red Local de AC'!AF64</f>
        <v>0</v>
      </c>
      <c r="V21" s="40">
        <f>+'24-03-351 Ind. Red Local de AC'!AG64</f>
        <v>0</v>
      </c>
      <c r="W21" s="40">
        <f>+'24-03-351 Ind. Red Local de AC'!AH64</f>
        <v>0</v>
      </c>
      <c r="X21" s="61">
        <f>+'24-03-351 Ind. Red Local de AC'!AI64</f>
        <v>0</v>
      </c>
      <c r="Y21" s="61">
        <f>+'24-03-351 Ind. Red Local de AC'!AJ64</f>
        <v>0</v>
      </c>
    </row>
    <row r="22" spans="1:25" ht="24.75" customHeight="1" x14ac:dyDescent="0.25">
      <c r="A22" s="62" t="s">
        <v>79</v>
      </c>
      <c r="B22" s="40">
        <f>+'24-03-351 Ind. Red Local de AC'!J68</f>
        <v>1430028944</v>
      </c>
      <c r="C22" s="40">
        <f>+'24-03-351 Ind. Red Local de AC'!K68</f>
        <v>0</v>
      </c>
      <c r="D22" s="40">
        <f>+'24-03-351 Ind. Red Local de AC'!M65</f>
        <v>0</v>
      </c>
      <c r="E22" s="40">
        <f>+'24-03-351 Ind. Red Local de AC'!N65</f>
        <v>0</v>
      </c>
      <c r="F22" s="40">
        <f>+'24-03-351 Ind. Red Local de AC'!O65</f>
        <v>0</v>
      </c>
      <c r="G22" s="40">
        <f>+'24-03-351 Ind. Red Local de AC'!R65</f>
        <v>0</v>
      </c>
      <c r="H22" s="40">
        <f>+'24-03-351 Ind. Red Local de AC'!S65</f>
        <v>0</v>
      </c>
      <c r="I22" s="40">
        <f>+'24-03-351 Ind. Red Local de AC'!T65</f>
        <v>0</v>
      </c>
      <c r="J22" s="40">
        <f>+'24-03-351 Ind. Red Local de AC'!U68</f>
        <v>0</v>
      </c>
      <c r="K22" s="40">
        <f>+'24-03-351 Ind. Red Local de AC'!V65</f>
        <v>0</v>
      </c>
      <c r="L22" s="40">
        <f>+'24-03-351 Ind. Red Local de AC'!W65</f>
        <v>0</v>
      </c>
      <c r="M22" s="40">
        <f>+'24-03-351 Ind. Red Local de AC'!X65</f>
        <v>0</v>
      </c>
      <c r="N22" s="40">
        <f>+'24-03-351 Ind. Red Local de AC'!Y68</f>
        <v>0</v>
      </c>
      <c r="O22" s="40">
        <f>+'24-03-351 Ind. Red Local de AC'!Z65</f>
        <v>0</v>
      </c>
      <c r="P22" s="40">
        <f>+'24-03-351 Ind. Red Local de AC'!AA65</f>
        <v>0</v>
      </c>
      <c r="Q22" s="40">
        <f>+'24-03-351 Ind. Red Local de AC'!AB65</f>
        <v>0</v>
      </c>
      <c r="R22" s="40">
        <f>+'24-03-351 Ind. Red Local de AC'!AC68</f>
        <v>0</v>
      </c>
      <c r="S22" s="40">
        <f>+'24-03-351 Ind. Red Local de AC'!AD65</f>
        <v>0</v>
      </c>
      <c r="T22" s="40">
        <f>+'24-03-351 Ind. Red Local de AC'!AE65</f>
        <v>0</v>
      </c>
      <c r="U22" s="40">
        <f>+'24-03-351 Ind. Red Local de AC'!AF65</f>
        <v>0</v>
      </c>
      <c r="V22" s="40">
        <f>+'24-03-351 Ind. Red Local de AC'!AG68</f>
        <v>0</v>
      </c>
      <c r="W22" s="40">
        <f>+'24-03-351 Ind. Red Local de AC'!AH68</f>
        <v>0</v>
      </c>
      <c r="X22" s="61">
        <f>+'24-03-351 Ind. Red Local de AC'!AI68</f>
        <v>0</v>
      </c>
      <c r="Y22" s="61">
        <f>+'24-03-351 Ind. Red Local de AC'!AJ68</f>
        <v>0</v>
      </c>
    </row>
    <row r="23" spans="1:25" ht="24.75" customHeight="1" x14ac:dyDescent="0.25">
      <c r="A23" s="62" t="s">
        <v>71</v>
      </c>
      <c r="B23" s="40">
        <f>+'24-03-351 Ind. Red Local de AC'!J72</f>
        <v>3669449722</v>
      </c>
      <c r="C23" s="40">
        <f>+'24-03-351 Ind. Red Local de AC'!K72</f>
        <v>0</v>
      </c>
      <c r="D23" s="40">
        <f>+'24-03-351 Ind. Red Local de AC'!M72</f>
        <v>0</v>
      </c>
      <c r="E23" s="40">
        <f>+'24-03-351 Ind. Red Local de AC'!N72</f>
        <v>0</v>
      </c>
      <c r="F23" s="40">
        <f>+'24-03-351 Ind. Red Local de AC'!O72</f>
        <v>0</v>
      </c>
      <c r="G23" s="40">
        <f>+'24-03-351 Ind. Red Local de AC'!R72</f>
        <v>0</v>
      </c>
      <c r="H23" s="40">
        <f>+'24-03-351 Ind. Red Local de AC'!S72</f>
        <v>0</v>
      </c>
      <c r="I23" s="40">
        <f>+'24-03-351 Ind. Red Local de AC'!T72</f>
        <v>0</v>
      </c>
      <c r="J23" s="40">
        <f>+'24-03-351 Ind. Red Local de AC'!U72</f>
        <v>0</v>
      </c>
      <c r="K23" s="40">
        <f>+'24-03-351 Ind. Red Local de AC'!V72</f>
        <v>0</v>
      </c>
      <c r="L23" s="40">
        <f>+'24-03-351 Ind. Red Local de AC'!W72</f>
        <v>0</v>
      </c>
      <c r="M23" s="40">
        <f>+'24-03-351 Ind. Red Local de AC'!X72</f>
        <v>0</v>
      </c>
      <c r="N23" s="40">
        <f>+'24-03-351 Ind. Red Local de AC'!Y72</f>
        <v>0</v>
      </c>
      <c r="O23" s="40">
        <f>+'24-03-351 Ind. Red Local de AC'!Z72</f>
        <v>0</v>
      </c>
      <c r="P23" s="40">
        <f>+'24-03-351 Ind. Red Local de AC'!AA72</f>
        <v>0</v>
      </c>
      <c r="Q23" s="40">
        <f>+'24-03-351 Ind. Red Local de AC'!AB72</f>
        <v>0</v>
      </c>
      <c r="R23" s="40">
        <f>+'24-03-351 Ind. Red Local de AC'!AC72</f>
        <v>0</v>
      </c>
      <c r="S23" s="40">
        <f>+'24-03-351 Ind. Red Local de AC'!AD72</f>
        <v>0</v>
      </c>
      <c r="T23" s="40">
        <f>+'24-03-351 Ind. Red Local de AC'!AE72</f>
        <v>0</v>
      </c>
      <c r="U23" s="40">
        <f>+'24-03-351 Ind. Red Local de AC'!AF72</f>
        <v>0</v>
      </c>
      <c r="V23" s="40">
        <f>+'24-03-351 Ind. Red Local de AC'!AG72</f>
        <v>0</v>
      </c>
      <c r="W23" s="40">
        <f>+'24-03-351 Ind. Red Local de AC'!AH72</f>
        <v>0</v>
      </c>
      <c r="X23" s="61">
        <f>+'24-03-351 Ind. Red Local de AC'!AI72</f>
        <v>0</v>
      </c>
      <c r="Y23" s="61">
        <f>+'24-03-351 Ind. Red Local de AC'!AJ72</f>
        <v>0</v>
      </c>
    </row>
    <row r="24" spans="1:25" ht="24.75" customHeight="1" x14ac:dyDescent="0.25">
      <c r="A24" s="63" t="s">
        <v>73</v>
      </c>
      <c r="B24" s="40">
        <f>+'24-03-351 Ind. Red Local de AC'!J76</f>
        <v>24626298235</v>
      </c>
      <c r="C24" s="40">
        <f>+'24-03-351 Ind. Red Local de AC'!K76</f>
        <v>0</v>
      </c>
      <c r="D24" s="40">
        <f>+'24-03-351 Ind. Red Local de AC'!M76</f>
        <v>0</v>
      </c>
      <c r="E24" s="40">
        <f>+'24-03-351 Ind. Red Local de AC'!N76</f>
        <v>0</v>
      </c>
      <c r="F24" s="40">
        <f>+'24-03-351 Ind. Red Local de AC'!O76</f>
        <v>0</v>
      </c>
      <c r="G24" s="40">
        <f>+'24-03-351 Ind. Red Local de AC'!R76</f>
        <v>0</v>
      </c>
      <c r="H24" s="40">
        <f>+'24-03-351 Ind. Red Local de AC'!S76</f>
        <v>0</v>
      </c>
      <c r="I24" s="40">
        <f>+'24-03-351 Ind. Red Local de AC'!T76</f>
        <v>0</v>
      </c>
      <c r="J24" s="40">
        <f>+'24-03-351 Ind. Red Local de AC'!U76</f>
        <v>0</v>
      </c>
      <c r="K24" s="40">
        <f>+'24-03-351 Ind. Red Local de AC'!V76</f>
        <v>0</v>
      </c>
      <c r="L24" s="40">
        <f>+'24-03-351 Ind. Red Local de AC'!W76</f>
        <v>0</v>
      </c>
      <c r="M24" s="40">
        <f>+'24-03-351 Ind. Red Local de AC'!X76</f>
        <v>0</v>
      </c>
      <c r="N24" s="40">
        <f>+'24-03-351 Ind. Red Local de AC'!Y76</f>
        <v>0</v>
      </c>
      <c r="O24" s="40">
        <f>+'24-03-351 Ind. Red Local de AC'!Z76</f>
        <v>0</v>
      </c>
      <c r="P24" s="40">
        <f>+'24-03-351 Ind. Red Local de AC'!AA76</f>
        <v>0</v>
      </c>
      <c r="Q24" s="40">
        <f>+'24-03-351 Ind. Red Local de AC'!AB76</f>
        <v>0</v>
      </c>
      <c r="R24" s="40">
        <f>+'24-03-351 Ind. Red Local de AC'!AC76</f>
        <v>0</v>
      </c>
      <c r="S24" s="40">
        <f>+'24-03-351 Ind. Red Local de AC'!AD76</f>
        <v>0</v>
      </c>
      <c r="T24" s="40">
        <f>+'24-03-351 Ind. Red Local de AC'!AE76</f>
        <v>0</v>
      </c>
      <c r="U24" s="40">
        <f>+'24-03-351 Ind. Red Local de AC'!AF76</f>
        <v>0</v>
      </c>
      <c r="V24" s="40">
        <f>+'24-03-351 Ind. Red Local de AC'!AG76</f>
        <v>0</v>
      </c>
      <c r="W24" s="40">
        <f>+'24-03-351 Ind. Red Local de AC'!AH76</f>
        <v>0</v>
      </c>
      <c r="X24" s="61">
        <f>+'24-03-351 Ind. Red Local de AC'!AI76</f>
        <v>0</v>
      </c>
      <c r="Y24" s="61">
        <f>+'24-03-351 Ind. Red Local de AC'!AJ76</f>
        <v>0</v>
      </c>
    </row>
    <row r="25" spans="1:25" ht="34.5" customHeight="1" x14ac:dyDescent="0.25">
      <c r="A25" s="65" t="str">
        <f>"TOTAL ASIG."&amp;" "&amp;$A$5</f>
        <v>TOTAL ASIG. 24-03-351 "Red Local de Apoyos y Cuidados"</v>
      </c>
      <c r="B25" s="66">
        <f>SUM(B8:B24)</f>
        <v>42940461000</v>
      </c>
      <c r="C25" s="66">
        <f t="shared" ref="C25:V25" si="0">SUM(C8:C24)</f>
        <v>1548295000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297845000</v>
      </c>
      <c r="N25" s="66">
        <f t="shared" si="0"/>
        <v>297845000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297845000</v>
      </c>
      <c r="X25" s="67">
        <f>+'24-03-351 Ind. Red Local de AC'!AI77</f>
        <v>6.9362320073834329E-3</v>
      </c>
      <c r="Y25" s="67">
        <f>'24-03-351 Ind. Red Local de AC'!AJ77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D8A3F-BBF7-4957-93B3-01F511944CFE}">
  <sheetPr>
    <tabColor rgb="FF007DB5"/>
    <pageSetUpPr fitToPage="1"/>
  </sheetPr>
  <dimension ref="A1:DB103"/>
  <sheetViews>
    <sheetView topLeftCell="A64" zoomScale="85" zoomScaleNormal="85" workbookViewId="0">
      <selection activeCell="V84" sqref="V84:X84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3.570312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79" t="s">
        <v>81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</row>
    <row r="2" spans="1:106" s="1" customFormat="1" ht="16.5" customHeight="1" x14ac:dyDescent="0.25">
      <c r="A2" s="80" t="s">
        <v>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spans="1:106" s="1" customFormat="1" ht="16.5" customHeight="1" x14ac:dyDescent="0.25">
      <c r="A3" s="81" t="s">
        <v>132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</row>
    <row r="4" spans="1:106" s="1" customFormat="1" ht="16.5" customHeight="1" x14ac:dyDescent="0.25">
      <c r="A4" s="82" t="s">
        <v>1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106" ht="54.75" customHeight="1" x14ac:dyDescent="0.25">
      <c r="A5" s="98" t="s">
        <v>86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6" spans="1:106" s="3" customFormat="1" ht="22.5" customHeight="1" x14ac:dyDescent="0.25">
      <c r="A6" s="86" t="s">
        <v>2</v>
      </c>
      <c r="B6" s="86" t="s">
        <v>3</v>
      </c>
      <c r="C6" s="52" t="s">
        <v>4</v>
      </c>
      <c r="D6" s="86" t="s">
        <v>5</v>
      </c>
      <c r="E6" s="86" t="s">
        <v>6</v>
      </c>
      <c r="F6" s="86" t="s">
        <v>7</v>
      </c>
      <c r="G6" s="86" t="s">
        <v>8</v>
      </c>
      <c r="H6" s="86" t="s">
        <v>9</v>
      </c>
      <c r="I6" s="86"/>
      <c r="J6" s="84" t="s">
        <v>10</v>
      </c>
      <c r="K6" s="84" t="s">
        <v>11</v>
      </c>
      <c r="L6" s="86" t="s">
        <v>12</v>
      </c>
      <c r="M6" s="84" t="s">
        <v>13</v>
      </c>
      <c r="N6" s="84"/>
      <c r="O6" s="84"/>
      <c r="P6" s="86" t="s">
        <v>14</v>
      </c>
      <c r="Q6" s="86" t="s">
        <v>15</v>
      </c>
      <c r="R6" s="84" t="s">
        <v>16</v>
      </c>
      <c r="S6" s="84"/>
      <c r="T6" s="84"/>
      <c r="U6" s="84" t="s">
        <v>17</v>
      </c>
      <c r="V6" s="84" t="s">
        <v>16</v>
      </c>
      <c r="W6" s="84"/>
      <c r="X6" s="84"/>
      <c r="Y6" s="84" t="s">
        <v>18</v>
      </c>
      <c r="Z6" s="84" t="s">
        <v>16</v>
      </c>
      <c r="AA6" s="84"/>
      <c r="AB6" s="84"/>
      <c r="AC6" s="84" t="s">
        <v>19</v>
      </c>
      <c r="AD6" s="84" t="s">
        <v>16</v>
      </c>
      <c r="AE6" s="84"/>
      <c r="AF6" s="84"/>
      <c r="AG6" s="84" t="s">
        <v>20</v>
      </c>
      <c r="AH6" s="84" t="s">
        <v>21</v>
      </c>
      <c r="AI6" s="85" t="s">
        <v>22</v>
      </c>
      <c r="AJ6" s="8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6"/>
      <c r="B7" s="86"/>
      <c r="C7" s="52" t="s">
        <v>23</v>
      </c>
      <c r="D7" s="86"/>
      <c r="E7" s="86"/>
      <c r="F7" s="86"/>
      <c r="G7" s="86"/>
      <c r="H7" s="52" t="s">
        <v>24</v>
      </c>
      <c r="I7" s="52" t="s">
        <v>25</v>
      </c>
      <c r="J7" s="84"/>
      <c r="K7" s="84"/>
      <c r="L7" s="86"/>
      <c r="M7" s="53" t="s">
        <v>26</v>
      </c>
      <c r="N7" s="53" t="s">
        <v>27</v>
      </c>
      <c r="O7" s="53" t="s">
        <v>28</v>
      </c>
      <c r="P7" s="86"/>
      <c r="Q7" s="86"/>
      <c r="R7" s="53" t="s">
        <v>29</v>
      </c>
      <c r="S7" s="53" t="s">
        <v>30</v>
      </c>
      <c r="T7" s="53" t="s">
        <v>31</v>
      </c>
      <c r="U7" s="84"/>
      <c r="V7" s="53" t="s">
        <v>32</v>
      </c>
      <c r="W7" s="53" t="s">
        <v>33</v>
      </c>
      <c r="X7" s="53" t="s">
        <v>34</v>
      </c>
      <c r="Y7" s="84"/>
      <c r="Z7" s="53" t="s">
        <v>35</v>
      </c>
      <c r="AA7" s="53" t="s">
        <v>36</v>
      </c>
      <c r="AB7" s="53" t="s">
        <v>37</v>
      </c>
      <c r="AC7" s="84"/>
      <c r="AD7" s="53" t="s">
        <v>38</v>
      </c>
      <c r="AE7" s="53" t="s">
        <v>39</v>
      </c>
      <c r="AF7" s="53" t="s">
        <v>40</v>
      </c>
      <c r="AG7" s="84"/>
      <c r="AH7" s="84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6" t="s">
        <v>43</v>
      </c>
      <c r="B8" s="76"/>
      <c r="C8" s="76"/>
      <c r="D8" s="76"/>
      <c r="E8" s="76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7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IF(ISERROR(AH9/$AH$84),"-",AH9/$AH$84)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7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IF(ISERROR(AH10/$AH$84),"-",AH10/$AH$84)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8" t="s">
        <v>44</v>
      </c>
      <c r="B11" s="78"/>
      <c r="C11" s="78"/>
      <c r="D11" s="78"/>
      <c r="E11" s="78"/>
      <c r="F11" s="78"/>
      <c r="G11" s="78"/>
      <c r="H11" s="78"/>
      <c r="I11" s="78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IF(ISERROR(AH11/$AH$84),0,AH11/$AH$84)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6" t="s">
        <v>45</v>
      </c>
      <c r="B12" s="76"/>
      <c r="C12" s="76"/>
      <c r="D12" s="76"/>
      <c r="E12" s="76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7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IF(ISERROR(AH13/$AH$84),"-",AH13/$AH$84)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7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IF(ISERROR(AH14/$AH$84),"-",AH14/$AH$84)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8" t="s">
        <v>46</v>
      </c>
      <c r="B15" s="78"/>
      <c r="C15" s="78"/>
      <c r="D15" s="78"/>
      <c r="E15" s="78"/>
      <c r="F15" s="78"/>
      <c r="G15" s="78"/>
      <c r="H15" s="78"/>
      <c r="I15" s="78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IF(ISERROR(AH15/$AH$84),0,AH15/$AH$84)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6" t="s">
        <v>47</v>
      </c>
      <c r="B16" s="76"/>
      <c r="C16" s="76"/>
      <c r="D16" s="76"/>
      <c r="E16" s="76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7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IF(ISERROR(AH17/$AH$84),"-",AH17/$AH$84)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7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IF(ISERROR(AH18/$AH$84),"-",AH18/$AH$84)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8" t="s">
        <v>48</v>
      </c>
      <c r="B19" s="78"/>
      <c r="C19" s="78"/>
      <c r="D19" s="78"/>
      <c r="E19" s="78"/>
      <c r="F19" s="78"/>
      <c r="G19" s="78"/>
      <c r="H19" s="78"/>
      <c r="I19" s="78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IF(ISERROR(AH19/$AH$84),0,AH19/$AH$84)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6" t="s">
        <v>49</v>
      </c>
      <c r="B20" s="76"/>
      <c r="C20" s="76"/>
      <c r="D20" s="76"/>
      <c r="E20" s="76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7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IF(ISERROR(AH21/$AH$84),"-",AH21/$AH$84)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7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IF(ISERROR(AH22/$AH$84),"-",AH22/$AH$84)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8" t="s">
        <v>50</v>
      </c>
      <c r="B23" s="78"/>
      <c r="C23" s="78"/>
      <c r="D23" s="78"/>
      <c r="E23" s="78"/>
      <c r="F23" s="78"/>
      <c r="G23" s="78"/>
      <c r="H23" s="78"/>
      <c r="I23" s="78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IF(ISERROR(AH23/$AH$84),0,AH23/$AH$84)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6" t="s">
        <v>51</v>
      </c>
      <c r="B24" s="76"/>
      <c r="C24" s="76"/>
      <c r="D24" s="76"/>
      <c r="E24" s="76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7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IF(ISERROR(AH25/$AH$84),"-",AH25/$AH$84)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7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IF(ISERROR(AH26/$AH$84),"-",AH26/$AH$84)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8" t="s">
        <v>52</v>
      </c>
      <c r="B27" s="78"/>
      <c r="C27" s="78"/>
      <c r="D27" s="78"/>
      <c r="E27" s="78"/>
      <c r="F27" s="78"/>
      <c r="G27" s="78"/>
      <c r="H27" s="78"/>
      <c r="I27" s="78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IF(ISERROR(AH27/$AH$84),0,AH27/$AH$84)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6" t="s">
        <v>53</v>
      </c>
      <c r="B28" s="76"/>
      <c r="C28" s="76"/>
      <c r="D28" s="76"/>
      <c r="E28" s="76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7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IF(ISERROR(AH29/$AH$84),"-",AH29/$AH$84)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7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IF(ISERROR(AH30/$AH$84),"-",AH30/$AH$84)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8" t="s">
        <v>54</v>
      </c>
      <c r="B31" s="78"/>
      <c r="C31" s="78"/>
      <c r="D31" s="78"/>
      <c r="E31" s="78"/>
      <c r="F31" s="78"/>
      <c r="G31" s="78"/>
      <c r="H31" s="78"/>
      <c r="I31" s="78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IF(ISERROR(AH31/$AH$84),0,AH31/$AH$84)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6" t="s">
        <v>55</v>
      </c>
      <c r="B32" s="76"/>
      <c r="C32" s="76"/>
      <c r="D32" s="76"/>
      <c r="E32" s="76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7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IF(ISERROR(AH33/$AH$84),"-",AH33/$AH$84)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7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IF(ISERROR(AH34/$AH$84),"-",AH34/$AH$84)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8" t="s">
        <v>56</v>
      </c>
      <c r="B35" s="78"/>
      <c r="C35" s="78"/>
      <c r="D35" s="78"/>
      <c r="E35" s="78"/>
      <c r="F35" s="78"/>
      <c r="G35" s="78"/>
      <c r="H35" s="78"/>
      <c r="I35" s="78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IF(ISERROR(AH35/$AH$84),0,AH35/$AH$84)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6" t="s">
        <v>57</v>
      </c>
      <c r="B36" s="76"/>
      <c r="C36" s="76"/>
      <c r="D36" s="76"/>
      <c r="E36" s="76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7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IF(ISERROR(AH37/$AH$84),"-",AH37/$AH$84)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7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IF(ISERROR(AH38/$AH$84),"-",AH38/$AH$84)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8" t="s">
        <v>58</v>
      </c>
      <c r="B39" s="78"/>
      <c r="C39" s="78"/>
      <c r="D39" s="78"/>
      <c r="E39" s="78"/>
      <c r="F39" s="78"/>
      <c r="G39" s="78"/>
      <c r="H39" s="78"/>
      <c r="I39" s="78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IF(ISERROR(AH39/$AH$84),0,AH39/$AH$84)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6" t="s">
        <v>59</v>
      </c>
      <c r="B40" s="76"/>
      <c r="C40" s="76"/>
      <c r="D40" s="76"/>
      <c r="E40" s="76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7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IF(ISERROR(AH41/$AH$84),"-",AH41/$AH$84)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7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IF(ISERROR(AH42/$AH$84),"-",AH42/$AH$84)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8" t="s">
        <v>60</v>
      </c>
      <c r="B43" s="78"/>
      <c r="C43" s="78"/>
      <c r="D43" s="78"/>
      <c r="E43" s="78"/>
      <c r="F43" s="78"/>
      <c r="G43" s="78"/>
      <c r="H43" s="78"/>
      <c r="I43" s="78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IF(ISERROR(AH43/$AH$84),0,AH43/$AH$84)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6" t="s">
        <v>61</v>
      </c>
      <c r="B44" s="76"/>
      <c r="C44" s="76"/>
      <c r="D44" s="76"/>
      <c r="E44" s="76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7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IF(ISERROR(AH45/$AH$84),"-",AH45/$AH$84)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7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IF(ISERROR(AH46/$AH$84),"-",AH46/$AH$84)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8" t="s">
        <v>62</v>
      </c>
      <c r="B47" s="78"/>
      <c r="C47" s="78"/>
      <c r="D47" s="78"/>
      <c r="E47" s="78"/>
      <c r="F47" s="78"/>
      <c r="G47" s="78"/>
      <c r="H47" s="78"/>
      <c r="I47" s="78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IF(ISERROR(AH47/$AH$84),0,AH47/$AH$84)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6" t="s">
        <v>63</v>
      </c>
      <c r="B48" s="76"/>
      <c r="C48" s="76"/>
      <c r="D48" s="76"/>
      <c r="E48" s="76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7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IF(ISERROR(AH49/$AH$84),"-",AH49/$AH$84)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7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IF(ISERROR(AH50/$AH$84),"-",AH50/$AH$84)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8" t="s">
        <v>64</v>
      </c>
      <c r="B51" s="78"/>
      <c r="C51" s="78"/>
      <c r="D51" s="78"/>
      <c r="E51" s="78"/>
      <c r="F51" s="78"/>
      <c r="G51" s="78"/>
      <c r="H51" s="78"/>
      <c r="I51" s="78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IF(ISERROR(AH51/$AH$84),0,AH51/$AH$84)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6" t="s">
        <v>65</v>
      </c>
      <c r="B52" s="76"/>
      <c r="C52" s="76"/>
      <c r="D52" s="76"/>
      <c r="E52" s="76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7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IF(ISERROR(AH53/$AH$84),"-",AH53/$AH$84)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7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IF(ISERROR(AH54/$AH$84),"-",AH54/$AH$84)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8" t="s">
        <v>66</v>
      </c>
      <c r="B55" s="78"/>
      <c r="C55" s="78"/>
      <c r="D55" s="78"/>
      <c r="E55" s="78"/>
      <c r="F55" s="78"/>
      <c r="G55" s="78"/>
      <c r="H55" s="78"/>
      <c r="I55" s="78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IF(ISERROR(AH55/$AH$84),0,AH55/$AH$84)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6" t="s">
        <v>67</v>
      </c>
      <c r="B56" s="76"/>
      <c r="C56" s="76"/>
      <c r="D56" s="76"/>
      <c r="E56" s="76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7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IF(ISERROR(AH57/$AH$84),"-",AH57/$AH$84)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7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IF(ISERROR(AH58/$AH$84),"-",AH58/$AH$84)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8" t="s">
        <v>68</v>
      </c>
      <c r="B59" s="78"/>
      <c r="C59" s="78"/>
      <c r="D59" s="78"/>
      <c r="E59" s="78"/>
      <c r="F59" s="78"/>
      <c r="G59" s="78"/>
      <c r="H59" s="78"/>
      <c r="I59" s="78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IF(ISERROR(AH59/$AH$84),0,AH59/$AH$84)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6" t="s">
        <v>69</v>
      </c>
      <c r="B60" s="76"/>
      <c r="C60" s="76"/>
      <c r="D60" s="76"/>
      <c r="E60" s="76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7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IF(ISERROR(AH61/$AH$84),"-",AH61/$AH$84)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7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IF(ISERROR(AH62/$AH$84),"-",AH62/$AH$84)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8" t="s">
        <v>70</v>
      </c>
      <c r="B63" s="78"/>
      <c r="C63" s="78"/>
      <c r="D63" s="78"/>
      <c r="E63" s="78"/>
      <c r="F63" s="78"/>
      <c r="G63" s="78"/>
      <c r="H63" s="78"/>
      <c r="I63" s="78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IF(ISERROR(AH63/$AH$84),0,AH63/$AH$84)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6" t="s">
        <v>79</v>
      </c>
      <c r="B64" s="76"/>
      <c r="C64" s="76"/>
      <c r="D64" s="76"/>
      <c r="E64" s="76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7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IF(ISERROR(AH65/$AH$84),"-",AH65/$AH$84)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7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IF(ISERROR(AH66/$AH$84),"-",AH66/$AH$84)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8" t="s">
        <v>80</v>
      </c>
      <c r="B67" s="78"/>
      <c r="C67" s="78"/>
      <c r="D67" s="78"/>
      <c r="E67" s="78"/>
      <c r="F67" s="78"/>
      <c r="G67" s="78"/>
      <c r="H67" s="78"/>
      <c r="I67" s="78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IF(ISERROR(AH67/$AH$84),0,AH67/$AH$84)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6" t="s">
        <v>71</v>
      </c>
      <c r="B68" s="76"/>
      <c r="C68" s="76"/>
      <c r="D68" s="76"/>
      <c r="E68" s="76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7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IF(ISERROR(AH69/$AH$84),"-",AH69/$AH$84)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7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IF(ISERROR(AH70/$AH$84),"-",AH70/$AH$84)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8" t="s">
        <v>72</v>
      </c>
      <c r="B71" s="78"/>
      <c r="C71" s="78"/>
      <c r="D71" s="78"/>
      <c r="E71" s="78"/>
      <c r="F71" s="78"/>
      <c r="G71" s="78"/>
      <c r="H71" s="78"/>
      <c r="I71" s="78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IF(ISERROR(AH71/$AH$84),0,AH71/$AH$84)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6" t="s">
        <v>73</v>
      </c>
      <c r="B72" s="76"/>
      <c r="C72" s="76"/>
      <c r="D72" s="76"/>
      <c r="E72" s="76"/>
      <c r="F72" s="4"/>
      <c r="G72" s="5"/>
      <c r="H72" s="6"/>
      <c r="I72" s="6"/>
      <c r="J72" s="77">
        <v>4730940000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26" t="s">
        <v>95</v>
      </c>
      <c r="D73" s="34" t="s">
        <v>96</v>
      </c>
      <c r="E73" s="72">
        <v>45645</v>
      </c>
      <c r="F73" s="26" t="s">
        <v>97</v>
      </c>
      <c r="G73" s="26" t="s">
        <v>98</v>
      </c>
      <c r="H73" s="36"/>
      <c r="I73" s="38"/>
      <c r="J73" s="77"/>
      <c r="K73" s="41">
        <v>42000000</v>
      </c>
      <c r="L73" s="39" t="s">
        <v>89</v>
      </c>
      <c r="M73" s="31"/>
      <c r="N73" s="42"/>
      <c r="O73" s="31"/>
      <c r="P73" s="43"/>
      <c r="Q73" s="43"/>
      <c r="R73" s="19"/>
      <c r="S73" s="19">
        <v>42000000</v>
      </c>
      <c r="T73" s="19"/>
      <c r="U73" s="8">
        <f>SUM(R73:T73)</f>
        <v>42000000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42000000</v>
      </c>
      <c r="AI73" s="20">
        <f>IF(ISERROR(AH73/J72),0,AH73/J72)</f>
        <v>8.8777283161485879E-3</v>
      </c>
      <c r="AJ73" s="20">
        <f>IF(ISERROR(AH73/$AH$84),"-",AH73/$AH$84)</f>
        <v>0.12558306422676713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26" t="s">
        <v>118</v>
      </c>
      <c r="D74" s="34" t="s">
        <v>126</v>
      </c>
      <c r="E74" s="72">
        <v>45735</v>
      </c>
      <c r="F74" s="26" t="s">
        <v>97</v>
      </c>
      <c r="G74" s="26" t="s">
        <v>98</v>
      </c>
      <c r="H74" s="36"/>
      <c r="I74" s="38"/>
      <c r="J74" s="77"/>
      <c r="K74" s="41">
        <v>34740000</v>
      </c>
      <c r="L74" s="39" t="s">
        <v>89</v>
      </c>
      <c r="M74" s="31"/>
      <c r="N74" s="42"/>
      <c r="O74" s="31"/>
      <c r="P74" s="43"/>
      <c r="Q74" s="43"/>
      <c r="R74" s="19"/>
      <c r="S74" s="19"/>
      <c r="T74" s="19"/>
      <c r="U74" s="8">
        <f t="shared" ref="U74:U81" si="16">SUM(R74:T74)</f>
        <v>0</v>
      </c>
      <c r="V74" s="41">
        <v>34740000</v>
      </c>
      <c r="W74" s="19"/>
      <c r="X74" s="19"/>
      <c r="Y74" s="8">
        <f t="shared" ref="Y74:Y81" si="17">SUM(V74:X74)</f>
        <v>34740000</v>
      </c>
      <c r="Z74" s="19"/>
      <c r="AA74" s="19"/>
      <c r="AB74" s="19"/>
      <c r="AC74" s="8">
        <f t="shared" ref="AC74:AC81" si="18">SUM(Z74:AB74)</f>
        <v>0</v>
      </c>
      <c r="AD74" s="19"/>
      <c r="AE74" s="19">
        <v>0</v>
      </c>
      <c r="AF74" s="19">
        <v>0</v>
      </c>
      <c r="AG74" s="8">
        <f t="shared" ref="AG74:AG81" si="19">SUM(AD74:AF74)</f>
        <v>0</v>
      </c>
      <c r="AH74" s="8">
        <f t="shared" ref="AH74:AH81" si="20">SUM(U74,Y74,AC74,AG74)</f>
        <v>34740000</v>
      </c>
      <c r="AI74" s="20">
        <f t="shared" ref="AI74:AI81" si="21">IF(ISERROR(AH74/J65),0,AH74/J65)</f>
        <v>0</v>
      </c>
      <c r="AJ74" s="20">
        <f t="shared" ref="AJ74:AJ81" si="22">IF(ISERROR(AH74/$AH$84),"-",AH74/$AH$84)</f>
        <v>0.10387513455328309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25">
      <c r="A75" s="14">
        <v>3</v>
      </c>
      <c r="B75" s="14"/>
      <c r="C75" s="26" t="s">
        <v>119</v>
      </c>
      <c r="D75" s="34" t="s">
        <v>127</v>
      </c>
      <c r="E75" s="72">
        <v>45650</v>
      </c>
      <c r="F75" s="26" t="s">
        <v>97</v>
      </c>
      <c r="G75" s="26" t="s">
        <v>98</v>
      </c>
      <c r="H75" s="36"/>
      <c r="I75" s="38"/>
      <c r="J75" s="77"/>
      <c r="K75" s="41">
        <v>42000000</v>
      </c>
      <c r="L75" s="39" t="s">
        <v>89</v>
      </c>
      <c r="M75" s="31"/>
      <c r="N75" s="42"/>
      <c r="O75" s="31"/>
      <c r="P75" s="43"/>
      <c r="Q75" s="43"/>
      <c r="R75" s="19"/>
      <c r="S75" s="19"/>
      <c r="T75" s="19"/>
      <c r="U75" s="8">
        <f t="shared" si="16"/>
        <v>0</v>
      </c>
      <c r="V75" s="19"/>
      <c r="W75" s="41">
        <v>42000000</v>
      </c>
      <c r="X75" s="19"/>
      <c r="Y75" s="8">
        <f t="shared" si="17"/>
        <v>42000000</v>
      </c>
      <c r="Z75" s="19"/>
      <c r="AA75" s="19"/>
      <c r="AB75" s="19"/>
      <c r="AC75" s="8">
        <f t="shared" si="18"/>
        <v>0</v>
      </c>
      <c r="AD75" s="19"/>
      <c r="AE75" s="19">
        <v>0</v>
      </c>
      <c r="AF75" s="19">
        <v>0</v>
      </c>
      <c r="AG75" s="8">
        <f t="shared" si="19"/>
        <v>0</v>
      </c>
      <c r="AH75" s="8">
        <f t="shared" si="20"/>
        <v>42000000</v>
      </c>
      <c r="AI75" s="20">
        <f t="shared" si="21"/>
        <v>0</v>
      </c>
      <c r="AJ75" s="20">
        <f t="shared" si="22"/>
        <v>0.12558306422676713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customHeight="1" outlineLevel="1" x14ac:dyDescent="0.25">
      <c r="A76" s="14">
        <v>4</v>
      </c>
      <c r="B76" s="14"/>
      <c r="C76" s="26" t="s">
        <v>120</v>
      </c>
      <c r="D76" s="34" t="s">
        <v>128</v>
      </c>
      <c r="E76" s="72">
        <v>45657</v>
      </c>
      <c r="F76" s="26" t="s">
        <v>97</v>
      </c>
      <c r="G76" s="26" t="s">
        <v>98</v>
      </c>
      <c r="H76" s="36"/>
      <c r="I76" s="38"/>
      <c r="J76" s="77"/>
      <c r="K76" s="41">
        <v>34740000</v>
      </c>
      <c r="L76" s="39" t="s">
        <v>89</v>
      </c>
      <c r="M76" s="31"/>
      <c r="N76" s="42"/>
      <c r="O76" s="31"/>
      <c r="P76" s="43"/>
      <c r="Q76" s="43"/>
      <c r="R76" s="19"/>
      <c r="S76" s="19"/>
      <c r="T76" s="19"/>
      <c r="U76" s="8">
        <f t="shared" si="16"/>
        <v>0</v>
      </c>
      <c r="V76" s="19"/>
      <c r="W76" s="41">
        <v>34740000</v>
      </c>
      <c r="X76" s="19"/>
      <c r="Y76" s="8">
        <f t="shared" si="17"/>
        <v>34740000</v>
      </c>
      <c r="Z76" s="19"/>
      <c r="AA76" s="19"/>
      <c r="AB76" s="19"/>
      <c r="AC76" s="8">
        <f t="shared" si="18"/>
        <v>0</v>
      </c>
      <c r="AD76" s="19"/>
      <c r="AE76" s="19">
        <v>0</v>
      </c>
      <c r="AF76" s="19">
        <v>0</v>
      </c>
      <c r="AG76" s="8">
        <f t="shared" si="19"/>
        <v>0</v>
      </c>
      <c r="AH76" s="8">
        <f t="shared" si="20"/>
        <v>34740000</v>
      </c>
      <c r="AI76" s="20">
        <f t="shared" si="21"/>
        <v>0</v>
      </c>
      <c r="AJ76" s="20">
        <f t="shared" si="22"/>
        <v>0.10387513455328309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customHeight="1" outlineLevel="1" x14ac:dyDescent="0.25">
      <c r="A77" s="14">
        <v>5</v>
      </c>
      <c r="B77" s="14"/>
      <c r="C77" s="26" t="s">
        <v>121</v>
      </c>
      <c r="D77" s="34" t="s">
        <v>129</v>
      </c>
      <c r="E77" s="72">
        <v>45657</v>
      </c>
      <c r="F77" s="26" t="s">
        <v>97</v>
      </c>
      <c r="G77" s="26" t="s">
        <v>98</v>
      </c>
      <c r="H77" s="36"/>
      <c r="I77" s="38"/>
      <c r="J77" s="77"/>
      <c r="K77" s="41">
        <v>34740000</v>
      </c>
      <c r="L77" s="39" t="s">
        <v>89</v>
      </c>
      <c r="M77" s="31"/>
      <c r="N77" s="42"/>
      <c r="O77" s="31"/>
      <c r="P77" s="43"/>
      <c r="Q77" s="43"/>
      <c r="R77" s="19"/>
      <c r="S77" s="19"/>
      <c r="T77" s="19"/>
      <c r="U77" s="8">
        <f t="shared" si="16"/>
        <v>0</v>
      </c>
      <c r="V77" s="19"/>
      <c r="W77" s="41">
        <v>34740000</v>
      </c>
      <c r="X77" s="19"/>
      <c r="Y77" s="8">
        <f t="shared" si="17"/>
        <v>34740000</v>
      </c>
      <c r="Z77" s="19"/>
      <c r="AA77" s="19"/>
      <c r="AB77" s="19"/>
      <c r="AC77" s="8">
        <f t="shared" si="18"/>
        <v>0</v>
      </c>
      <c r="AD77" s="19"/>
      <c r="AE77" s="19">
        <v>0</v>
      </c>
      <c r="AF77" s="19">
        <v>0</v>
      </c>
      <c r="AG77" s="8">
        <f t="shared" si="19"/>
        <v>0</v>
      </c>
      <c r="AH77" s="8">
        <f t="shared" si="20"/>
        <v>34740000</v>
      </c>
      <c r="AI77" s="20">
        <f t="shared" si="21"/>
        <v>0</v>
      </c>
      <c r="AJ77" s="20">
        <f t="shared" si="22"/>
        <v>0.10387513455328309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4.95" customHeight="1" outlineLevel="1" x14ac:dyDescent="0.25">
      <c r="A78" s="14">
        <v>6</v>
      </c>
      <c r="B78" s="14"/>
      <c r="C78" s="26" t="s">
        <v>122</v>
      </c>
      <c r="D78" s="34" t="s">
        <v>96</v>
      </c>
      <c r="E78" s="72">
        <v>45645</v>
      </c>
      <c r="F78" s="26" t="s">
        <v>97</v>
      </c>
      <c r="G78" s="26" t="s">
        <v>98</v>
      </c>
      <c r="H78" s="36"/>
      <c r="I78" s="38"/>
      <c r="J78" s="77"/>
      <c r="K78" s="41">
        <v>34740000</v>
      </c>
      <c r="L78" s="39" t="s">
        <v>89</v>
      </c>
      <c r="M78" s="31"/>
      <c r="N78" s="42"/>
      <c r="O78" s="31"/>
      <c r="P78" s="43"/>
      <c r="Q78" s="43"/>
      <c r="R78" s="19"/>
      <c r="S78" s="19"/>
      <c r="T78" s="19"/>
      <c r="U78" s="8">
        <f t="shared" si="16"/>
        <v>0</v>
      </c>
      <c r="V78" s="19"/>
      <c r="W78" s="41">
        <v>34740000</v>
      </c>
      <c r="X78" s="19"/>
      <c r="Y78" s="8">
        <f t="shared" si="17"/>
        <v>34740000</v>
      </c>
      <c r="Z78" s="19"/>
      <c r="AA78" s="19"/>
      <c r="AB78" s="19"/>
      <c r="AC78" s="8">
        <f t="shared" si="18"/>
        <v>0</v>
      </c>
      <c r="AD78" s="19"/>
      <c r="AE78" s="19">
        <v>0</v>
      </c>
      <c r="AF78" s="19">
        <v>0</v>
      </c>
      <c r="AG78" s="8">
        <f t="shared" si="19"/>
        <v>0</v>
      </c>
      <c r="AH78" s="8">
        <f t="shared" si="20"/>
        <v>34740000</v>
      </c>
      <c r="AI78" s="20">
        <f t="shared" si="21"/>
        <v>0</v>
      </c>
      <c r="AJ78" s="20">
        <f t="shared" si="22"/>
        <v>0.10387513455328309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4.95" customHeight="1" outlineLevel="1" x14ac:dyDescent="0.25">
      <c r="A79" s="14">
        <v>7</v>
      </c>
      <c r="B79" s="14"/>
      <c r="C79" s="26" t="s">
        <v>123</v>
      </c>
      <c r="D79" s="34" t="s">
        <v>130</v>
      </c>
      <c r="E79" s="72">
        <v>45653</v>
      </c>
      <c r="F79" s="26" t="s">
        <v>97</v>
      </c>
      <c r="G79" s="26" t="s">
        <v>98</v>
      </c>
      <c r="H79" s="36"/>
      <c r="I79" s="38"/>
      <c r="J79" s="77"/>
      <c r="K79" s="41">
        <v>34740000</v>
      </c>
      <c r="L79" s="39" t="s">
        <v>89</v>
      </c>
      <c r="M79" s="31"/>
      <c r="N79" s="42"/>
      <c r="O79" s="31"/>
      <c r="P79" s="43"/>
      <c r="Q79" s="43"/>
      <c r="R79" s="19"/>
      <c r="S79" s="19"/>
      <c r="T79" s="19"/>
      <c r="U79" s="8">
        <f t="shared" si="16"/>
        <v>0</v>
      </c>
      <c r="V79" s="19"/>
      <c r="W79" s="19"/>
      <c r="X79" s="41">
        <v>34740000</v>
      </c>
      <c r="Y79" s="8">
        <f t="shared" si="17"/>
        <v>34740000</v>
      </c>
      <c r="Z79" s="19"/>
      <c r="AA79" s="19"/>
      <c r="AB79" s="19"/>
      <c r="AC79" s="8">
        <f t="shared" si="18"/>
        <v>0</v>
      </c>
      <c r="AD79" s="19"/>
      <c r="AE79" s="19">
        <v>0</v>
      </c>
      <c r="AF79" s="19">
        <v>0</v>
      </c>
      <c r="AG79" s="8">
        <f t="shared" si="19"/>
        <v>0</v>
      </c>
      <c r="AH79" s="8">
        <f t="shared" si="20"/>
        <v>34740000</v>
      </c>
      <c r="AI79" s="20">
        <f t="shared" si="21"/>
        <v>0</v>
      </c>
      <c r="AJ79" s="20">
        <f t="shared" si="22"/>
        <v>0.10387513455328309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4.95" customHeight="1" outlineLevel="1" x14ac:dyDescent="0.25">
      <c r="A80" s="14">
        <v>8</v>
      </c>
      <c r="B80" s="14"/>
      <c r="C80" s="26" t="s">
        <v>124</v>
      </c>
      <c r="D80" s="34" t="s">
        <v>128</v>
      </c>
      <c r="E80" s="72">
        <v>45657</v>
      </c>
      <c r="F80" s="26" t="s">
        <v>97</v>
      </c>
      <c r="G80" s="26" t="s">
        <v>98</v>
      </c>
      <c r="H80" s="36"/>
      <c r="I80" s="38"/>
      <c r="J80" s="77"/>
      <c r="K80" s="41">
        <v>42000000</v>
      </c>
      <c r="L80" s="39" t="s">
        <v>89</v>
      </c>
      <c r="M80" s="31"/>
      <c r="N80" s="42"/>
      <c r="O80" s="31"/>
      <c r="P80" s="43"/>
      <c r="Q80" s="43"/>
      <c r="R80" s="19"/>
      <c r="S80" s="19"/>
      <c r="T80" s="19"/>
      <c r="U80" s="8">
        <f t="shared" si="16"/>
        <v>0</v>
      </c>
      <c r="V80" s="19"/>
      <c r="W80" s="19"/>
      <c r="X80" s="41">
        <v>42000000</v>
      </c>
      <c r="Y80" s="8">
        <f t="shared" si="17"/>
        <v>42000000</v>
      </c>
      <c r="Z80" s="19"/>
      <c r="AA80" s="19"/>
      <c r="AB80" s="19"/>
      <c r="AC80" s="8">
        <f t="shared" si="18"/>
        <v>0</v>
      </c>
      <c r="AD80" s="19"/>
      <c r="AE80" s="19">
        <v>0</v>
      </c>
      <c r="AF80" s="19">
        <v>0</v>
      </c>
      <c r="AG80" s="8">
        <f t="shared" si="19"/>
        <v>0</v>
      </c>
      <c r="AH80" s="8">
        <f t="shared" si="20"/>
        <v>42000000</v>
      </c>
      <c r="AI80" s="20">
        <f t="shared" si="21"/>
        <v>0</v>
      </c>
      <c r="AJ80" s="20">
        <f t="shared" si="22"/>
        <v>0.12558306422676713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24.95" customHeight="1" outlineLevel="1" x14ac:dyDescent="0.25">
      <c r="A81" s="14">
        <v>9</v>
      </c>
      <c r="B81" s="14"/>
      <c r="C81" s="26" t="s">
        <v>125</v>
      </c>
      <c r="D81" s="34" t="s">
        <v>131</v>
      </c>
      <c r="E81" s="72">
        <v>45653</v>
      </c>
      <c r="F81" s="26" t="s">
        <v>97</v>
      </c>
      <c r="G81" s="26" t="s">
        <v>98</v>
      </c>
      <c r="H81" s="36"/>
      <c r="I81" s="38"/>
      <c r="J81" s="77"/>
      <c r="K81" s="41">
        <v>34740000</v>
      </c>
      <c r="L81" s="39" t="s">
        <v>89</v>
      </c>
      <c r="M81" s="31"/>
      <c r="N81" s="42"/>
      <c r="O81" s="31"/>
      <c r="P81" s="43"/>
      <c r="Q81" s="43"/>
      <c r="R81" s="19"/>
      <c r="S81" s="19"/>
      <c r="T81" s="19"/>
      <c r="U81" s="8">
        <f t="shared" si="16"/>
        <v>0</v>
      </c>
      <c r="V81" s="19"/>
      <c r="W81" s="19"/>
      <c r="X81" s="41">
        <v>34740000</v>
      </c>
      <c r="Y81" s="8">
        <f t="shared" si="17"/>
        <v>34740000</v>
      </c>
      <c r="Z81" s="19"/>
      <c r="AA81" s="19"/>
      <c r="AB81" s="19"/>
      <c r="AC81" s="8">
        <f t="shared" si="18"/>
        <v>0</v>
      </c>
      <c r="AD81" s="19"/>
      <c r="AE81" s="19">
        <v>0</v>
      </c>
      <c r="AF81" s="19">
        <v>0</v>
      </c>
      <c r="AG81" s="8">
        <f t="shared" si="19"/>
        <v>0</v>
      </c>
      <c r="AH81" s="8">
        <f t="shared" si="20"/>
        <v>34740000</v>
      </c>
      <c r="AI81" s="20">
        <f t="shared" si="21"/>
        <v>7.3431495643571888E-3</v>
      </c>
      <c r="AJ81" s="20">
        <f t="shared" si="22"/>
        <v>0.10387513455328309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4.95" customHeight="1" outlineLevel="1" x14ac:dyDescent="0.25">
      <c r="A82" s="14">
        <v>10</v>
      </c>
      <c r="B82" s="14"/>
      <c r="C82" s="33"/>
      <c r="D82" s="34"/>
      <c r="E82" s="26"/>
      <c r="F82" s="26"/>
      <c r="G82" s="44"/>
      <c r="H82" s="36"/>
      <c r="I82" s="38"/>
      <c r="J82" s="77"/>
      <c r="K82" s="41">
        <f>1821353400-SUM(K73:K81)</f>
        <v>1486913400</v>
      </c>
      <c r="L82" s="39"/>
      <c r="M82" s="31"/>
      <c r="N82" s="42"/>
      <c r="O82" s="31"/>
      <c r="P82" s="43"/>
      <c r="Q82" s="43"/>
      <c r="R82" s="19"/>
      <c r="S82" s="19"/>
      <c r="T82" s="19"/>
      <c r="U82" s="8">
        <f>SUM(R82:T82)</f>
        <v>0</v>
      </c>
      <c r="V82" s="19"/>
      <c r="W82" s="19"/>
      <c r="X82" s="19"/>
      <c r="Y82" s="8">
        <f>SUM(V82:X82)</f>
        <v>0</v>
      </c>
      <c r="Z82" s="19"/>
      <c r="AA82" s="19"/>
      <c r="AB82" s="19"/>
      <c r="AC82" s="8">
        <f>SUM(Z82:AB82)</f>
        <v>0</v>
      </c>
      <c r="AD82" s="19"/>
      <c r="AE82" s="19">
        <v>0</v>
      </c>
      <c r="AF82" s="19">
        <v>0</v>
      </c>
      <c r="AG82" s="8">
        <f>SUM(AD82:AF82)</f>
        <v>0</v>
      </c>
      <c r="AH82" s="8">
        <f>SUM(U82,Y82,AC82,AG82)</f>
        <v>0</v>
      </c>
      <c r="AI82" s="20">
        <f>IF(ISERROR(AH82/J73),0,AH82/J73)</f>
        <v>0</v>
      </c>
      <c r="AJ82" s="20">
        <f>IF(ISERROR(AH82/$AH$84),"-",AH82/$AH$84)</f>
        <v>0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s="22" customFormat="1" ht="24.95" customHeight="1" x14ac:dyDescent="0.25">
      <c r="A83" s="78" t="s">
        <v>74</v>
      </c>
      <c r="B83" s="78"/>
      <c r="C83" s="78"/>
      <c r="D83" s="78"/>
      <c r="E83" s="78"/>
      <c r="F83" s="78"/>
      <c r="G83" s="78"/>
      <c r="H83" s="78"/>
      <c r="I83" s="78"/>
      <c r="J83" s="56">
        <f>J72</f>
        <v>4730940000</v>
      </c>
      <c r="K83" s="56">
        <f>SUM(K73:K82)</f>
        <v>1821353400</v>
      </c>
      <c r="L83" s="55"/>
      <c r="M83" s="56">
        <f>SUM(M73:M73)</f>
        <v>0</v>
      </c>
      <c r="N83" s="56">
        <f>SUM(N73:N73)</f>
        <v>0</v>
      </c>
      <c r="O83" s="56">
        <f>SUM(O73:O73)</f>
        <v>0</v>
      </c>
      <c r="P83" s="57"/>
      <c r="Q83" s="58"/>
      <c r="R83" s="56">
        <f t="shared" ref="R83:T83" si="23">SUM(R73:R73)</f>
        <v>0</v>
      </c>
      <c r="S83" s="56">
        <f t="shared" si="23"/>
        <v>42000000</v>
      </c>
      <c r="T83" s="56">
        <f t="shared" si="23"/>
        <v>0</v>
      </c>
      <c r="U83" s="56">
        <f t="shared" ref="U83:AH83" si="24">SUM(U73:U82)</f>
        <v>42000000</v>
      </c>
      <c r="V83" s="56">
        <f t="shared" si="24"/>
        <v>34740000</v>
      </c>
      <c r="W83" s="56">
        <f t="shared" si="24"/>
        <v>146220000</v>
      </c>
      <c r="X83" s="56">
        <f t="shared" si="24"/>
        <v>111480000</v>
      </c>
      <c r="Y83" s="56">
        <f t="shared" si="24"/>
        <v>292440000</v>
      </c>
      <c r="Z83" s="56">
        <f t="shared" si="24"/>
        <v>0</v>
      </c>
      <c r="AA83" s="56">
        <f t="shared" si="24"/>
        <v>0</v>
      </c>
      <c r="AB83" s="56">
        <f t="shared" si="24"/>
        <v>0</v>
      </c>
      <c r="AC83" s="56">
        <f t="shared" si="24"/>
        <v>0</v>
      </c>
      <c r="AD83" s="56">
        <f t="shared" si="24"/>
        <v>0</v>
      </c>
      <c r="AE83" s="56">
        <f t="shared" si="24"/>
        <v>0</v>
      </c>
      <c r="AF83" s="56">
        <f t="shared" si="24"/>
        <v>0</v>
      </c>
      <c r="AG83" s="56">
        <f t="shared" si="24"/>
        <v>0</v>
      </c>
      <c r="AH83" s="56">
        <f t="shared" si="24"/>
        <v>334440000</v>
      </c>
      <c r="AI83" s="59">
        <f>IF(ISERROR(AH83/J83),0,AH83/J83)</f>
        <v>7.0692082334588902E-2</v>
      </c>
      <c r="AJ83" s="59">
        <f>IF(ISERROR(AH83/$AH$84),0,AH83/$AH$84)</f>
        <v>1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s="45" customFormat="1" ht="44.25" customHeight="1" x14ac:dyDescent="0.25">
      <c r="A84" s="88" t="str">
        <f>"TOTAL ASIG."&amp;" "&amp;$A$5</f>
        <v>TOTAL ASIG. 24-03-354 "Centros Comunitarios de Cuidado"</v>
      </c>
      <c r="B84" s="88"/>
      <c r="C84" s="88"/>
      <c r="D84" s="88"/>
      <c r="E84" s="88"/>
      <c r="F84" s="88"/>
      <c r="G84" s="88"/>
      <c r="H84" s="88"/>
      <c r="I84" s="88"/>
      <c r="J84" s="66">
        <f>SUM(J11,J15,J19,J23,J27,J31,J35,J39,J43,J47,J51,J55,J59,J63,J67,J71,J83)</f>
        <v>4730940000</v>
      </c>
      <c r="K84" s="66">
        <f t="shared" ref="K84:AH84" si="25">SUM(K11,K15,K19,K23,K27,K31,K35,K39,K43,K47,K51,K55,K59,K63,K67,K71,K83)</f>
        <v>1821353400</v>
      </c>
      <c r="L84" s="66"/>
      <c r="M84" s="66">
        <f t="shared" si="25"/>
        <v>0</v>
      </c>
      <c r="N84" s="66">
        <f t="shared" si="25"/>
        <v>0</v>
      </c>
      <c r="O84" s="66">
        <f t="shared" si="25"/>
        <v>0</v>
      </c>
      <c r="P84" s="66">
        <f t="shared" si="25"/>
        <v>0</v>
      </c>
      <c r="Q84" s="66">
        <f t="shared" si="25"/>
        <v>0</v>
      </c>
      <c r="R84" s="66">
        <f t="shared" si="25"/>
        <v>0</v>
      </c>
      <c r="S84" s="66">
        <f t="shared" si="25"/>
        <v>42000000</v>
      </c>
      <c r="T84" s="66">
        <f t="shared" si="25"/>
        <v>0</v>
      </c>
      <c r="U84" s="66">
        <f t="shared" si="25"/>
        <v>42000000</v>
      </c>
      <c r="V84" s="66">
        <f t="shared" si="25"/>
        <v>34740000</v>
      </c>
      <c r="W84" s="66">
        <f t="shared" si="25"/>
        <v>146220000</v>
      </c>
      <c r="X84" s="66">
        <f t="shared" si="25"/>
        <v>111480000</v>
      </c>
      <c r="Y84" s="66">
        <f t="shared" si="25"/>
        <v>292440000</v>
      </c>
      <c r="Z84" s="66">
        <f t="shared" si="25"/>
        <v>0</v>
      </c>
      <c r="AA84" s="66">
        <f t="shared" si="25"/>
        <v>0</v>
      </c>
      <c r="AB84" s="66">
        <f t="shared" si="25"/>
        <v>0</v>
      </c>
      <c r="AC84" s="66">
        <f t="shared" si="25"/>
        <v>0</v>
      </c>
      <c r="AD84" s="66">
        <f t="shared" si="25"/>
        <v>0</v>
      </c>
      <c r="AE84" s="66">
        <f t="shared" si="25"/>
        <v>0</v>
      </c>
      <c r="AF84" s="66">
        <f t="shared" si="25"/>
        <v>0</v>
      </c>
      <c r="AG84" s="66">
        <f t="shared" si="25"/>
        <v>0</v>
      </c>
      <c r="AH84" s="66">
        <f t="shared" si="25"/>
        <v>334440000</v>
      </c>
      <c r="AI84" s="68">
        <f>IF(ISERROR(AH84/J84),0,AH84/J84)</f>
        <v>7.0692082334588902E-2</v>
      </c>
      <c r="AJ84" s="68">
        <f>IF(ISERROR(AH84/$AH$84),0,AH84/$AH$84)</f>
        <v>1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x14ac:dyDescent="0.25"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x14ac:dyDescent="0.25"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x14ac:dyDescent="0.25"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106" x14ac:dyDescent="0.25"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x14ac:dyDescent="0.25"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106" x14ac:dyDescent="0.25"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106" x14ac:dyDescent="0.25"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106" x14ac:dyDescent="0.25"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106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106" x14ac:dyDescent="0.25">
      <c r="A94" s="2"/>
      <c r="J94" s="47"/>
      <c r="R94" s="47"/>
      <c r="S94" s="47"/>
      <c r="T94" s="47"/>
      <c r="V94" s="47"/>
      <c r="W94" s="47"/>
      <c r="X94" s="47"/>
      <c r="Z94" s="47"/>
      <c r="AA94" s="47"/>
      <c r="AB94" s="47"/>
      <c r="AD94" s="47"/>
      <c r="AE94" s="47"/>
      <c r="AF94" s="47"/>
    </row>
    <row r="95" spans="1:106" x14ac:dyDescent="0.25">
      <c r="A95" s="2"/>
      <c r="J95" s="47"/>
      <c r="R95" s="47"/>
      <c r="S95" s="47"/>
      <c r="T95" s="47"/>
      <c r="V95" s="47"/>
      <c r="W95" s="47"/>
      <c r="X95" s="47"/>
      <c r="Z95" s="47"/>
      <c r="AA95" s="47"/>
      <c r="AB95" s="47"/>
      <c r="AD95" s="47"/>
      <c r="AE95" s="47"/>
      <c r="AF95" s="47"/>
    </row>
    <row r="96" spans="1:106" x14ac:dyDescent="0.25">
      <c r="A96" s="2"/>
      <c r="J96" s="47"/>
      <c r="R96" s="47"/>
      <c r="S96" s="47"/>
      <c r="T96" s="47"/>
      <c r="V96" s="47"/>
      <c r="W96" s="47"/>
      <c r="X96" s="47"/>
      <c r="Z96" s="47"/>
      <c r="AA96" s="47"/>
      <c r="AB96" s="47"/>
      <c r="AD96" s="47"/>
      <c r="AE96" s="47"/>
      <c r="AF96" s="47"/>
    </row>
    <row r="97" spans="1:32" x14ac:dyDescent="0.25">
      <c r="A97" s="2"/>
      <c r="J97" s="47"/>
      <c r="R97" s="47"/>
      <c r="S97" s="47"/>
      <c r="T97" s="47"/>
      <c r="V97" s="47"/>
      <c r="W97" s="47"/>
      <c r="X97" s="47"/>
      <c r="Z97" s="47"/>
      <c r="AA97" s="47"/>
      <c r="AB97" s="47"/>
      <c r="AD97" s="47"/>
      <c r="AE97" s="47"/>
      <c r="AF97" s="47"/>
    </row>
    <row r="98" spans="1:32" x14ac:dyDescent="0.25">
      <c r="A98" s="2"/>
      <c r="J98" s="47"/>
      <c r="R98" s="47"/>
      <c r="S98" s="47"/>
      <c r="T98" s="47"/>
      <c r="V98" s="47"/>
      <c r="W98" s="47"/>
      <c r="X98" s="47"/>
      <c r="Z98" s="47"/>
      <c r="AA98" s="47"/>
      <c r="AB98" s="47"/>
      <c r="AD98" s="47"/>
      <c r="AE98" s="47"/>
      <c r="AF98" s="47"/>
    </row>
    <row r="99" spans="1:32" x14ac:dyDescent="0.25">
      <c r="A99" s="2"/>
      <c r="J99" s="47"/>
      <c r="R99" s="47"/>
      <c r="S99" s="47"/>
      <c r="T99" s="47"/>
      <c r="V99" s="47"/>
      <c r="W99" s="47"/>
      <c r="X99" s="47"/>
      <c r="Z99" s="47"/>
      <c r="AA99" s="47"/>
      <c r="AB99" s="47"/>
      <c r="AD99" s="47"/>
      <c r="AE99" s="47"/>
      <c r="AF99" s="47"/>
    </row>
    <row r="100" spans="1:32" x14ac:dyDescent="0.25">
      <c r="A100" s="2"/>
      <c r="J100" s="47"/>
      <c r="R100" s="47"/>
      <c r="S100" s="47"/>
      <c r="T100" s="47"/>
      <c r="V100" s="47"/>
      <c r="W100" s="47"/>
      <c r="X100" s="47"/>
      <c r="Z100" s="47"/>
      <c r="AA100" s="47"/>
      <c r="AB100" s="47"/>
      <c r="AD100" s="47"/>
      <c r="AE100" s="47"/>
      <c r="AF100" s="47"/>
    </row>
    <row r="101" spans="1:32" x14ac:dyDescent="0.25">
      <c r="A101" s="2"/>
      <c r="J101" s="47"/>
      <c r="R101" s="47"/>
      <c r="S101" s="47"/>
      <c r="T101" s="47"/>
      <c r="V101" s="47"/>
      <c r="W101" s="47"/>
      <c r="X101" s="47"/>
      <c r="Z101" s="47"/>
      <c r="AA101" s="47"/>
      <c r="AB101" s="47"/>
      <c r="AD101" s="47"/>
      <c r="AE101" s="47"/>
      <c r="AF101" s="47"/>
    </row>
    <row r="103" spans="1:32" x14ac:dyDescent="0.25">
      <c r="E103" s="51"/>
    </row>
  </sheetData>
  <mergeCells count="80">
    <mergeCell ref="A72:E72"/>
    <mergeCell ref="J72:J82"/>
    <mergeCell ref="A83:I83"/>
    <mergeCell ref="A84:I84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AD73:AF82 R73:T82 Z73:AB82 M73:M82 V75:V82 V73 W79:W82 W73:W74 X73:X78 X82" xr:uid="{C1D18C77-006E-4202-98D2-9D4EF7D1E138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65:K66 K73:K82 V74 W75:W78 X79:X81" xr:uid="{6EB91F5E-29C3-49A9-ADC0-97D536836D73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L65:L66 P65:Q66 C65:C66 E65:G66 P73:Q82 N73:N82 E73:G82" xr:uid="{CF1C4623-87A9-414B-85B3-C2316114C8B5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82" xr:uid="{9F7EE1D7-57CF-4DE0-9B44-952E1E52006E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4E2C8608-D7FD-4B4F-8060-01A230C2B23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FAC582D0-F794-40EF-BEC9-A72AA881E40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51FA83C2-460B-4A5F-B861-149992AFC44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7B1522BA-9377-43D0-8D94-6D5C9FCB7A07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20F5BC0-AB33-4899-B561-1AA64AB67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827A48-A757-4F39-B548-903945BC4DED}">
  <ds:schemaRefs>
    <ds:schemaRef ds:uri="http://schemas.microsoft.com/office/infopath/2007/PartnerControls"/>
    <ds:schemaRef ds:uri="eb517d21-b595-442e-8151-83f9d91c3f7e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www.w3.org/XML/1998/namespace"/>
    <ds:schemaRef ds:uri="http://purl.org/dc/dcmitype/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B8799260-915D-4CA4-BAA8-3C4B14A8CA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7</vt:i4>
      </vt:variant>
    </vt:vector>
  </HeadingPairs>
  <TitlesOfParts>
    <vt:vector size="21" baseType="lpstr">
      <vt:lpstr>24-01-352 Ind. Pgo Cuidadores</vt:lpstr>
      <vt:lpstr>24-01-352 Res. Pgo Cuidadores</vt:lpstr>
      <vt:lpstr>24-02-002 Ind. Cuidados SENADIS</vt:lpstr>
      <vt:lpstr>24-02-002 Res. Cuidados SENADIS</vt:lpstr>
      <vt:lpstr>24-02-003 Ind. Cuidados SENAMA</vt:lpstr>
      <vt:lpstr>24-02-003 Res. Cuidados SENAMA</vt:lpstr>
      <vt:lpstr>24-03-351 Ind. Red Local de AC</vt:lpstr>
      <vt:lpstr>24-03-351 Res. Red Local de AC</vt:lpstr>
      <vt:lpstr>24-03-354 Ind. C C de Cuidado </vt:lpstr>
      <vt:lpstr>24-03-354 Res. C C de Cuidado</vt:lpstr>
      <vt:lpstr>24-09-001 Ind. Apoyo al SNAC</vt:lpstr>
      <vt:lpstr>24-09-001 Res. Apoyo al SNAC</vt:lpstr>
      <vt:lpstr>24-09-002 Ind. Chile te Cuida</vt:lpstr>
      <vt:lpstr>24-09-002 Res. Chile te Cuida</vt:lpstr>
      <vt:lpstr>'24-01-352 Ind. Pgo Cuidadores'!Área_de_impresión</vt:lpstr>
      <vt:lpstr>'24-02-002 Ind. Cuidados SENADIS'!Área_de_impresión</vt:lpstr>
      <vt:lpstr>'24-02-003 Ind. Cuidados SENAMA'!Área_de_impresión</vt:lpstr>
      <vt:lpstr>'24-03-351 Ind. Red Local de AC'!Área_de_impresión</vt:lpstr>
      <vt:lpstr>'24-03-354 Ind. C C de Cuidado '!Área_de_impresión</vt:lpstr>
      <vt:lpstr>'24-09-001 Ind. Apoyo al SNAC'!Área_de_impresión</vt:lpstr>
      <vt:lpstr>'24-09-002 Ind. Chile te Cuida'!Área_de_impresión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Alejandra Garrido</cp:lastModifiedBy>
  <cp:revision/>
  <dcterms:created xsi:type="dcterms:W3CDTF">2023-03-09T13:14:16Z</dcterms:created>
  <dcterms:modified xsi:type="dcterms:W3CDTF">2025-07-28T16:31:51Z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