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5 - PRESUPUESTO/Glosas Presupuestarias 2025/Glosas Ministeriales y Articulado de la Ley/Segundo Trimestre/"/>
    </mc:Choice>
  </mc:AlternateContent>
  <xr:revisionPtr revIDLastSave="1499" documentId="13_ncr:1_{0B11438B-7DCE-4B18-BD9F-93C97687377B}" xr6:coauthVersionLast="47" xr6:coauthVersionMax="47" xr10:uidLastSave="{3E7CC2EF-3847-4A7E-8B4B-1EB0E7DE4CC8}"/>
  <bookViews>
    <workbookView xWindow="-120" yWindow="-120" windowWidth="29040" windowHeight="15720" tabRatio="836" activeTab="2" xr2:uid="{00000000-000D-0000-FFFF-FFFF00000000}"/>
  </bookViews>
  <sheets>
    <sheet name="Glosa N°04" sheetId="19" r:id="rId1"/>
    <sheet name="Art. 14 N°03" sheetId="45" r:id="rId2"/>
    <sheet name="Art. 14 N°06" sheetId="1" r:id="rId3"/>
    <sheet name="Art. 14 N°07 Viaticos Nac" sheetId="21" r:id="rId4"/>
    <sheet name="Art. 14 N°07 Viaticos Ext." sheetId="16" r:id="rId5"/>
    <sheet name="Art. 14 N°08" sheetId="42" r:id="rId6"/>
    <sheet name="Art. 14 N°09" sheetId="3" r:id="rId7"/>
    <sheet name="Art. 14 N°10 Gasto Personal" sheetId="35" r:id="rId8"/>
    <sheet name="Art. 14 N°10 Dotación" sheetId="40" r:id="rId9"/>
    <sheet name="Art. 14 N°11 Of. Circ. N°23" sheetId="48" r:id="rId10"/>
    <sheet name="Art. 14 N°11" sheetId="38" r:id="rId11"/>
    <sheet name="Art. 14 N°12" sheetId="12" r:id="rId12"/>
    <sheet name="Art. 14 N°19" sheetId="47" r:id="rId13"/>
    <sheet name="Art. 14 Letra A" sheetId="46" r:id="rId14"/>
    <sheet name="Art. 14 Letra B" sheetId="44" r:id="rId15"/>
  </sheets>
  <externalReferences>
    <externalReference r:id="rId16"/>
    <externalReference r:id="rId17"/>
    <externalReference r:id="rId18"/>
    <externalReference r:id="rId19"/>
    <externalReference r:id="rId20"/>
    <externalReference r:id="rId21"/>
    <externalReference r:id="rId22"/>
  </externalReferences>
  <definedNames>
    <definedName name="_xlnm._FilterDatabase" localSheetId="13" hidden="1">'Art. 14 Letra A'!$B$12:$O$466</definedName>
    <definedName name="_xlnm._FilterDatabase" localSheetId="14" hidden="1">'Art. 14 Letra B'!$B$12:$D$37</definedName>
    <definedName name="_xlnm._FilterDatabase" localSheetId="1" hidden="1">'Art. 14 N°03'!$B$12:$D$13</definedName>
    <definedName name="_xlnm._FilterDatabase" localSheetId="3" hidden="1">'Art. 14 N°07 Viaticos Nac'!$9:$130</definedName>
    <definedName name="_xlnm._FilterDatabase" localSheetId="6" hidden="1">'Art. 14 N°09'!$B$62:$K$492</definedName>
    <definedName name="_xlnm._FilterDatabase" localSheetId="8" hidden="1">'Art. 14 N°10 Dotación'!$B$91:$Q$158</definedName>
    <definedName name="_xlnm._FilterDatabase" localSheetId="0" hidden="1">'Glosa N°04'!$B$10:$K$15</definedName>
    <definedName name="_xlnm.Print_Area" localSheetId="2">'Art. 14 N°06'!$B$1:$O$44</definedName>
    <definedName name="_xlnm.Print_Area" localSheetId="4">'Art. 14 N°07 Viaticos Ext.'!$B$2:$R$24</definedName>
    <definedName name="_xlnm.Print_Area" localSheetId="3">'Art. 14 N°07 Viaticos Nac'!$A$2:$R$191</definedName>
    <definedName name="_xlnm.Print_Area" localSheetId="5">'Art. 14 N°08'!$B$2:$F$33</definedName>
    <definedName name="_xlnm.Print_Area" localSheetId="6">'Art. 14 N°09'!$B$2:$K$489</definedName>
    <definedName name="_xlnm.Print_Area" localSheetId="11">'Art. 14 N°12'!$B$1:$V$15</definedName>
    <definedName name="_xlnm.Print_Area" localSheetId="0">'Glosa N°04'!$B$1:$G$24</definedName>
    <definedName name="CHCC_G15_01A">'[1]TD CTAS 2013'!$A$3:$J$19</definedName>
    <definedName name="CHCC_G15_01A1">'[2]TD CTAS 2013'!$A$3:$J$19</definedName>
    <definedName name="CHCC_G15_02A">'[1]TD CTAS 2013'!$N$3:$W$19</definedName>
    <definedName name="CHCC_G15_03A">'[1]TD CTAS 2013'!$AA$3:$AJ$19</definedName>
    <definedName name="CHCC_G15_04A">'[1]TD CTAS 2013'!$AN$3:$AW$19</definedName>
    <definedName name="CHCC_G15_05A">'[3]CHCC G'!$BA$3:$BJ$19</definedName>
    <definedName name="CHCC_G15_06A">'[3]CHCC G'!$BN$3:$BW$19</definedName>
    <definedName name="CHCC_G15_07A">'[3]CHCC G'!$CA$3:$CJ$20</definedName>
    <definedName name="CHCC_G15_08A">'[3]CHCC G'!$CN$4:$CW$19</definedName>
    <definedName name="CHCC_G15_09A">'[3]CHCC G'!$DA$4:$DJ$19</definedName>
    <definedName name="CHCC_G15_10A">'[3]CHCC G'!$DN$3:$DV$200</definedName>
    <definedName name="CHCC_G15_11A">'[3]CHCC G'!$EA$1:$EJ$27</definedName>
    <definedName name="CHCC_G16_01A">'[3]CHCC G'!$A$3:$J$22</definedName>
    <definedName name="CHCC_G16_02A">'[3]CHCC G'!$N$3:$W$21</definedName>
    <definedName name="CHCC_G16_03A">'[3]CHCC G'!$AA$3:$AJ$26</definedName>
    <definedName name="CHCC_G16_04A">'[3]CHCC G'!$AN$4:$AW$21</definedName>
    <definedName name="CHCC_G16_05A">'[3]CHCC G'!$BA$3:$BJ$22</definedName>
    <definedName name="CHCC_I15_01A">'[1]TD CTAS 2013'!$A$3:$H$13</definedName>
    <definedName name="CHCC_I15_02A">'[1]TD CTAS 2013'!$L$3:$S$13</definedName>
    <definedName name="CHCC_I15_03A">'[1]TD CTAS 2013'!$W$3:$AD$13</definedName>
    <definedName name="CHCC_I15_04A">'[1]TD CTAS 2013'!$AH$3:$AO$14</definedName>
    <definedName name="CHCC_I15_05A">'[3]CHCC I'!$AS$3:$AZ$14</definedName>
    <definedName name="CHCC_I15_06A">'[3]CHCC I'!$BD$3:$BK$14</definedName>
    <definedName name="CHCC_I15_07A">'[3]CHCC I'!$BO$4:$BV$14</definedName>
    <definedName name="CHCC_I15_08A">'[3]CHCC I'!$BZ$4:$CG$14</definedName>
    <definedName name="CHCC_I15_09A">'[3]CHCC I'!$CK$4:$CR$14</definedName>
    <definedName name="CHCC_I15_10A">'[3]CHCC I'!$CV$3:$DC$56</definedName>
    <definedName name="CHCC_I15_11A">'[3]CHCC I'!$DG$1:$DN$18</definedName>
    <definedName name="CHCC_I16_01A">'[3]CHCC I'!$A$3:$H$13</definedName>
    <definedName name="CHCC_I16_02A">'[3]CHCC I'!$L$3:$S$13</definedName>
    <definedName name="CHCC_I16_03A">'[3]CHCC I'!$W$3:$AD$17</definedName>
    <definedName name="CHCC_I16_04A">'[3]CHCC I'!$AH$4:$AO$14</definedName>
    <definedName name="CHCC_I16_05A">'[3]CHCC I'!$AS$3:$AZ$15</definedName>
    <definedName name="CHISOL_G15_01A">'[1]TD CTAS 2013'!$A$3:$J$38</definedName>
    <definedName name="CHISOL_G15_02A">'[1]TD CTAS 2013'!$N$3:$W$38</definedName>
    <definedName name="CHISOL_G15_03A">'[1]TD CTAS 2013'!$AA$3:$AJ$38</definedName>
    <definedName name="CHISOL_G15_04A">'[1]TD CTAS 2013'!$AN$3:$AW$38</definedName>
    <definedName name="CHISOL_G15_05A">'[3]CHISOL G'!$BA$3:$BJ$38</definedName>
    <definedName name="CHISOL_G15_06A">'[3]CHISOL G'!$BN$3:$BW$38</definedName>
    <definedName name="CHISOL_G15_07A">'[3]CHISOL G'!$CA$3:$CJ$40</definedName>
    <definedName name="CHISOL_G15_08A">'[3]CHISOL G'!$CN$4:$CW$50</definedName>
    <definedName name="CHISOL_G15_09A">'[3]CHISOL G'!$DA$4:$DJ$38</definedName>
    <definedName name="CHISOL_G15_10A">'[3]CHISOL G'!$DN$3:$DW$200</definedName>
    <definedName name="CHISOL_G15_11A">'[3]CHISOL G'!$EA$1:$EJ$165</definedName>
    <definedName name="CHISOL_G16_01A">'[3]CHISOL G'!$A$3:$J$38</definedName>
    <definedName name="CHISOL_G16_02A">'[3]CHISOL G'!$N$3:$W$38</definedName>
    <definedName name="CHISOL_G16_03A">'[3]CHISOL G'!$AA$3:$AJ$40</definedName>
    <definedName name="CHISOL_G16_04A">'[3]CHISOL G'!$AN$4:$AW$38</definedName>
    <definedName name="CHISOL_G16_05A">'[3]CHISOL G'!$BA$3:$BJ$40</definedName>
    <definedName name="CHISOL_I15_01A">'[1]TD CTAS 2013'!$A$3:$H$13</definedName>
    <definedName name="CHISOL_I15_02A">'[1]TD CTAS 2013'!$L$3:$S$13</definedName>
    <definedName name="CHISOL_I15_03A">'[1]TD CTAS 2013'!$W$3:$AD$13</definedName>
    <definedName name="CHISOL_I15_04A">'[1]TD CTAS 2013'!$AH$3:$AO$14</definedName>
    <definedName name="CHISOL_I15_05A">'[3]CHISOL I'!$AS$3:$BA$14</definedName>
    <definedName name="CHISOL_I15_06A">'[3]CHISOL I'!$BD$3:$BK$14</definedName>
    <definedName name="CHISOL_I15_07A">'[3]CHISOL I'!$BO$3:$BV$14</definedName>
    <definedName name="CHISOL_I15_08A">'[3]CHISOL I'!$BZ$4:$CG$14</definedName>
    <definedName name="CHISOL_I15_09A">'[3]CHISOL I'!$CK$4:$CR$14</definedName>
    <definedName name="CHISOL_I15_10A">'[3]CHISOL I'!$DG$1:$DN$20</definedName>
    <definedName name="CHISOL_I15_11A">'[3]CHISOL I'!$DG$1:$DN$19</definedName>
    <definedName name="CHISOL_I16_01A">'[3]CHISOL I'!$A$3:$H$14</definedName>
    <definedName name="CHISOL_I16_02A">'[3]CHISOL I'!$L$3:$S$14</definedName>
    <definedName name="CHISOL_I16_03A">'[3]CHISOL I'!$W$3:$AD$16</definedName>
    <definedName name="CHISOL_I16_04A">'[3]CHISOL I'!$AH$4:$AO$14</definedName>
    <definedName name="CHISOL_I16_05A">'[3]CHISOL I'!$AS$3:$AZ$15</definedName>
    <definedName name="CONADI_G15_01A">'[3]CONADI G'!$A$4:$L$170</definedName>
    <definedName name="CONADI_G15_02A">'[1]TD CTAS 2013'!$A$4:$L$174</definedName>
    <definedName name="CONADI_G15_03A">'[1]TD CTAS 2013'!$N$4:$Y$174</definedName>
    <definedName name="CONADI_G15_04A">'[1]TD CTAS 2013'!$AA$4:$AL$175</definedName>
    <definedName name="CONADI_G15_05A">'[3]CONADI G'!$BA$4:$BL$180</definedName>
    <definedName name="CONADI_G15_06A">'[3]CONADI G'!$BN$4:$BY$181</definedName>
    <definedName name="CONADI_G15_07A">'[3]CONADI G'!$CA$4:$CL$190</definedName>
    <definedName name="CONADI_G15_08A">'[3]CONADI G'!$CN$4:$CY$189</definedName>
    <definedName name="CONADI_G15_09A">'[3]CONADI G'!$DA$4:$DL$189</definedName>
    <definedName name="CONADI_G15_10A">'[3]CONADI G'!$DN$4:$DY$200</definedName>
    <definedName name="CONADI_G15_11A">'[3]CONADI G'!$EA$4:$EL$191</definedName>
    <definedName name="CONADI_G16_01A">'[3]CONADI G'!$A$4:$L$158</definedName>
    <definedName name="CONADI_G16_02A">'[3]CONADI G'!$N$4:$Y$174</definedName>
    <definedName name="CONADI_G16_03A">'[3]CONADI G'!$AA$4:$AM$184</definedName>
    <definedName name="CONADI_G16_04A">'[3]CONADI G'!$AN$4:$AY$182</definedName>
    <definedName name="CONADI_G16_05A">'[3]CONADI G'!$BA$4:$BL$182</definedName>
    <definedName name="CONADI_I15_01A">'[3]CONADI I'!$A$4:$L$19</definedName>
    <definedName name="CONADI_I15_02A">'[1]TD CTAS 2013'!$A$4:$L$18</definedName>
    <definedName name="CONADI_I15_03A">'[1]TD CTAS 2013'!$N$4:$Y$19</definedName>
    <definedName name="CONADI_I15_04A">'[1]TD CTAS 2013'!$AA$4:$AL$20</definedName>
    <definedName name="CONADI_I15_05A">'[3]CONADI I'!$BA$4:$BL$20</definedName>
    <definedName name="CONADI_I15_06A">'[3]CONADI I'!$BN$4:$BY$20</definedName>
    <definedName name="CONADI_I15_07A">'[3]CONADI I'!$CA$4:$CL$20</definedName>
    <definedName name="CONADI_I15_08A">'[3]CONADI I'!$CN$4:$CY$20</definedName>
    <definedName name="CONADI_I15_09A">'[3]CONADI I'!$DA$4:$DL$22</definedName>
    <definedName name="CONADI_I15_10A">'[3]CONADI I'!$DN$4:$DY$42</definedName>
    <definedName name="CONADI_I15_11A">'[3]CONADI I'!$EA$4:$EL$22</definedName>
    <definedName name="CONADI_I16_01A">'[3]CONADI I'!$A$4:$L$19</definedName>
    <definedName name="CONADI_I16_02A">'[3]CONADI I'!$N$4:$Y$20</definedName>
    <definedName name="CONADI_I16_03A">'[3]CONADI I'!$AA$3:$AL$20</definedName>
    <definedName name="CONADI_I16_04A">'[3]CONADI I'!$AN$4:$AY$20</definedName>
    <definedName name="CONADI_I16_05A">'[3]CONADI I'!$BA$4:$BL$21</definedName>
    <definedName name="CtasCONADI_2015">'[1]Consolidado 2013'!$S$2:$T$3997</definedName>
    <definedName name="CtasFOSIS_2013">'[4]Consolidado 2013'!$F$611:$J$1166</definedName>
    <definedName name="CtasFOSIS_2015">'[1]Consolidado 2013'!$S$2:$T$4096</definedName>
    <definedName name="CtasINJUV_2015">'[1]Consolidado 2013'!$S$2:$T$3993</definedName>
    <definedName name="CtasSENADIS_2015">'[1]Consolidado 2013'!$S$2:$T$3992</definedName>
    <definedName name="CtasSENAMA_2015">'[1]Consolidado 2013'!$S$2:$T$3997</definedName>
    <definedName name="CtasSES_2015">'[1]Consolidado 2013'!$S$2:$T$3994</definedName>
    <definedName name="CtasSUB_2013">[5]Mencabezado!$F$3:$K$620</definedName>
    <definedName name="CtasSUB_2015">'[1]Consolidado 2013'!$S$2:$T$3990</definedName>
    <definedName name="FOSIS_G15_01A">'[1]TD CTAS 2013'!$A$3:$J$131</definedName>
    <definedName name="FOSIS_G15_02A">'[1]TD CTAS 2013'!$N$3:$W$137</definedName>
    <definedName name="FOSIS_G15_03A">'[1]TD CTAS 2013'!$AA$3:$AJ$151</definedName>
    <definedName name="FOSIS_G15_04A">'[1]TD CTAS 2013'!$AN$3:$AW$152</definedName>
    <definedName name="FOSIS_G15_05A">'[3]FOSIS G'!$BA$3:$BJ$157</definedName>
    <definedName name="FOSIS_G15_06A">'[3]FOSIS G'!$BN$3:$BW$160</definedName>
    <definedName name="FOSIS_G15_07A">'[3]FOSIS G'!$CA$3:$CJ$170</definedName>
    <definedName name="FOSIS_G15_08A">'[3]FOSIS G'!$CN$4:$CW$180</definedName>
    <definedName name="FOSIS_G15_09A">'[3]FOSIS G'!$DA$4:$DJ$167</definedName>
    <definedName name="FOSIS_G15_10A">'[3]FOSIS G'!$DN$3:$DW$799</definedName>
    <definedName name="FOSIS_G15_11A">'[3]FOSIS G'!$EA$1:$EJ$392</definedName>
    <definedName name="FOSIS_G16_01A">'[3]FOSIS G'!$A$3:$J$147</definedName>
    <definedName name="FOSIS_G16_02A">'[3]FOSIS G'!$N$3:$V$151</definedName>
    <definedName name="FOSIS_G16_03A">'[3]FOSIS G'!$AA$3:$AJ$154</definedName>
    <definedName name="FOSIS_G16_04A">'[3]FOSIS G'!$AN$4:$AW$156</definedName>
    <definedName name="FOSIS_G16_05A">'[3]FOSIS G'!$BA$3:$BJ$157</definedName>
    <definedName name="FOSIS_I15_01A">'[1]TD CTAS 2013'!$A$3:$H$30</definedName>
    <definedName name="FOSIS_I15_02A">'[1]TD CTAS 2013'!$L$3:$S$30</definedName>
    <definedName name="FOSIS_I15_03A">'[1]TD CTAS 2013'!$W$3:$AD$30</definedName>
    <definedName name="FOSIS_I15_04A">'[1]TD CTAS 2013'!$AH$3:$AO$30</definedName>
    <definedName name="FOSIS_I15_05A">'[3]FOSIS I'!$AS$3:$AZ$30</definedName>
    <definedName name="FOSIS_I15_06A">'[3]FOSIS I'!$BD$3:$BK$30</definedName>
    <definedName name="FOSIS_I15_07A">'[3]FOSIS I'!$BO$3:$BV$30</definedName>
    <definedName name="FOSIS_I15_08A">'[3]FOSIS I'!$BZ$4:$CG$32</definedName>
    <definedName name="FOSIS_I15_09A">'[3]FOSIS I'!$CK$4:$CR$32</definedName>
    <definedName name="FOSIS_I15_10A">'[3]FOSIS I'!$CV$3:$DC$57</definedName>
    <definedName name="FOSIS_I15_11A">'[3]FOSIS I'!$DG$3:$DN$35</definedName>
    <definedName name="FOSIS_I16_01A">'[3]FOSIS I'!$A$3:$H$30</definedName>
    <definedName name="FOSIS_I16_02A">'[3]FOSIS I'!$L$3:$S$30</definedName>
    <definedName name="FOSIS_I16_03A">'[3]FOSIS I'!$W$3:$AD$32</definedName>
    <definedName name="FOSIS_I16_04A">'[3]FOSIS I'!$AH$4:$AO$30</definedName>
    <definedName name="FOSIS_I16_05A">'[3]FOSIS I'!$AS$3:$AZ$31</definedName>
    <definedName name="INJUV_G15_01A">'[1]TD CTAS 2013'!$A$4:$L$140</definedName>
    <definedName name="INJUV_G15_02A">'[1]TD CTAS 2013'!$N$4:$Y$140</definedName>
    <definedName name="INJUV_G15_03A">'[1]TD CTAS 2013'!$AA$4:$AL$142</definedName>
    <definedName name="INJUV_G15_04A">'[1]TD CTAS 2013'!$AN$4:$AY$142</definedName>
    <definedName name="INJUV_G15_05A">'[3]INJUV G'!$BA$4:$BL$142</definedName>
    <definedName name="INJUV_G15_06A">'[3]INJUV G'!$BN$4:$BY$146</definedName>
    <definedName name="INJUV_G15_07A">'[3]INJUV G'!$CA$4:$CL$150</definedName>
    <definedName name="INJUV_G15_08A">'[3]INJUV G'!$CN$4:$CY$153</definedName>
    <definedName name="INJUV_G15_09A">'[3]INJUV G'!$DA$4:$DL$153</definedName>
    <definedName name="INJUV_G15_10A">'[3]INJUV G'!$DN$4:$DY$148</definedName>
    <definedName name="INJUV_G15_11A">'[3]INJUV G'!$EA$4:$EL$167</definedName>
    <definedName name="INJUV_G16_01A">'[3]INJUV G'!$A$4:$L$132</definedName>
    <definedName name="INJUV_G16_02A">'[3]INJUV G'!$N$4:$Y$136</definedName>
    <definedName name="INJUV_G16_03A">'[3]INJUV G'!$AA$4:$AL$142</definedName>
    <definedName name="INJUV_G16_04A">'[3]INJUV G'!$AN$4:$AY$140</definedName>
    <definedName name="INJUV_G16_05A">'[3]INJUV G'!$BA$4:$BL$140</definedName>
    <definedName name="INJUV_I15_01A">'[1]TD CTAS 2013'!$A$4:$L$17</definedName>
    <definedName name="INJUV_I15_02A">'[1]TD CTAS 2013'!$N$4:$Y$17</definedName>
    <definedName name="INJUV_I15_03A">'[1]TD CTAS 2013'!$AA$4:$AL$17</definedName>
    <definedName name="INJUV_I15_04A">'[1]TD CTAS 2013'!$AN$4:$AY$17</definedName>
    <definedName name="INJUV_I15_05A">'[3]INJUV I'!$BA$4:$BL$17</definedName>
    <definedName name="INJUV_I15_06A">'[3]INJUV I'!$BN$3:$BY$17</definedName>
    <definedName name="INJUV_I15_07A">'[3]INJUV I'!$CA$4:$CL$17</definedName>
    <definedName name="INJUV_I15_08A">'[3]INJUV I'!$CN$4:$CY$17</definedName>
    <definedName name="INJUV_I15_09A">'[3]INJUV I'!$DA$4:$DL$17</definedName>
    <definedName name="INJUV_I15_10A">'[3]INJUV I'!$DN$4:$DY$294</definedName>
    <definedName name="INJUV_I15_11A">'[3]INJUV I'!$EA$4:$EL$17</definedName>
    <definedName name="INJUV_I16_01A">'[3]INJUV I'!$A$4:$L$16</definedName>
    <definedName name="INJUV_I16_02A">'[3]INJUV I'!$N$4:$Y$23</definedName>
    <definedName name="INJUV_I16_03A">'[3]INJUV I'!$AA$3:$AL$21</definedName>
    <definedName name="INJUV_I16_04A">'[3]INJUV I'!$AN$4:$AY$16</definedName>
    <definedName name="INJUV_I16_05A">'[3]INJUV I'!$BA$4:$BL$18</definedName>
    <definedName name="MEncP21">[5]Mencabezado!$K$1:$M$26</definedName>
    <definedName name="Mfechas">[5]Mencabezado!$A$1:$F$13</definedName>
    <definedName name="PptoInicialSES">[6]SES!$D$1:$Q$661</definedName>
    <definedName name="SENADIS_G15_01A">'[3]SENADIS G'!$A$4:$L$92</definedName>
    <definedName name="SENADIS_G15_02A">'[1]TD CTAS 2013'!$A$4:$L$95</definedName>
    <definedName name="SENADIS_G15_03A">'[1]TD CTAS 2013'!$N$4:$Y$95</definedName>
    <definedName name="SENADIS_G15_04A">'[1]TD CTAS 2013'!$AA$4:$AL$95</definedName>
    <definedName name="SENADIS_G15_05A">'[3]SENADIS G'!$BA$4:$BL$95</definedName>
    <definedName name="SENADIS_G15_06A">'[3]SENADIS G'!$BN$4:$BY$95</definedName>
    <definedName name="SENADIS_G15_07A">'[3]SENADIS G'!$CA$4:$CL$100</definedName>
    <definedName name="SENADIS_G15_08A">'[3]SENADIS G'!$CN$4:$CY$100</definedName>
    <definedName name="SENADIS_G15_09A">'[3]SENADIS G'!$DA$4:$DL$96</definedName>
    <definedName name="SENADIS_G15_10A">'[3]SENADIS G'!$DN$4:$DY$113</definedName>
    <definedName name="SENADIS_G15_11A">'[3]SENADIS G'!$EA$4:$EL$98</definedName>
    <definedName name="SENADIS_G16_01A">'[3]SENADIS G'!$A$4:$L$79</definedName>
    <definedName name="SENADIS_G16_02A">'[3]SENADIS G'!$N$4:$Y$81</definedName>
    <definedName name="SENADIS_G16_03A">'[3]SENADIS G'!$AA$4:$AL$89</definedName>
    <definedName name="SENADIS_G16_04A">'[3]SENADIS G'!$AN$4:$AY$87</definedName>
    <definedName name="SENADIS_G16_05A">'[3]SENADIS G'!$BA$4:$BL$88</definedName>
    <definedName name="SENADIS_I15_01A">'[3]SENADIS I'!$A$4:$L$17</definedName>
    <definedName name="SENADIS_I15_02A">'[1]TD CTAS 2013'!$A$4:$L$17</definedName>
    <definedName name="SENADIS_I15_03A">'[1]TD CTAS 2013'!$N$4:$Y$17</definedName>
    <definedName name="SENADIS_I15_04A">'[1]TD CTAS 2013'!$AA$4:$AL$17</definedName>
    <definedName name="SENADIS_I15_05A">'[3]SENADIS I'!$BA$4:$BL$17</definedName>
    <definedName name="SENADIS_I15_06A">'[3]SENADIS I'!$BN$3:$BY$17</definedName>
    <definedName name="SENADIS_I15_07A">'[3]SENADIS I'!$CA$4:$CL$17</definedName>
    <definedName name="SENADIS_I15_08A">'[3]SENADIS I'!$CN$4:$CY$17</definedName>
    <definedName name="SENADIS_I15_09A">'[3]SENADIS I'!$DA$4:$DL$17</definedName>
    <definedName name="SENADIS_I15_10A">'[3]SENADIS I'!$DN$4:$DY$35</definedName>
    <definedName name="SENADIS_I15_11A">'[3]SENADIS I'!$EA$4:$EL$17</definedName>
    <definedName name="SENADIS_I16_01A">'[3]SENADIS I'!$A$4:$L$17</definedName>
    <definedName name="SENADIS_I16_02A">'[3]SENADIS I'!$N$4:$Y$17</definedName>
    <definedName name="SENADIS_I16_03A">'[3]SENADIS I'!$AA$3:$AL$20</definedName>
    <definedName name="SENADIS_I16_04A">'[3]SENADIS I'!$AN$4:$AY$18</definedName>
    <definedName name="SENADIS_I16_05A">'[3]SENADIS I'!$BA$4:$BL$18</definedName>
    <definedName name="SENAMA_G15_01A">'[3]SENAMA G'!$A$4:$L$176</definedName>
    <definedName name="SENAMA_G15_02A">'[1]TD CTAS 2013'!$A$4:$L$175</definedName>
    <definedName name="SENAMA_G15_03A">'[1]TD CTAS 2013'!$N$4:$Y$181</definedName>
    <definedName name="SENAMA_G15_04A">'[1]TD CTAS 2013'!$AA$4:$AL$182</definedName>
    <definedName name="SENAMA_G15_05A">'[3]SENAMA G'!$BA$4:$BL$183</definedName>
    <definedName name="SENAMA_G15_06A">'[3]SENAMA G'!$BN$4:$BY$188</definedName>
    <definedName name="SENAMA_G15_07A">'[3]SENAMA G'!$CA$4:$CL$200</definedName>
    <definedName name="SENAMA_G15_08A">'[3]SENAMA G'!$CN$4:$CY$195</definedName>
    <definedName name="SENAMA_G15_09A">'[3]SENAMA G'!$DA$4:$DL$190</definedName>
    <definedName name="SENAMA_G15_10A">'[3]SENAMA G'!$DN$4:$DY$193</definedName>
    <definedName name="SENAMA_G15_11A">'[3]SENAMA G'!$EA$4:$EL$196</definedName>
    <definedName name="SENAMA_G16_01A">'[7]SENAMA G'!$A$4:$L$172</definedName>
    <definedName name="SENAMA_G16_02A">'[3]SENAMA G'!$N$4:$Y$172</definedName>
    <definedName name="SENAMA_G16_03A">'[3]SENAMA G'!$AA$4:$AL$178</definedName>
    <definedName name="SENAMA_G16_04A">'[3]SENAMA G'!$AN$4:$AY$179</definedName>
    <definedName name="SENAMA_G16_05A">'[3]SENAMA G'!$BA$4:$BL$180</definedName>
    <definedName name="SENAMA_I15_01A">'[3]SENAMA I'!$A$4:$L$19</definedName>
    <definedName name="SENAMA_I15_02A">'[1]TD CTAS 2013'!$A$4:$L$17</definedName>
    <definedName name="SENAMA_I15_03A">'[1]TD CTAS 2013'!$N$4:$Y$17</definedName>
    <definedName name="SENAMA_I15_04A">'[1]TD CTAS 2013'!$AA$4:$AL$19</definedName>
    <definedName name="SENAMA_I15_05A">'[3]SENAMA I'!$BA$4:$BL$19</definedName>
    <definedName name="SENAMA_I15_06A">'[3]SENAMA I'!$BN$4:$BY$19</definedName>
    <definedName name="SENAMA_I15_07A">'[3]SENAMA I'!$CA$4:$CL$19</definedName>
    <definedName name="SENAMA_I15_08A">'[3]SENAMA I'!$CN$4:$CY$19</definedName>
    <definedName name="SENAMA_I15_09A">'[3]SENAMA I'!$DA$4:$DL$19</definedName>
    <definedName name="SENAMA_I15_10A">'[3]SENAMA I'!$DN$4:$DY$21</definedName>
    <definedName name="SENAMA_I15_11A">'[3]SENAMA I'!$EA$4:$EL$22</definedName>
    <definedName name="SENAMA_I16_01A">'[7]SENAMA I'!$A$4:$L$17</definedName>
    <definedName name="SENAMA_I16_02A">'[3]SENAMA I'!$N$4:$Y$17</definedName>
    <definedName name="SENAMA_I16_03A">'[3]SENAMA I'!$AA$3:$AL$19</definedName>
    <definedName name="SENAMA_I16_04A">'[3]SENAMA I'!$AN$4:$AY$21</definedName>
    <definedName name="SENAMA_I16_05A">'[3]SENAMA I'!$BA$4:$BL$18</definedName>
    <definedName name="SES_G15_01A">'[3]SES G'!$A$4:$L$147</definedName>
    <definedName name="SES_G15_02A">'[1]TD CTAS 2013'!$A$4:$L$147</definedName>
    <definedName name="SES_G15_03A">'[1]TD CTAS 2013'!$N$4:$Y$150</definedName>
    <definedName name="SES_G15_04A">'[1]TD CTAS 2013'!$AA$4:$AL$150</definedName>
    <definedName name="SES_G15_05A">'[3]SES G'!$BA$4:$BL$154</definedName>
    <definedName name="SES_G15_06A">'[3]SES G'!$BN$4:$BY$156</definedName>
    <definedName name="SES_G15_07A">'[3]SES G'!$CA$4:$CL$165</definedName>
    <definedName name="SES_G15_08A">'[3]SES G'!$CN$4:$CY$170</definedName>
    <definedName name="SES_G15_09A">'[3]SES G'!$DA$4:$DL$157</definedName>
    <definedName name="SES_G15_10A">'[3]SES G'!$DN$4:$DY$158</definedName>
    <definedName name="SES_G15_11A">'[3]SES G'!$EA$4:$EL$208</definedName>
    <definedName name="SES_G16_01A">'[7]SES G'!$A$4:$L$136</definedName>
    <definedName name="SES_G16_02A">'[3]SES G'!$N$4:$Y$137</definedName>
    <definedName name="SES_G16_03A">'[3]SES G'!$AA$4:$AL$143</definedName>
    <definedName name="SES_G16_04A">'[3]SES G'!$AN$4:$AY$145</definedName>
    <definedName name="SES_G16_05A">'[3]SES G'!$BA$4:$BL$143</definedName>
    <definedName name="SES_I15_02A">'[1]TD CTAS 2013'!$A$4:$L$20</definedName>
    <definedName name="SES_I15_03A">'[1]TD CTAS 2013'!$N$4:$Y$20</definedName>
    <definedName name="SES_I15_04A">'[1]TD CTAS 2013'!$AA$4:$AL$22</definedName>
    <definedName name="SES_I15_05A">'[3]SES I'!$BA$4:$BL$23</definedName>
    <definedName name="SES_I15_06A">'[3]SES I'!$BN$4:$BY$23</definedName>
    <definedName name="SES_I15_07A">'[3]SES I'!$CA$4:$CL$23</definedName>
    <definedName name="SES_I15_08A">'[3]SES I'!$CN$4:$CY$23</definedName>
    <definedName name="SES_I15_09A">'[3]SES I'!$DA$4:$DL$23</definedName>
    <definedName name="SES_I15_10A">'[3]SES I'!$DN$4:$DY$23</definedName>
    <definedName name="SES_I15_11A">'[3]SES I'!$EA$1:$EL$30</definedName>
    <definedName name="SES_I16_01A">'[7]SES I'!$A$4:$L$25</definedName>
    <definedName name="SES_I16_02A">'[3]SES I'!$N$4:$Y$25</definedName>
    <definedName name="SES_I16_03A">'[3]SES I'!$AA$3:$AL$26</definedName>
    <definedName name="SES_I16_04A">'[3]SES I'!$AN$4:$AY$26</definedName>
    <definedName name="SES_I16_05A">'[3]SES I'!$BA$4:$BL$26</definedName>
    <definedName name="SSS_G15_01A">'[1]TD CTAS 2013'!$A$4:$J$194</definedName>
    <definedName name="SSS_G15_02A">'[1]TD CTAS 2013'!$N$3:$W$195</definedName>
    <definedName name="SSS_G15_03A">'[1]TD CTAS 2013'!$AA$3:$AJ$163</definedName>
    <definedName name="SSS_G15_04A">'[1]TD CTAS 2013'!$AN$3:$AW$165</definedName>
    <definedName name="SSS_G15_05A">'[3]SSS G'!$BA$3:$BJ$200</definedName>
    <definedName name="SSS_G15_06A">'[3]SSS G'!$BN$3:$BW$169</definedName>
    <definedName name="SSS_G15_07A">'[3]SSS G'!$CA$4:$CJ$180</definedName>
    <definedName name="SSS_G15_08A">'[3]SSS G'!$CN$4:$CW$169</definedName>
    <definedName name="SSS_G15_09A">'[3]SSS G'!$DA$4:$DJ$171</definedName>
    <definedName name="SSS_G15_10A">'[3]SSS G'!$DN$3:$DW$197</definedName>
    <definedName name="SSS_G15_11A">'[3]SSS G'!$EA$1:$EJ$980</definedName>
    <definedName name="SSS_G16_01A">'[3]SSS G'!$A$3:$J$157</definedName>
    <definedName name="SSS_G16_02A">'[3]SSS G'!$N$3:$W$160</definedName>
    <definedName name="SSS_G16_03A">'[3]SSS G'!$AA$3:$AJ$175</definedName>
    <definedName name="SSS_G16_04A">'[3]SSS G'!$AN$3:$AW$173</definedName>
    <definedName name="SSS_G16_05A">'[3]SSS G'!$BA$3:$BJ$174</definedName>
    <definedName name="SSS_I15_01A">'[1]TD CTAS 2013'!$A$3:$H$23</definedName>
    <definedName name="SSS_I15_02A">'[1]TD CTAS 2013'!$L$3:$S$22</definedName>
    <definedName name="SSS_I15_03A">'[1]TD CTAS 2013'!$W$3:$AD$23</definedName>
    <definedName name="SSS_I15_04A">'[1]TD CTAS 2013'!$AH$3:$AO$27</definedName>
    <definedName name="SSS_I15_05A">'[3]SSS I'!$AS$3:$BA$27</definedName>
    <definedName name="SSS_I15_06A">'[3]SSS I'!$BD$3:$BK$29</definedName>
    <definedName name="SSS_I15_07A">'[3]SSS I'!$BO$3:$BV$29</definedName>
    <definedName name="SSS_I15_08A">'[3]SSS I'!$BZ$4:$CG$29</definedName>
    <definedName name="SSS_I15_09A">'[3]SSS I'!$CK$4:$CR$29</definedName>
    <definedName name="SSS_I15_10A">'[3]SSS I'!$CV$3:$DC$33</definedName>
    <definedName name="SSS_I15_11A">'[3]SSS I'!$DG$1:$DN$44</definedName>
    <definedName name="SSS_I16_01A">'[3]SSS I'!$A$3:$H$23</definedName>
    <definedName name="SSS_I16_02A">'[3]SSS I'!$L$3:$S$23</definedName>
    <definedName name="SSS_I16_03A">'[3]SSS I'!$W$3:$AD$27</definedName>
    <definedName name="SSS_I16_04A">'[3]SSS I'!$AH$4:$AO$27</definedName>
    <definedName name="SSS_I16_05A">'[3]SSS I'!$AS$3:$AZ$28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35" l="1"/>
  <c r="F14" i="35"/>
  <c r="K113" i="3" l="1"/>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P50" i="21" l="1"/>
  <c r="P45" i="21"/>
  <c r="M112" i="21"/>
  <c r="P112" i="21"/>
  <c r="J135" i="48" l="1"/>
  <c r="I135" i="48"/>
  <c r="H135" i="48"/>
  <c r="F135" i="48"/>
  <c r="E135" i="48"/>
  <c r="D135" i="48"/>
  <c r="N134" i="48"/>
  <c r="M134" i="48"/>
  <c r="L134" i="48"/>
  <c r="K134" i="48"/>
  <c r="G134" i="48"/>
  <c r="N133" i="48"/>
  <c r="M133" i="48"/>
  <c r="L133" i="48"/>
  <c r="K133" i="48"/>
  <c r="G133" i="48"/>
  <c r="N132" i="48"/>
  <c r="M132" i="48"/>
  <c r="L132" i="48"/>
  <c r="K132" i="48"/>
  <c r="G132" i="48"/>
  <c r="N131" i="48"/>
  <c r="M131" i="48"/>
  <c r="L131" i="48"/>
  <c r="K131" i="48"/>
  <c r="G131" i="48"/>
  <c r="N130" i="48"/>
  <c r="M130" i="48"/>
  <c r="L130" i="48"/>
  <c r="K130" i="48"/>
  <c r="G130" i="48"/>
  <c r="N129" i="48"/>
  <c r="M129" i="48"/>
  <c r="L129" i="48"/>
  <c r="K129" i="48"/>
  <c r="G129" i="48"/>
  <c r="N128" i="48"/>
  <c r="M128" i="48"/>
  <c r="L128" i="48"/>
  <c r="K128" i="48"/>
  <c r="G128" i="48"/>
  <c r="J119" i="48"/>
  <c r="I119" i="48"/>
  <c r="H119" i="48"/>
  <c r="F119" i="48"/>
  <c r="E119" i="48"/>
  <c r="D119" i="48"/>
  <c r="N118" i="48"/>
  <c r="M118" i="48"/>
  <c r="L118" i="48"/>
  <c r="K118" i="48"/>
  <c r="G118" i="48"/>
  <c r="N117" i="48"/>
  <c r="M117" i="48"/>
  <c r="L117" i="48"/>
  <c r="K117" i="48"/>
  <c r="G117" i="48"/>
  <c r="N116" i="48"/>
  <c r="M116" i="48"/>
  <c r="L116" i="48"/>
  <c r="K116" i="48"/>
  <c r="G116" i="48"/>
  <c r="N115" i="48"/>
  <c r="M115" i="48"/>
  <c r="L115" i="48"/>
  <c r="K115" i="48"/>
  <c r="G115" i="48"/>
  <c r="N114" i="48"/>
  <c r="M114" i="48"/>
  <c r="L114" i="48"/>
  <c r="K114" i="48"/>
  <c r="G114" i="48"/>
  <c r="N113" i="48"/>
  <c r="M113" i="48"/>
  <c r="L113" i="48"/>
  <c r="K113" i="48"/>
  <c r="G113" i="48"/>
  <c r="N112" i="48"/>
  <c r="M112" i="48"/>
  <c r="L112" i="48"/>
  <c r="K112" i="48"/>
  <c r="G112" i="48"/>
  <c r="J103" i="48"/>
  <c r="I103" i="48"/>
  <c r="H103" i="48"/>
  <c r="F103" i="48"/>
  <c r="E103" i="48"/>
  <c r="D103" i="48"/>
  <c r="N102" i="48"/>
  <c r="M102" i="48"/>
  <c r="L102" i="48"/>
  <c r="O102" i="48" s="1"/>
  <c r="K102" i="48"/>
  <c r="G102" i="48"/>
  <c r="N101" i="48"/>
  <c r="M101" i="48"/>
  <c r="L101" i="48"/>
  <c r="K101" i="48"/>
  <c r="G101" i="48"/>
  <c r="N100" i="48"/>
  <c r="M100" i="48"/>
  <c r="L100" i="48"/>
  <c r="K100" i="48"/>
  <c r="G100" i="48"/>
  <c r="N99" i="48"/>
  <c r="M99" i="48"/>
  <c r="L99" i="48"/>
  <c r="K99" i="48"/>
  <c r="G99" i="48"/>
  <c r="N98" i="48"/>
  <c r="M98" i="48"/>
  <c r="L98" i="48"/>
  <c r="K98" i="48"/>
  <c r="G98" i="48"/>
  <c r="N97" i="48"/>
  <c r="M97" i="48"/>
  <c r="L97" i="48"/>
  <c r="K97" i="48"/>
  <c r="G97" i="48"/>
  <c r="N96" i="48"/>
  <c r="M96" i="48"/>
  <c r="L96" i="48"/>
  <c r="K96" i="48"/>
  <c r="G96" i="48"/>
  <c r="J87" i="48"/>
  <c r="I87" i="48"/>
  <c r="H87" i="48"/>
  <c r="F87" i="48"/>
  <c r="E87" i="48"/>
  <c r="D87" i="48"/>
  <c r="N86" i="48"/>
  <c r="M86" i="48"/>
  <c r="O86" i="48" s="1"/>
  <c r="L86" i="48"/>
  <c r="K86" i="48"/>
  <c r="G86" i="48"/>
  <c r="N85" i="48"/>
  <c r="M85" i="48"/>
  <c r="L85" i="48"/>
  <c r="K85" i="48"/>
  <c r="G85" i="48"/>
  <c r="N84" i="48"/>
  <c r="M84" i="48"/>
  <c r="L84" i="48"/>
  <c r="K84" i="48"/>
  <c r="G84" i="48"/>
  <c r="N83" i="48"/>
  <c r="M83" i="48"/>
  <c r="L83" i="48"/>
  <c r="K83" i="48"/>
  <c r="G83" i="48"/>
  <c r="N82" i="48"/>
  <c r="M82" i="48"/>
  <c r="L82" i="48"/>
  <c r="K82" i="48"/>
  <c r="G82" i="48"/>
  <c r="N81" i="48"/>
  <c r="M81" i="48"/>
  <c r="L81" i="48"/>
  <c r="K81" i="48"/>
  <c r="G81" i="48"/>
  <c r="N80" i="48"/>
  <c r="M80" i="48"/>
  <c r="L80" i="48"/>
  <c r="K80" i="48"/>
  <c r="G80" i="48"/>
  <c r="O40" i="48"/>
  <c r="L65" i="48"/>
  <c r="M65" i="48"/>
  <c r="N65" i="48"/>
  <c r="L66" i="48"/>
  <c r="M66" i="48"/>
  <c r="N66" i="48"/>
  <c r="L67" i="48"/>
  <c r="M67" i="48"/>
  <c r="N67" i="48"/>
  <c r="L68" i="48"/>
  <c r="M68" i="48"/>
  <c r="N68" i="48"/>
  <c r="L69" i="48"/>
  <c r="M69" i="48"/>
  <c r="N69" i="48"/>
  <c r="L70" i="48"/>
  <c r="M70" i="48"/>
  <c r="N70" i="48"/>
  <c r="M64" i="48"/>
  <c r="N64" i="48"/>
  <c r="L64" i="48"/>
  <c r="L49" i="48"/>
  <c r="M49" i="48"/>
  <c r="N49" i="48"/>
  <c r="L50" i="48"/>
  <c r="M50" i="48"/>
  <c r="N50" i="48"/>
  <c r="L51" i="48"/>
  <c r="M51" i="48"/>
  <c r="N51" i="48"/>
  <c r="L52" i="48"/>
  <c r="M52" i="48"/>
  <c r="N52" i="48"/>
  <c r="L53" i="48"/>
  <c r="M53" i="48"/>
  <c r="N53" i="48"/>
  <c r="L54" i="48"/>
  <c r="M54" i="48"/>
  <c r="N54" i="48"/>
  <c r="M48" i="48"/>
  <c r="N48" i="48"/>
  <c r="L48" i="48"/>
  <c r="L36" i="48"/>
  <c r="L35" i="48"/>
  <c r="L33" i="48"/>
  <c r="M33" i="48"/>
  <c r="N33" i="48"/>
  <c r="L34" i="48"/>
  <c r="M34" i="48"/>
  <c r="N34" i="48"/>
  <c r="M35" i="48"/>
  <c r="N35" i="48"/>
  <c r="M36" i="48"/>
  <c r="N36" i="48"/>
  <c r="L37" i="48"/>
  <c r="M37" i="48"/>
  <c r="N37" i="48"/>
  <c r="L38" i="48"/>
  <c r="M38" i="48"/>
  <c r="N38" i="48"/>
  <c r="M32" i="48"/>
  <c r="N32" i="48"/>
  <c r="L32" i="48"/>
  <c r="M17" i="48"/>
  <c r="N17" i="48"/>
  <c r="M18" i="48"/>
  <c r="N18" i="48"/>
  <c r="M19" i="48"/>
  <c r="N19" i="48"/>
  <c r="M20" i="48"/>
  <c r="N20" i="48"/>
  <c r="M21" i="48"/>
  <c r="N21" i="48"/>
  <c r="M22" i="48"/>
  <c r="N22" i="48"/>
  <c r="L19" i="48"/>
  <c r="L18" i="48"/>
  <c r="L17" i="48"/>
  <c r="L20" i="48"/>
  <c r="L21" i="48"/>
  <c r="L22" i="48"/>
  <c r="N16" i="48"/>
  <c r="M16" i="48"/>
  <c r="L16" i="48"/>
  <c r="O131" i="48" l="1"/>
  <c r="O116" i="48"/>
  <c r="O115" i="48"/>
  <c r="O99" i="48"/>
  <c r="O84" i="48"/>
  <c r="O113" i="48"/>
  <c r="O96" i="48"/>
  <c r="O117" i="48"/>
  <c r="L135" i="48"/>
  <c r="O97" i="48"/>
  <c r="O114" i="48"/>
  <c r="M135" i="48"/>
  <c r="O83" i="48"/>
  <c r="O130" i="48"/>
  <c r="M87" i="48"/>
  <c r="O85" i="48"/>
  <c r="N87" i="48"/>
  <c r="O82" i="48"/>
  <c r="O101" i="48"/>
  <c r="O98" i="48"/>
  <c r="O112" i="48"/>
  <c r="O134" i="48"/>
  <c r="L103" i="48"/>
  <c r="G119" i="48"/>
  <c r="G120" i="48" s="1"/>
  <c r="O128" i="48"/>
  <c r="O81" i="48"/>
  <c r="M103" i="48"/>
  <c r="K119" i="48"/>
  <c r="O133" i="48"/>
  <c r="N135" i="48"/>
  <c r="G87" i="48"/>
  <c r="O118" i="48"/>
  <c r="G103" i="48"/>
  <c r="K87" i="48"/>
  <c r="M119" i="48"/>
  <c r="G135" i="48"/>
  <c r="O132" i="48"/>
  <c r="O100" i="48"/>
  <c r="K103" i="48"/>
  <c r="O80" i="48"/>
  <c r="N119" i="48"/>
  <c r="K135" i="48"/>
  <c r="O129" i="48"/>
  <c r="L87" i="48"/>
  <c r="L119" i="48"/>
  <c r="N103" i="48"/>
  <c r="N71" i="48"/>
  <c r="M71" i="48"/>
  <c r="L71" i="48"/>
  <c r="J71" i="48"/>
  <c r="I71" i="48"/>
  <c r="H71" i="48"/>
  <c r="F71" i="48"/>
  <c r="E71" i="48"/>
  <c r="D71" i="48"/>
  <c r="O70" i="48"/>
  <c r="K70" i="48"/>
  <c r="G70" i="48"/>
  <c r="O69" i="48"/>
  <c r="K69" i="48"/>
  <c r="G69" i="48"/>
  <c r="O68" i="48"/>
  <c r="K68" i="48"/>
  <c r="G68" i="48"/>
  <c r="O67" i="48"/>
  <c r="K67" i="48"/>
  <c r="G67" i="48"/>
  <c r="O66" i="48"/>
  <c r="K66" i="48"/>
  <c r="G66" i="48"/>
  <c r="O65" i="48"/>
  <c r="K65" i="48"/>
  <c r="G65" i="48"/>
  <c r="O64" i="48"/>
  <c r="K64" i="48"/>
  <c r="G64" i="48"/>
  <c r="E55" i="48"/>
  <c r="F55" i="48"/>
  <c r="H55" i="48"/>
  <c r="I55" i="48"/>
  <c r="J55" i="48"/>
  <c r="L55" i="48"/>
  <c r="M55" i="48"/>
  <c r="N55" i="48"/>
  <c r="D55" i="48"/>
  <c r="O49" i="48"/>
  <c r="O50" i="48"/>
  <c r="O51" i="48"/>
  <c r="O52" i="48"/>
  <c r="O53" i="48"/>
  <c r="O54" i="48"/>
  <c r="O48" i="48"/>
  <c r="K49" i="48"/>
  <c r="K50" i="48"/>
  <c r="K51" i="48"/>
  <c r="K52" i="48"/>
  <c r="K53" i="48"/>
  <c r="K54" i="48"/>
  <c r="K48" i="48"/>
  <c r="G49" i="48"/>
  <c r="G50" i="48"/>
  <c r="G51" i="48"/>
  <c r="G52" i="48"/>
  <c r="G53" i="48"/>
  <c r="G54" i="48"/>
  <c r="G48" i="48"/>
  <c r="O33" i="48"/>
  <c r="O34" i="48"/>
  <c r="O35" i="48"/>
  <c r="O36" i="48"/>
  <c r="O37" i="48"/>
  <c r="O38" i="48"/>
  <c r="O32" i="48"/>
  <c r="K33" i="48"/>
  <c r="K34" i="48"/>
  <c r="K35" i="48"/>
  <c r="K36" i="48"/>
  <c r="K37" i="48"/>
  <c r="K38" i="48"/>
  <c r="K32" i="48"/>
  <c r="G33" i="48"/>
  <c r="G34" i="48"/>
  <c r="G35" i="48"/>
  <c r="G36" i="48"/>
  <c r="G37" i="48"/>
  <c r="G38" i="48"/>
  <c r="G32" i="48"/>
  <c r="O17" i="48"/>
  <c r="O18" i="48"/>
  <c r="O19" i="48"/>
  <c r="O20" i="48"/>
  <c r="O21" i="48"/>
  <c r="O22" i="48"/>
  <c r="O16" i="48"/>
  <c r="K17" i="48"/>
  <c r="K18" i="48"/>
  <c r="K19" i="48"/>
  <c r="K20" i="48"/>
  <c r="K21" i="48"/>
  <c r="K22" i="48"/>
  <c r="K16" i="48"/>
  <c r="G17" i="48"/>
  <c r="G18" i="48"/>
  <c r="G19" i="48"/>
  <c r="G20" i="48"/>
  <c r="G21" i="48"/>
  <c r="G22" i="48"/>
  <c r="G16" i="48"/>
  <c r="E39" i="48"/>
  <c r="F39" i="48"/>
  <c r="H39" i="48"/>
  <c r="I39" i="48"/>
  <c r="J39" i="48"/>
  <c r="L39" i="48"/>
  <c r="M39" i="48"/>
  <c r="N39" i="48"/>
  <c r="D39" i="48"/>
  <c r="H23" i="48"/>
  <c r="I23" i="48"/>
  <c r="J23" i="48"/>
  <c r="L23" i="48"/>
  <c r="M23" i="48"/>
  <c r="N23" i="48"/>
  <c r="E23" i="48"/>
  <c r="F23" i="48"/>
  <c r="D23" i="48"/>
  <c r="O103" i="48" l="1"/>
  <c r="O135" i="48"/>
  <c r="O119" i="48"/>
  <c r="O120" i="48" s="1"/>
  <c r="K120" i="48"/>
  <c r="O87" i="48"/>
  <c r="O88" i="48" s="1"/>
  <c r="G39" i="48"/>
  <c r="G23" i="48"/>
  <c r="G55" i="48"/>
  <c r="K55" i="48"/>
  <c r="O55" i="48"/>
  <c r="O39" i="48"/>
  <c r="G71" i="48"/>
  <c r="O71" i="48"/>
  <c r="K71" i="48"/>
  <c r="K39" i="48"/>
  <c r="O23" i="48"/>
  <c r="O24" i="48" s="1"/>
  <c r="K23" i="48"/>
  <c r="G88" i="48" l="1"/>
  <c r="K88" i="48"/>
  <c r="K56" i="48"/>
  <c r="G56" i="48"/>
  <c r="O56" i="48"/>
  <c r="K24" i="48"/>
  <c r="G24" i="48"/>
  <c r="F61" i="3" l="1"/>
  <c r="G61" i="3"/>
  <c r="H61" i="3"/>
  <c r="I61" i="3"/>
  <c r="J61" i="3"/>
  <c r="K56" i="3"/>
  <c r="K57" i="3"/>
  <c r="K58" i="3"/>
  <c r="K59" i="3"/>
  <c r="K60" i="3"/>
  <c r="K54" i="3"/>
  <c r="K55" i="3"/>
  <c r="K39" i="3"/>
  <c r="K40" i="3"/>
  <c r="K41" i="3"/>
  <c r="K42" i="3"/>
  <c r="K21" i="3"/>
  <c r="K22" i="3"/>
  <c r="K23" i="3"/>
  <c r="K24" i="3"/>
  <c r="K25" i="3"/>
  <c r="K26" i="3"/>
  <c r="K14" i="3"/>
  <c r="K15" i="3"/>
  <c r="K16" i="3"/>
  <c r="K17" i="3"/>
  <c r="K18" i="3"/>
  <c r="K19" i="3"/>
  <c r="K20" i="3"/>
  <c r="K49" i="3"/>
  <c r="K50" i="3"/>
  <c r="K51" i="3"/>
  <c r="K52" i="3"/>
  <c r="K53" i="3"/>
  <c r="J13" i="35" l="1"/>
  <c r="J14" i="35"/>
  <c r="E22" i="19" l="1"/>
  <c r="E19" i="19"/>
  <c r="E16" i="19"/>
  <c r="E13" i="19"/>
  <c r="E18" i="1"/>
  <c r="E25" i="1"/>
  <c r="E43" i="1"/>
  <c r="E37" i="1"/>
  <c r="K402" i="3"/>
  <c r="K403" i="3"/>
  <c r="K404" i="3"/>
  <c r="K405" i="3"/>
  <c r="K406" i="3"/>
  <c r="K407" i="3"/>
  <c r="K408" i="3"/>
  <c r="K344" i="3"/>
  <c r="K345" i="3"/>
  <c r="K346" i="3"/>
  <c r="K347" i="3"/>
  <c r="K341" i="3"/>
  <c r="K342" i="3"/>
  <c r="K343"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305" i="3"/>
  <c r="E44" i="1" l="1"/>
  <c r="J63" i="35"/>
  <c r="J62" i="35"/>
  <c r="F63" i="35"/>
  <c r="F62" i="35"/>
  <c r="O62" i="35"/>
  <c r="O63" i="35"/>
  <c r="P185" i="21" l="1"/>
  <c r="M185" i="21" l="1"/>
  <c r="G31" i="44"/>
  <c r="K279" i="3" l="1"/>
  <c r="K280" i="3"/>
  <c r="K281" i="3"/>
  <c r="K282" i="3"/>
  <c r="K244" i="3"/>
  <c r="K243" i="3"/>
  <c r="K237" i="3"/>
  <c r="K238" i="3"/>
  <c r="K239" i="3"/>
  <c r="K240" i="3"/>
  <c r="K241" i="3"/>
  <c r="K242" i="3"/>
  <c r="K245" i="3"/>
  <c r="K246" i="3"/>
  <c r="K188" i="3"/>
  <c r="K189" i="3"/>
  <c r="K190" i="3"/>
  <c r="K191" i="3"/>
  <c r="K178" i="3"/>
  <c r="K179" i="3"/>
  <c r="K180" i="3"/>
  <c r="K181" i="3"/>
  <c r="K182" i="3"/>
  <c r="K183" i="3"/>
  <c r="K184" i="3"/>
  <c r="K185" i="3"/>
  <c r="K186" i="3"/>
  <c r="K187"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G36" i="44" l="1"/>
  <c r="G18" i="44"/>
  <c r="G15" i="44"/>
  <c r="U13" i="35"/>
  <c r="S13" i="35"/>
  <c r="G37" i="44" l="1"/>
  <c r="K95" i="3"/>
  <c r="K96" i="3"/>
  <c r="K97" i="3"/>
  <c r="K98" i="3"/>
  <c r="K99" i="3"/>
  <c r="K100" i="3"/>
  <c r="K101" i="3"/>
  <c r="K102" i="3"/>
  <c r="K103" i="3"/>
  <c r="K104" i="3"/>
  <c r="K105" i="3"/>
  <c r="K106" i="3"/>
  <c r="K107" i="3"/>
  <c r="K108" i="3"/>
  <c r="K109" i="3"/>
  <c r="K110" i="3"/>
  <c r="K111" i="3"/>
  <c r="K112" i="3"/>
  <c r="E173" i="3"/>
  <c r="F173" i="3"/>
  <c r="G173" i="3"/>
  <c r="H173" i="3"/>
  <c r="I173" i="3"/>
  <c r="J17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E283" i="3"/>
  <c r="F283" i="3"/>
  <c r="G283" i="3"/>
  <c r="H283" i="3"/>
  <c r="I283" i="3"/>
  <c r="J283" i="3"/>
  <c r="R234" i="21" l="1"/>
  <c r="R112" i="21"/>
  <c r="R38" i="21"/>
  <c r="R39" i="21" s="1"/>
  <c r="R113" i="21" l="1"/>
  <c r="R185" i="21" s="1"/>
  <c r="B20" i="35"/>
  <c r="K27" i="3" l="1"/>
  <c r="K28" i="3"/>
  <c r="K33" i="3" l="1"/>
  <c r="G19" i="19"/>
  <c r="G13" i="19"/>
  <c r="B105" i="35"/>
  <c r="B104" i="35"/>
  <c r="B98" i="35"/>
  <c r="B97" i="35"/>
  <c r="B91" i="35"/>
  <c r="B90" i="35"/>
  <c r="B84" i="35"/>
  <c r="B83" i="35"/>
  <c r="B77" i="35"/>
  <c r="B76" i="35"/>
  <c r="B70" i="35"/>
  <c r="B69" i="35"/>
  <c r="K13" i="3" l="1"/>
  <c r="E61" i="3"/>
  <c r="K29" i="3"/>
  <c r="K30" i="3"/>
  <c r="K31" i="3"/>
  <c r="K32" i="3"/>
  <c r="K34" i="3"/>
  <c r="K35" i="3"/>
  <c r="K36" i="3"/>
  <c r="K37" i="3"/>
  <c r="K38" i="3"/>
  <c r="K43" i="3"/>
  <c r="K44" i="3"/>
  <c r="K45" i="3"/>
  <c r="K46" i="3"/>
  <c r="K47" i="3"/>
  <c r="K48" i="3"/>
  <c r="F62" i="3"/>
  <c r="I62" i="3"/>
  <c r="J62" i="3"/>
  <c r="K63" i="3"/>
  <c r="K175" i="3"/>
  <c r="K176" i="3"/>
  <c r="K177" i="3"/>
  <c r="K285" i="3"/>
  <c r="K286" i="3"/>
  <c r="K287" i="3"/>
  <c r="K288" i="3"/>
  <c r="K289" i="3"/>
  <c r="K290" i="3"/>
  <c r="K291" i="3"/>
  <c r="K292" i="3"/>
  <c r="K293" i="3"/>
  <c r="K294" i="3"/>
  <c r="K295" i="3"/>
  <c r="K296" i="3"/>
  <c r="K297" i="3"/>
  <c r="K298" i="3"/>
  <c r="K299" i="3"/>
  <c r="K300" i="3"/>
  <c r="K301" i="3"/>
  <c r="K302" i="3"/>
  <c r="K303" i="3"/>
  <c r="K304" i="3"/>
  <c r="E490" i="3"/>
  <c r="F490" i="3"/>
  <c r="G490" i="3"/>
  <c r="H490" i="3"/>
  <c r="I490" i="3"/>
  <c r="J490" i="3"/>
  <c r="U69" i="35"/>
  <c r="S69" i="35"/>
  <c r="U62" i="35"/>
  <c r="S62" i="35"/>
  <c r="B62" i="35"/>
  <c r="J174" i="3" l="1"/>
  <c r="J284" i="3" s="1"/>
  <c r="J491" i="3" s="1"/>
  <c r="I174" i="3"/>
  <c r="I284" i="3" s="1"/>
  <c r="I491" i="3" s="1"/>
  <c r="F174" i="3"/>
  <c r="F284" i="3" s="1"/>
  <c r="F491" i="3" s="1"/>
  <c r="K490" i="3"/>
  <c r="J492" i="3"/>
  <c r="K283" i="3"/>
  <c r="K173" i="3"/>
  <c r="G492" i="3"/>
  <c r="E62" i="3"/>
  <c r="E492" i="3"/>
  <c r="K61" i="3"/>
  <c r="I492" i="3"/>
  <c r="G62" i="3"/>
  <c r="G174" i="3" s="1"/>
  <c r="F492" i="3"/>
  <c r="R186" i="21"/>
  <c r="E174" i="3" l="1"/>
  <c r="E284" i="3" s="1"/>
  <c r="E491" i="3" s="1"/>
  <c r="G284" i="3"/>
  <c r="G491" i="3" s="1"/>
  <c r="K492" i="3"/>
  <c r="H492" i="3"/>
  <c r="H62" i="3"/>
  <c r="H174" i="3" s="1"/>
  <c r="H284" i="3" l="1"/>
  <c r="H491" i="3" s="1"/>
  <c r="K62" i="3"/>
  <c r="K174" i="3" s="1"/>
  <c r="K284" i="3" s="1"/>
  <c r="K491" i="3" s="1"/>
  <c r="I13" i="45"/>
  <c r="M13" i="35"/>
  <c r="B13" i="35" l="1"/>
  <c r="B56" i="35" l="1"/>
  <c r="B55" i="35"/>
  <c r="B49" i="35"/>
  <c r="B48" i="35"/>
  <c r="B42" i="35"/>
  <c r="B41" i="35"/>
  <c r="B35" i="35" l="1"/>
  <c r="B34" i="35"/>
  <c r="B21" i="35"/>
  <c r="B14" i="35"/>
  <c r="B28" i="35"/>
  <c r="B27" i="35"/>
  <c r="M38" i="21" l="1"/>
  <c r="G24" i="38" l="1"/>
  <c r="F24" i="38"/>
  <c r="E24" i="38"/>
  <c r="G21" i="38"/>
  <c r="F21" i="38"/>
  <c r="E21" i="38"/>
  <c r="G18" i="38"/>
  <c r="F18" i="38"/>
  <c r="E18" i="38"/>
  <c r="G15" i="38"/>
  <c r="G16" i="38" s="1"/>
  <c r="F15" i="38"/>
  <c r="F16" i="38" s="1"/>
  <c r="E15" i="38"/>
  <c r="E16" i="38" s="1"/>
  <c r="J71" i="35"/>
  <c r="M14" i="35"/>
  <c r="R22" i="16"/>
  <c r="R18" i="16"/>
  <c r="R15" i="16"/>
  <c r="R11" i="16"/>
  <c r="R12" i="16" s="1"/>
  <c r="P22" i="16"/>
  <c r="P18" i="16"/>
  <c r="P15" i="16"/>
  <c r="P11" i="16"/>
  <c r="P12" i="16" s="1"/>
  <c r="M18" i="16"/>
  <c r="M15" i="16"/>
  <c r="M11" i="16"/>
  <c r="M12" i="16" s="1"/>
  <c r="P234" i="21"/>
  <c r="M234" i="21"/>
  <c r="P38" i="21"/>
  <c r="P39" i="21" s="1"/>
  <c r="P113" i="21" s="1"/>
  <c r="M39" i="21"/>
  <c r="M113" i="21" s="1"/>
  <c r="P16" i="16" l="1"/>
  <c r="P19" i="16" s="1"/>
  <c r="P23" i="16" s="1"/>
  <c r="P24" i="16" s="1"/>
  <c r="R16" i="16"/>
  <c r="R19" i="16" s="1"/>
  <c r="R23" i="16" s="1"/>
  <c r="R24" i="16" s="1"/>
  <c r="M16" i="16"/>
  <c r="M19" i="16" s="1"/>
  <c r="E26" i="38"/>
  <c r="F26" i="38"/>
  <c r="G26" i="38"/>
  <c r="F19" i="38"/>
  <c r="F22" i="38" s="1"/>
  <c r="F25" i="38" s="1"/>
  <c r="E19" i="38"/>
  <c r="E22" i="38" s="1"/>
  <c r="E25" i="38" s="1"/>
  <c r="G19" i="38"/>
  <c r="G22" i="38" s="1"/>
  <c r="G25" i="38" s="1"/>
  <c r="M186" i="21"/>
  <c r="G22" i="19" l="1"/>
  <c r="G16" i="19"/>
  <c r="G14" i="19"/>
  <c r="G17" i="19" l="1"/>
  <c r="U76" i="35" l="1"/>
  <c r="S76" i="35"/>
  <c r="S61" i="35" l="1"/>
  <c r="U61" i="35"/>
  <c r="F92" i="35" l="1"/>
  <c r="M22" i="16" l="1"/>
  <c r="M23" i="16" s="1"/>
  <c r="M24" i="16" s="1"/>
  <c r="M235" i="21" l="1"/>
  <c r="M236" i="21"/>
  <c r="O22" i="35" l="1"/>
  <c r="P20" i="35" s="1"/>
  <c r="M22" i="35"/>
  <c r="N21" i="35" s="1"/>
  <c r="N20" i="35" l="1"/>
  <c r="P21" i="35"/>
  <c r="O106" i="35" l="1"/>
  <c r="M106" i="35"/>
  <c r="J106" i="35"/>
  <c r="H106" i="35"/>
  <c r="F106" i="35"/>
  <c r="D106" i="35"/>
  <c r="O99" i="35"/>
  <c r="M99" i="35"/>
  <c r="J99" i="35"/>
  <c r="H99" i="35"/>
  <c r="F99" i="35"/>
  <c r="D99" i="35"/>
  <c r="O92" i="35"/>
  <c r="M92" i="35"/>
  <c r="J92" i="35"/>
  <c r="H92" i="35"/>
  <c r="D92" i="35"/>
  <c r="O85" i="35"/>
  <c r="M85" i="35"/>
  <c r="J85" i="35"/>
  <c r="H85" i="35"/>
  <c r="F85" i="35"/>
  <c r="D85" i="35"/>
  <c r="O78" i="35"/>
  <c r="M78" i="35"/>
  <c r="J78" i="35"/>
  <c r="H78" i="35"/>
  <c r="F78" i="35"/>
  <c r="D78" i="35"/>
  <c r="O71" i="35"/>
  <c r="M71" i="35"/>
  <c r="H71" i="35"/>
  <c r="F71" i="35"/>
  <c r="D71" i="35"/>
  <c r="N104" i="35" l="1"/>
  <c r="N105" i="35"/>
  <c r="K98" i="35"/>
  <c r="K97" i="35"/>
  <c r="K105" i="35"/>
  <c r="K104" i="35"/>
  <c r="G98" i="35"/>
  <c r="G97" i="35"/>
  <c r="G105" i="35"/>
  <c r="G104" i="35"/>
  <c r="K84" i="35"/>
  <c r="K83" i="35"/>
  <c r="K91" i="35"/>
  <c r="K90" i="35"/>
  <c r="G84" i="35"/>
  <c r="G83" i="35"/>
  <c r="G91" i="35"/>
  <c r="G90" i="35"/>
  <c r="G92" i="35" s="1"/>
  <c r="K70" i="35"/>
  <c r="K69" i="35"/>
  <c r="K71" i="35" s="1"/>
  <c r="K77" i="35"/>
  <c r="K76" i="35"/>
  <c r="G70" i="35"/>
  <c r="G69" i="35"/>
  <c r="G77" i="35"/>
  <c r="G76" i="35"/>
  <c r="P105" i="35"/>
  <c r="P104" i="35"/>
  <c r="P98" i="35"/>
  <c r="P97" i="35"/>
  <c r="P99" i="35" s="1"/>
  <c r="N98" i="35"/>
  <c r="N97" i="35"/>
  <c r="P90" i="35"/>
  <c r="P91" i="35"/>
  <c r="N90" i="35"/>
  <c r="N91" i="35"/>
  <c r="P84" i="35"/>
  <c r="P83" i="35"/>
  <c r="N83" i="35"/>
  <c r="N84" i="35"/>
  <c r="P76" i="35"/>
  <c r="P77" i="35"/>
  <c r="N77" i="35"/>
  <c r="N76" i="35"/>
  <c r="O64" i="35"/>
  <c r="P63" i="35" s="1"/>
  <c r="P70" i="35"/>
  <c r="P69" i="35"/>
  <c r="N70" i="35"/>
  <c r="N69" i="35"/>
  <c r="B92" i="35"/>
  <c r="D64" i="35"/>
  <c r="M64" i="35"/>
  <c r="N63" i="35" s="1"/>
  <c r="F64" i="35"/>
  <c r="G62" i="35" s="1"/>
  <c r="J64" i="35"/>
  <c r="K62" i="35" s="1"/>
  <c r="B71" i="35"/>
  <c r="C70" i="35" s="1"/>
  <c r="B106" i="35"/>
  <c r="C104" i="35" s="1"/>
  <c r="B63" i="35"/>
  <c r="H64" i="35"/>
  <c r="B85" i="35"/>
  <c r="B78" i="35"/>
  <c r="B99" i="35"/>
  <c r="C97" i="35" s="1"/>
  <c r="K99" i="35" l="1"/>
  <c r="P106" i="35"/>
  <c r="N85" i="35"/>
  <c r="G99" i="35"/>
  <c r="G71" i="35"/>
  <c r="N99" i="35"/>
  <c r="K92" i="35"/>
  <c r="N78" i="35"/>
  <c r="K85" i="35"/>
  <c r="C69" i="35"/>
  <c r="C71" i="35" s="1"/>
  <c r="G78" i="35"/>
  <c r="G85" i="35"/>
  <c r="G106" i="35"/>
  <c r="K78" i="35"/>
  <c r="K106" i="35"/>
  <c r="I97" i="35"/>
  <c r="I98" i="35"/>
  <c r="E98" i="35"/>
  <c r="E97" i="35"/>
  <c r="I105" i="35"/>
  <c r="E105" i="35"/>
  <c r="I104" i="35"/>
  <c r="E104" i="35"/>
  <c r="N106" i="35"/>
  <c r="C105" i="35"/>
  <c r="C106" i="35" s="1"/>
  <c r="C98" i="35"/>
  <c r="C99" i="35" s="1"/>
  <c r="I83" i="35"/>
  <c r="E83" i="35"/>
  <c r="I84" i="35"/>
  <c r="E84" i="35"/>
  <c r="C83" i="35"/>
  <c r="I90" i="35"/>
  <c r="E90" i="35"/>
  <c r="I91" i="35"/>
  <c r="E91" i="35"/>
  <c r="K63" i="35"/>
  <c r="K64" i="35" s="1"/>
  <c r="C84" i="35"/>
  <c r="C90" i="35"/>
  <c r="C91" i="35"/>
  <c r="I77" i="35"/>
  <c r="E77" i="35"/>
  <c r="I76" i="35"/>
  <c r="E76" i="35"/>
  <c r="P78" i="35"/>
  <c r="C76" i="35"/>
  <c r="N71" i="35"/>
  <c r="I70" i="35"/>
  <c r="E70" i="35"/>
  <c r="I69" i="35"/>
  <c r="E69" i="35"/>
  <c r="P71" i="35"/>
  <c r="G63" i="35"/>
  <c r="G64" i="35" s="1"/>
  <c r="C77" i="35"/>
  <c r="P92" i="35"/>
  <c r="N92" i="35"/>
  <c r="P85" i="35"/>
  <c r="N62" i="35"/>
  <c r="N64" i="35" s="1"/>
  <c r="P62" i="35"/>
  <c r="P64" i="35" s="1"/>
  <c r="B64" i="35"/>
  <c r="C85" i="35" l="1"/>
  <c r="I78" i="35"/>
  <c r="I85" i="35"/>
  <c r="I92" i="35"/>
  <c r="E85" i="35"/>
  <c r="I99" i="35"/>
  <c r="E106" i="35"/>
  <c r="E99" i="35"/>
  <c r="I106" i="35"/>
  <c r="C92" i="35"/>
  <c r="E92" i="35"/>
  <c r="E63" i="35"/>
  <c r="I63" i="35"/>
  <c r="I62" i="35"/>
  <c r="E62" i="35"/>
  <c r="C62" i="35"/>
  <c r="E71" i="35"/>
  <c r="C63" i="35"/>
  <c r="I71" i="35"/>
  <c r="C78" i="35"/>
  <c r="E78" i="35"/>
  <c r="I64" i="35" l="1"/>
  <c r="E64" i="35"/>
  <c r="C64" i="35"/>
  <c r="P236" i="21" l="1"/>
  <c r="P186" i="21"/>
  <c r="P235" i="21" s="1"/>
  <c r="G20" i="19" l="1"/>
  <c r="G23" i="19" l="1"/>
  <c r="G24" i="19" s="1"/>
  <c r="U27" i="35" l="1"/>
  <c r="U20" i="35"/>
  <c r="S27" i="35"/>
  <c r="S20" i="35"/>
  <c r="O14" i="35"/>
  <c r="O13" i="35"/>
  <c r="O57" i="35"/>
  <c r="M57" i="35"/>
  <c r="N56" i="35" s="1"/>
  <c r="O50" i="35"/>
  <c r="M50" i="35"/>
  <c r="O43" i="35"/>
  <c r="M43" i="35"/>
  <c r="M29" i="35"/>
  <c r="J57" i="35"/>
  <c r="H57" i="35"/>
  <c r="F57" i="35"/>
  <c r="D57" i="35"/>
  <c r="J50" i="35"/>
  <c r="H50" i="35"/>
  <c r="F50" i="35"/>
  <c r="D50" i="35"/>
  <c r="J43" i="35"/>
  <c r="H43" i="35"/>
  <c r="F43" i="35"/>
  <c r="D43" i="35"/>
  <c r="S12" i="35" l="1"/>
  <c r="U12" i="35"/>
  <c r="N41" i="35"/>
  <c r="N42" i="35"/>
  <c r="N55" i="35"/>
  <c r="P42" i="35"/>
  <c r="P41" i="35"/>
  <c r="P56" i="35"/>
  <c r="P55" i="35"/>
  <c r="N49" i="35"/>
  <c r="N48" i="35"/>
  <c r="P49" i="35"/>
  <c r="P48" i="35"/>
  <c r="N28" i="35"/>
  <c r="N27" i="35"/>
  <c r="M15" i="35"/>
  <c r="G56" i="35"/>
  <c r="G55" i="35"/>
  <c r="K56" i="35"/>
  <c r="K55" i="35"/>
  <c r="G49" i="35"/>
  <c r="G48" i="35"/>
  <c r="K49" i="35"/>
  <c r="K48" i="35"/>
  <c r="K42" i="35"/>
  <c r="K41" i="35"/>
  <c r="G42" i="35"/>
  <c r="G41" i="35"/>
  <c r="B57" i="35"/>
  <c r="C55" i="35" s="1"/>
  <c r="B43" i="35"/>
  <c r="B50" i="35"/>
  <c r="C49" i="35" l="1"/>
  <c r="E48" i="35"/>
  <c r="E49" i="35"/>
  <c r="N13" i="35"/>
  <c r="N14" i="35"/>
  <c r="C48" i="35"/>
  <c r="I55" i="35"/>
  <c r="E55" i="35"/>
  <c r="I56" i="35"/>
  <c r="E56" i="35"/>
  <c r="C56" i="35"/>
  <c r="I48" i="35"/>
  <c r="I49" i="35"/>
  <c r="E42" i="35"/>
  <c r="E41" i="35"/>
  <c r="I42" i="35"/>
  <c r="I41" i="35"/>
  <c r="C41" i="35"/>
  <c r="C42" i="35"/>
  <c r="D22" i="35" l="1"/>
  <c r="F22" i="35"/>
  <c r="G21" i="35" s="1"/>
  <c r="H22" i="35"/>
  <c r="J22" i="35"/>
  <c r="K21" i="35" s="1"/>
  <c r="D29" i="35"/>
  <c r="F29" i="35"/>
  <c r="H29" i="35"/>
  <c r="J29" i="35"/>
  <c r="K27" i="35" s="1"/>
  <c r="O29" i="35"/>
  <c r="D36" i="35"/>
  <c r="F36" i="35"/>
  <c r="H36" i="35"/>
  <c r="J36" i="35"/>
  <c r="M36" i="35"/>
  <c r="O36" i="35"/>
  <c r="N35" i="35" l="1"/>
  <c r="N34" i="35"/>
  <c r="P34" i="35"/>
  <c r="P35" i="35"/>
  <c r="P28" i="35"/>
  <c r="P27" i="35"/>
  <c r="G35" i="35"/>
  <c r="G34" i="35"/>
  <c r="G28" i="35"/>
  <c r="G27" i="35"/>
  <c r="O15" i="35"/>
  <c r="K35" i="35"/>
  <c r="B15" i="35"/>
  <c r="E13" i="35" s="1"/>
  <c r="K20" i="35"/>
  <c r="K22" i="35" s="1"/>
  <c r="K28" i="35"/>
  <c r="K29" i="35" s="1"/>
  <c r="K34" i="35"/>
  <c r="J15" i="35"/>
  <c r="K14" i="35" s="1"/>
  <c r="B22" i="35"/>
  <c r="C21" i="35" s="1"/>
  <c r="B29" i="35"/>
  <c r="I28" i="35" s="1"/>
  <c r="H15" i="35"/>
  <c r="B36" i="35"/>
  <c r="P22" i="35"/>
  <c r="G20" i="35"/>
  <c r="G22" i="35" s="1"/>
  <c r="N22" i="35"/>
  <c r="N29" i="35"/>
  <c r="D15" i="35"/>
  <c r="F15" i="35"/>
  <c r="G14" i="35" s="1"/>
  <c r="P29" i="35" l="1"/>
  <c r="G29" i="35"/>
  <c r="N36" i="35"/>
  <c r="P13" i="35"/>
  <c r="P14" i="35"/>
  <c r="P43" i="35"/>
  <c r="N57" i="35"/>
  <c r="G36" i="35"/>
  <c r="E27" i="35"/>
  <c r="I27" i="35"/>
  <c r="I29" i="35" s="1"/>
  <c r="P36" i="35"/>
  <c r="N50" i="35"/>
  <c r="I21" i="35"/>
  <c r="P50" i="35"/>
  <c r="P57" i="35"/>
  <c r="N43" i="35"/>
  <c r="N15" i="35"/>
  <c r="G50" i="35"/>
  <c r="G43" i="35"/>
  <c r="G57" i="35"/>
  <c r="K36" i="35"/>
  <c r="K50" i="35"/>
  <c r="K43" i="35"/>
  <c r="K57" i="35"/>
  <c r="E34" i="35"/>
  <c r="E57" i="35"/>
  <c r="I57" i="35"/>
  <c r="C27" i="35"/>
  <c r="C28" i="35"/>
  <c r="E20" i="35"/>
  <c r="E28" i="35"/>
  <c r="K13" i="35"/>
  <c r="K15" i="35" s="1"/>
  <c r="E35" i="35"/>
  <c r="C35" i="35"/>
  <c r="C20" i="35"/>
  <c r="C22" i="35" s="1"/>
  <c r="E21" i="35"/>
  <c r="I20" i="35"/>
  <c r="I35" i="35"/>
  <c r="I14" i="35"/>
  <c r="I13" i="35"/>
  <c r="I34" i="35"/>
  <c r="C14" i="35"/>
  <c r="C34" i="35"/>
  <c r="E14" i="35"/>
  <c r="E15" i="35" s="1"/>
  <c r="C13" i="35"/>
  <c r="G13" i="35"/>
  <c r="G15" i="35" s="1"/>
  <c r="E36" i="35" l="1"/>
  <c r="P15" i="35"/>
  <c r="I22" i="35"/>
  <c r="E29" i="35"/>
  <c r="C57" i="35"/>
  <c r="C43" i="35"/>
  <c r="I43" i="35"/>
  <c r="E43" i="35"/>
  <c r="C50" i="35"/>
  <c r="E50" i="35"/>
  <c r="I50" i="35"/>
  <c r="C29" i="35"/>
  <c r="C36" i="35"/>
  <c r="E22" i="35"/>
  <c r="I36" i="35"/>
  <c r="C15" i="35"/>
  <c r="I15" i="35"/>
  <c r="R235" i="21" l="1"/>
  <c r="R236" i="21"/>
  <c r="F15" i="12"/>
  <c r="G15" i="12"/>
  <c r="H15" i="12"/>
  <c r="J15" i="12"/>
  <c r="K15" i="12"/>
  <c r="L15" i="12"/>
  <c r="N15" i="12"/>
  <c r="O15" i="12"/>
  <c r="P15" i="12"/>
  <c r="R15" i="12"/>
  <c r="S15" i="12"/>
  <c r="T15" i="12"/>
  <c r="I13" i="12"/>
  <c r="M13" i="12" s="1"/>
  <c r="Q13" i="12" s="1"/>
  <c r="U13" i="12" s="1"/>
  <c r="I14" i="12"/>
  <c r="M14" i="12" s="1"/>
  <c r="I12" i="12"/>
  <c r="M12" i="12" s="1"/>
  <c r="Q12" i="12" s="1"/>
  <c r="U12" i="12" s="1"/>
  <c r="I15" i="12" l="1"/>
  <c r="Q14" i="12"/>
  <c r="M15" i="12"/>
  <c r="V12" i="12"/>
  <c r="V13" i="12"/>
  <c r="U14" i="12" l="1"/>
  <c r="Q15" i="12"/>
  <c r="U15" i="12" l="1"/>
  <c r="V14" i="12"/>
  <c r="V1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Invitado</author>
  </authors>
  <commentList>
    <comment ref="H14" authorId="0" shapeId="0" xr:uid="{00000000-0006-0000-0000-000001000000}">
      <text>
        <r>
          <rPr>
            <sz val="9"/>
            <color indexed="81"/>
            <rFont val="Tahoma"/>
            <family val="2"/>
          </rPr>
          <t>Gastos asociados a información a usuarios sobre la forma de acceder a las prestaciones que otorgan</t>
        </r>
      </text>
    </comment>
  </commentList>
</comments>
</file>

<file path=xl/sharedStrings.xml><?xml version="1.0" encoding="utf-8"?>
<sst xmlns="http://schemas.openxmlformats.org/spreadsheetml/2006/main" count="6628" uniqueCount="1536">
  <si>
    <t>Ministerio de Desarrollo Social</t>
  </si>
  <si>
    <t>Partida</t>
  </si>
  <si>
    <t>Subsecretaría de la Niñez</t>
  </si>
  <si>
    <t>Capítulo</t>
  </si>
  <si>
    <t>Programa</t>
  </si>
  <si>
    <t>01</t>
  </si>
  <si>
    <t>Región / Nivel Central</t>
  </si>
  <si>
    <t>Datos de Gastos</t>
  </si>
  <si>
    <t>Datos de la compra</t>
  </si>
  <si>
    <t xml:space="preserve">Observaciones </t>
  </si>
  <si>
    <t>Descripción Gasto</t>
  </si>
  <si>
    <t>Tipo gasto (Indicar Asig. Pptaria)</t>
  </si>
  <si>
    <r>
      <t xml:space="preserve">Montos </t>
    </r>
    <r>
      <rPr>
        <b/>
        <u val="singleAccounting"/>
        <sz val="9"/>
        <rFont val="Calibri"/>
        <family val="2"/>
        <scheme val="minor"/>
      </rPr>
      <t>$</t>
    </r>
    <r>
      <rPr>
        <b/>
        <sz val="9"/>
        <rFont val="Calibri"/>
        <family val="2"/>
        <scheme val="minor"/>
      </rPr>
      <t xml:space="preserve"> devengados </t>
    </r>
  </si>
  <si>
    <t>Fecha del gasto devengado</t>
  </si>
  <si>
    <t>Gasto para el cumplimiento de funciones del Servicio</t>
  </si>
  <si>
    <t>Gasto asociado a información a usuarios</t>
  </si>
  <si>
    <t>Gasto corresponde a la naturaleza de la imputación</t>
  </si>
  <si>
    <t>Respecto a las suscripciones a revistas, diarios y servicios de información electrónicos, ¿estos son indispensables para el quehacer del Servicio?</t>
  </si>
  <si>
    <t>Nombre proveedor</t>
  </si>
  <si>
    <t>Rut proveedor</t>
  </si>
  <si>
    <t>ID Orden de Compra</t>
  </si>
  <si>
    <t>Mecanismo de adquisición</t>
  </si>
  <si>
    <t>Total devengado al 1er trimestre</t>
  </si>
  <si>
    <t>Total Primer Trimestre</t>
  </si>
  <si>
    <t>Total devengado al 2do trimestre</t>
  </si>
  <si>
    <t>Total Segundo Trimestre</t>
  </si>
  <si>
    <t>Total devengado al 3er trimestre</t>
  </si>
  <si>
    <t>Total Tercer Trimestre</t>
  </si>
  <si>
    <t>Total devengado al 4to trimestre</t>
  </si>
  <si>
    <t>Total Cuarto Trimestre</t>
  </si>
  <si>
    <t xml:space="preserve">Total Acumulado </t>
  </si>
  <si>
    <t>Ministerio de Desarrollo Social y Familia</t>
  </si>
  <si>
    <t>Total Presupuesto</t>
  </si>
  <si>
    <t>Nombre de la capacitación</t>
  </si>
  <si>
    <t>Nombre Entidad Ejecutora</t>
  </si>
  <si>
    <t xml:space="preserve">Mecanismo de adjudicación  </t>
  </si>
  <si>
    <t>Funcionarios
capacitados</t>
  </si>
  <si>
    <t>Fecha</t>
  </si>
  <si>
    <t>$ (devengado)</t>
  </si>
  <si>
    <t>TOTAL PRIMER TRIMESTRE</t>
  </si>
  <si>
    <t>TOTAL DEVENGADO AL PRIMER TRIMESTRE</t>
  </si>
  <si>
    <t>TOTAL SEGUNDO TRIMESTRE</t>
  </si>
  <si>
    <t>TOTAL DEVENGADO AL SEGUNDO TRIMESTRE</t>
  </si>
  <si>
    <t>TOTAL TERCER TRIMESTRE</t>
  </si>
  <si>
    <t>TOTAL DEVENGADO AL TERCER TRIMESTRE</t>
  </si>
  <si>
    <t>TOTAL CUARTO TRIMESTRE</t>
  </si>
  <si>
    <t>TOTAL DEVENGADO AL CUARTO TRIMESTRE</t>
  </si>
  <si>
    <t>SALDO DISPONIBLE</t>
  </si>
  <si>
    <t>Detalle Comisiones de Servicios</t>
  </si>
  <si>
    <t>Pasajes</t>
  </si>
  <si>
    <t>Aéreo</t>
  </si>
  <si>
    <t>Terrestre</t>
  </si>
  <si>
    <t>Región</t>
  </si>
  <si>
    <t>Nombre del Funcionario</t>
  </si>
  <si>
    <t>Calidad Jurídica</t>
  </si>
  <si>
    <t>Cuenta Presupuestaria</t>
  </si>
  <si>
    <t>Grado</t>
  </si>
  <si>
    <t>Lugar</t>
  </si>
  <si>
    <t>Avión</t>
  </si>
  <si>
    <t>Motivo</t>
  </si>
  <si>
    <t>Desde:</t>
  </si>
  <si>
    <t>Hasta:</t>
  </si>
  <si>
    <t>Resolución</t>
  </si>
  <si>
    <t>N° Factura</t>
  </si>
  <si>
    <t>Monto</t>
  </si>
  <si>
    <t>ID</t>
  </si>
  <si>
    <t>Desde</t>
  </si>
  <si>
    <t>N°</t>
  </si>
  <si>
    <t>$</t>
  </si>
  <si>
    <t>PLANTA</t>
  </si>
  <si>
    <t>Total Acumulado</t>
  </si>
  <si>
    <t xml:space="preserve">PASAJES </t>
  </si>
  <si>
    <t>AEREO</t>
  </si>
  <si>
    <t>TERRESTRE</t>
  </si>
  <si>
    <t>PAÍS</t>
  </si>
  <si>
    <t>NOMBRE FUNCIONARIO</t>
  </si>
  <si>
    <t>CALIDAD JURIDICA</t>
  </si>
  <si>
    <t>GRADO</t>
  </si>
  <si>
    <t>Hasta</t>
  </si>
  <si>
    <t>N° Decreto</t>
  </si>
  <si>
    <t>Fecha Decreto</t>
  </si>
  <si>
    <t>N° FACTURA</t>
  </si>
  <si>
    <t xml:space="preserve">FECHA </t>
  </si>
  <si>
    <t>MONTO</t>
  </si>
  <si>
    <t>Nombre del funcionario/a</t>
  </si>
  <si>
    <t xml:space="preserve">Cargo </t>
  </si>
  <si>
    <t xml:space="preserve">Título de Educación </t>
  </si>
  <si>
    <t xml:space="preserve">Antigüedad en el cargo </t>
  </si>
  <si>
    <t>PRIMER TRIMESTRE</t>
  </si>
  <si>
    <t>SEGUNDO TRIMESTRE</t>
  </si>
  <si>
    <t>TERCER TRIMESTRE</t>
  </si>
  <si>
    <t>CUARTO TRIMESTRE</t>
  </si>
  <si>
    <r>
      <t xml:space="preserve">MDS - Artículo 14 N°09 </t>
    </r>
    <r>
      <rPr>
        <sz val="12"/>
        <rFont val="Arial"/>
        <family val="2"/>
      </rPr>
      <t xml:space="preserve">Los montos de dinero mensuales que son implementados directamente por la institución, aquellos que son ejecutados por medio de convenio marco, licitación pública, licitación privada o trato directo, en cada uno de los programas que constituyen la respectiva partida. Esta información se remitirá trimestralmente, dentro de los treinta días siguientes al término del respectivo trimestre e incluirá a la Comisión de Hacienda de la Cámara de Diputados  </t>
    </r>
  </si>
  <si>
    <t>Mes</t>
  </si>
  <si>
    <t>Subtitulo</t>
  </si>
  <si>
    <t>Ejecución directa</t>
  </si>
  <si>
    <t>Convenio Marco</t>
  </si>
  <si>
    <t>Licitación Publica</t>
  </si>
  <si>
    <t>Licitación Privada</t>
  </si>
  <si>
    <t>Trato Directo</t>
  </si>
  <si>
    <t xml:space="preserve">Total Ejecución </t>
  </si>
  <si>
    <t>Subsecretaría de la Niñez/Sistema de Protección Integral a la Infancia</t>
  </si>
  <si>
    <t>01-02</t>
  </si>
  <si>
    <t>Consolidado Primer Semestre</t>
  </si>
  <si>
    <t>CALIDAD JURÍDICA</t>
  </si>
  <si>
    <t>Género</t>
  </si>
  <si>
    <t>Cantidad</t>
  </si>
  <si>
    <t>% Cal. Jur.</t>
  </si>
  <si>
    <t>CONTRATA</t>
  </si>
  <si>
    <t>HONORARIOS</t>
  </si>
  <si>
    <t>Calidad Juridica</t>
  </si>
  <si>
    <t>Cantidad de contratos 1er semestre</t>
  </si>
  <si>
    <t>N° de contratos por estamento</t>
  </si>
  <si>
    <t>Porcentaje Cal. Jurídica</t>
  </si>
  <si>
    <t>% Cantidad</t>
  </si>
  <si>
    <t>Gasto $</t>
  </si>
  <si>
    <t>% Gasto</t>
  </si>
  <si>
    <t>Primer Semestre</t>
  </si>
  <si>
    <t>HOMBRE</t>
  </si>
  <si>
    <t>Honorarios</t>
  </si>
  <si>
    <t>MUJER</t>
  </si>
  <si>
    <t>Directivo</t>
  </si>
  <si>
    <t>Totales</t>
  </si>
  <si>
    <t>Profesional</t>
  </si>
  <si>
    <t>Técnico</t>
  </si>
  <si>
    <t>Enero</t>
  </si>
  <si>
    <t>Administrativo</t>
  </si>
  <si>
    <t>Auxiliar</t>
  </si>
  <si>
    <t xml:space="preserve">Contrata </t>
  </si>
  <si>
    <t>Febrero</t>
  </si>
  <si>
    <t>Planta</t>
  </si>
  <si>
    <t>Marzo</t>
  </si>
  <si>
    <t>Abril</t>
  </si>
  <si>
    <t>Mayo</t>
  </si>
  <si>
    <t>Junio</t>
  </si>
  <si>
    <t>Consolidado Segundo Semestre</t>
  </si>
  <si>
    <t>Cantidad de contratos 2do semestre</t>
  </si>
  <si>
    <t>Segundo Semestre</t>
  </si>
  <si>
    <t>Julio</t>
  </si>
  <si>
    <t>Agosto</t>
  </si>
  <si>
    <t>Septiembre</t>
  </si>
  <si>
    <t>Octubre</t>
  </si>
  <si>
    <t>Noviembre</t>
  </si>
  <si>
    <t>Diciembre</t>
  </si>
  <si>
    <r>
      <t xml:space="preserve">MDS - Artículo 14 N°10 </t>
    </r>
    <r>
      <rPr>
        <sz val="12"/>
        <rFont val="Arial"/>
        <family val="2"/>
      </rPr>
      <t>Los gastos asociados a remuneraciones de trabajadores, con indicación de la calidad jurídica de los contratos y los porcentajes de tipos de contratación en relación con el total del personal, diferenciado según género y por estamento, la duración media y promedio de cada contrato, así como el número de veces que ha sido contratado bajo esta modalidad por la entidad pública referida. Esta información se remitirá semestralmente e incluirá a la Comisión de Hacienda de la Cámara de Diputados</t>
    </r>
  </si>
  <si>
    <t>Identificación del funcionario</t>
  </si>
  <si>
    <t>Programa Presupuestario</t>
  </si>
  <si>
    <t>Asig. Presupuestaria</t>
  </si>
  <si>
    <t>Duración media (en meses)</t>
  </si>
  <si>
    <t>Promedio $</t>
  </si>
  <si>
    <t>Calidad 
Jurídica</t>
  </si>
  <si>
    <t>N° de veces que ha sido contratado bajo esta modalidad</t>
  </si>
  <si>
    <r>
      <rPr>
        <b/>
        <sz val="11"/>
        <color theme="1"/>
        <rFont val="Calibri"/>
        <family val="2"/>
        <scheme val="minor"/>
      </rPr>
      <t>Asignación Presupuestaria:</t>
    </r>
    <r>
      <rPr>
        <sz val="11"/>
        <color theme="1"/>
        <rFont val="Calibri"/>
        <family val="2"/>
        <scheme val="minor"/>
      </rPr>
      <t xml:space="preserve"> 08-01-001 Reembolso Art. 4° Ley N° 19.345 y Ley N° 19.117 Art. Único</t>
    </r>
  </si>
  <si>
    <t>Genero M / F</t>
  </si>
  <si>
    <t xml:space="preserve">Licencias médicas </t>
  </si>
  <si>
    <t>Días de ausentismo</t>
  </si>
  <si>
    <t>Monto devengado</t>
  </si>
  <si>
    <t>Monto percibido</t>
  </si>
  <si>
    <t>Totales Primer Trimestre</t>
  </si>
  <si>
    <t>Totales Segundo Trimestre</t>
  </si>
  <si>
    <t>Totales Tercer Trimestre</t>
  </si>
  <si>
    <t>Totales Cuarto Trimestre</t>
  </si>
  <si>
    <r>
      <t xml:space="preserve">MDS - Glosa Art. 14 N°12: </t>
    </r>
    <r>
      <rPr>
        <sz val="12"/>
        <rFont val="Arial"/>
        <family val="2"/>
      </rPr>
      <t xml:space="preserve">"Los gastos asociados al arriendo de terrenos u otros bienes inmuebles que sirvan de dependencias para las actividades propias del ministerio; que se informará trimestralmente, treinta días después del término del trimestre respectivo, e incluirá a la Comisión de Vivienda y Urbanismo del Senado, y a la Comisión de Vivienda, Desarrollo Urbano y Bienes Nacionales de la Cámara de Diputados."  </t>
    </r>
  </si>
  <si>
    <r>
      <rPr>
        <b/>
        <sz val="11"/>
        <color theme="1"/>
        <rFont val="Calibri"/>
        <family val="2"/>
        <scheme val="minor"/>
      </rPr>
      <t>Asignación Presupuestaria:</t>
    </r>
    <r>
      <rPr>
        <sz val="11"/>
        <color theme="1"/>
        <rFont val="Calibri"/>
        <family val="2"/>
        <scheme val="minor"/>
      </rPr>
      <t xml:space="preserve"> 22-09-001 Arriendo de Terrenos y 22-09-002 Arriendo de Edificios </t>
    </r>
  </si>
  <si>
    <t>Asignación Presupuestaria</t>
  </si>
  <si>
    <t>Nombre del Arrendador</t>
  </si>
  <si>
    <t>Direccion inmueble</t>
  </si>
  <si>
    <t>Acumulado  1er Trimestre</t>
  </si>
  <si>
    <t>Acumulado 2do. Trimestre</t>
  </si>
  <si>
    <t>Acumulado 3er. Trimestre</t>
  </si>
  <si>
    <t>Acumulado  4to. Trimestre</t>
  </si>
  <si>
    <t>Asignacición Presupuestaria</t>
  </si>
  <si>
    <t xml:space="preserve">Programa Presupuestario </t>
  </si>
  <si>
    <t>Denominación</t>
  </si>
  <si>
    <t>Total distribución primer trimestre</t>
  </si>
  <si>
    <t>Total distribución segundo trimestre</t>
  </si>
  <si>
    <t>Total distribución tercer trimestre</t>
  </si>
  <si>
    <t>Total distribución cuarto trimestre</t>
  </si>
  <si>
    <t>Cifras en miles de $</t>
  </si>
  <si>
    <t xml:space="preserve">Modalidad de Compra </t>
  </si>
  <si>
    <t>Denominación (nombre del proceso)</t>
  </si>
  <si>
    <t>Proyecto Nuevo o Arrastre</t>
  </si>
  <si>
    <t>Presupuesto Anual</t>
  </si>
  <si>
    <t xml:space="preserve">Fecha Inicio </t>
  </si>
  <si>
    <t>Fecha Término</t>
  </si>
  <si>
    <t>Sin información que reportar al tercer trimestre</t>
  </si>
  <si>
    <r>
      <t xml:space="preserve">MDSF - Art. 14 N°07 </t>
    </r>
    <r>
      <rPr>
        <sz val="12"/>
        <rFont val="Arial"/>
        <family val="2"/>
      </rPr>
      <t xml:space="preserve">"Comisiones de Servicios en el País."  </t>
    </r>
  </si>
  <si>
    <r>
      <t xml:space="preserve">MDSF - Art. 14 N°07 </t>
    </r>
    <r>
      <rPr>
        <sz val="12"/>
        <rFont val="Arial"/>
        <family val="2"/>
      </rPr>
      <t xml:space="preserve">"Comisiones de Servicios en el Extranjero"  </t>
    </r>
  </si>
  <si>
    <r>
      <t xml:space="preserve">MDS - Artículo 14 N°11 </t>
    </r>
    <r>
      <rPr>
        <sz val="12"/>
        <rFont val="Arial"/>
        <family val="2"/>
      </rPr>
      <t xml:space="preserve">"Las licencias médicas, con identificación de las que corresponden a enfermedades laborales, el hecho de haber sido reembolsadas, el nivel de cumplimiento de la obligación de reembolso y los montos involucrados. La información deberá detallar los días de ausencia y el número de funcionarios y funcionarias que presentan licencias, diferenciado según género. Se remitirá trimestralmente, treinta días después del trimestre respectivo, e incluirá a las Comisiones de Salud del Senado y de la Cámara de Diputados y a la Dirección de Presupuestos."  </t>
    </r>
  </si>
  <si>
    <t xml:space="preserve">Enero </t>
  </si>
  <si>
    <t xml:space="preserve">Nivel Central </t>
  </si>
  <si>
    <t xml:space="preserve">Febrero </t>
  </si>
  <si>
    <t>-</t>
  </si>
  <si>
    <t xml:space="preserve">Junio </t>
  </si>
  <si>
    <t>Enlace</t>
  </si>
  <si>
    <t>Convenios Transferencias</t>
  </si>
  <si>
    <r>
      <t>MDS - Artículo 14, Letra B:</t>
    </r>
    <r>
      <rPr>
        <sz val="12"/>
        <rFont val="Arial"/>
        <family val="2"/>
      </rPr>
      <t xml:space="preserve"> Publicar en sus respectivos portales de transparencia activa las actas de evaluación emitidas por las comisiones evaluadoras de licitaciones y compras públicas de bienes y servicios que realicen en el marco de la ley N° 19.886, dentro de los treinta días siguientes al término del respectivo proceso.
La precitada información deberá ser remitida a la Comisión Especial Mixta de Presupuestos trimestralmente, dentro de los treinta días posteriores al término del trimestre respectivo con el mismo detalle.</t>
    </r>
  </si>
  <si>
    <t>Causal de Cesación</t>
  </si>
  <si>
    <t>Ingreso o Egreso</t>
  </si>
  <si>
    <r>
      <t>MDS - Artículo 14, Letra</t>
    </r>
    <r>
      <rPr>
        <sz val="12"/>
        <rFont val="Arial"/>
        <family val="2"/>
      </rPr>
      <t xml:space="preserve"> </t>
    </r>
    <r>
      <rPr>
        <b/>
        <sz val="12"/>
        <rFont val="Arial"/>
        <family val="2"/>
      </rPr>
      <t>a)</t>
    </r>
    <r>
      <rPr>
        <sz val="12"/>
        <rFont val="Arial"/>
        <family val="2"/>
      </rPr>
      <t xml:space="preserve"> 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 En caso de contener coberturas y recursos asignados en glosa, la información deberá presentarse con dicho nivel de desagregación.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La precitada información deberá ser remitida en igual plazo y con el mismo detalle a la Comisión Especial Mixta de Presupuestos</t>
    </r>
  </si>
  <si>
    <t>02</t>
  </si>
  <si>
    <t>Actos y resoluciones con efectos sobre terceros</t>
  </si>
  <si>
    <t>Año</t>
  </si>
  <si>
    <t>Tipología del Acto</t>
  </si>
  <si>
    <t>Tipo de acto</t>
  </si>
  <si>
    <t>Denominación acto</t>
  </si>
  <si>
    <t>Número acto</t>
  </si>
  <si>
    <t>Fecha acto</t>
  </si>
  <si>
    <t xml:space="preserve">Fecha de publicación en el DO o Fecha de Publicidad </t>
  </si>
  <si>
    <t xml:space="preserve">Indicación del medio y forma de publicidad </t>
  </si>
  <si>
    <t>Tiene efectos generales</t>
  </si>
  <si>
    <t>Fecha última actualización (dd/mm/aaaa), si corresponde a actos y resoluciones con efectos generales</t>
  </si>
  <si>
    <t>Breve descripción del objeto del acto</t>
  </si>
  <si>
    <t>Vínculo al texto íntegro y actualizado</t>
  </si>
  <si>
    <t>Enlace a la modificación o archivo correspondiente (no ingresar)</t>
  </si>
  <si>
    <t>Sistema de Protección Integral a la Infancia</t>
  </si>
  <si>
    <t>01 - 02</t>
  </si>
  <si>
    <r>
      <t xml:space="preserve">MDSF - GLOSA N°04 </t>
    </r>
    <r>
      <rPr>
        <sz val="12"/>
        <rFont val="Arial"/>
        <family val="2"/>
      </rPr>
      <t>Asociada al subtítulo 22, Bienes y Servicios de Consumo - Capacitación y Perfeccionamiento, DFL N° 1-19.653, de 2001, Ministerio Secretaría General de la Presidencia</t>
    </r>
  </si>
  <si>
    <t xml:space="preserve">Octubre </t>
  </si>
  <si>
    <t>LEY DE PRESUPUESTOS AÑO 2025</t>
  </si>
  <si>
    <r>
      <t xml:space="preserve">Presupuesto autorizado, </t>
    </r>
    <r>
      <rPr>
        <b/>
        <u/>
        <sz val="11"/>
        <color theme="1"/>
        <rFont val="Calibri"/>
        <family val="2"/>
        <scheme val="minor"/>
      </rPr>
      <t>según Decreto N°XX del XX de XX de 2025:</t>
    </r>
  </si>
  <si>
    <t>Estado de Ejecución al Primer Semestre</t>
  </si>
  <si>
    <t>Total 2do semestre 2025</t>
  </si>
  <si>
    <t>Total 1er semestre 2025</t>
  </si>
  <si>
    <t>TOTAL ACUMULADO 2025</t>
  </si>
  <si>
    <t>Total distribución al 31.12.2025</t>
  </si>
  <si>
    <t>No hay información que reportar en el primer trimestre</t>
  </si>
  <si>
    <t>Veronica Silva Villalobos</t>
  </si>
  <si>
    <t>C</t>
  </si>
  <si>
    <t>Pichilemu</t>
  </si>
  <si>
    <t>Valparaíso</t>
  </si>
  <si>
    <t>NO</t>
  </si>
  <si>
    <t>Corrida Recreativa Familiar De Centros De Cuidado Para Trabajas De Temporada - Cctt-2024-2025</t>
  </si>
  <si>
    <t>Comisión Constitución Pdl Adopción En El Congreso De Valparaíso</t>
  </si>
  <si>
    <t>Comisión Constitucion Pdl- Adopcion En El Congreso De Valparaiso,</t>
  </si>
  <si>
    <t>Sala Senado - Pdl Armonizacion Y Comision De Desarrollo Social Camara De Diputados En El Congreso De Valparaiso</t>
  </si>
  <si>
    <t>Programa Jornada De Trabajo Seremi O`Higgins, Presentacion Sistema Nacional De Apoyos Y Cuidados Sise, Ley De Garantias Y Proteccion De Derechos De Las Niñez Y Adolecencia(21430)</t>
  </si>
  <si>
    <t>Comision De La Familia Por Pdl 16.638-18 Y 16.272-18 Sesion Presencial Congreso Valparaiso</t>
  </si>
  <si>
    <t>Cobertura De Jornada Coordinadores Oln O Higgins</t>
  </si>
  <si>
    <t>Catalina Campos Becerra</t>
  </si>
  <si>
    <t>Contrata</t>
  </si>
  <si>
    <t>Rancagua</t>
  </si>
  <si>
    <t>Coordinar E Impartir Capacitación En Normas Mínimas De Protección A La Niñez Y Adolescencia En La Acción Humanitaria, Destinada A Equipos Regionales De La Seremi Mdsf, Salud, Educación, Senadis, Senapred, Spe Y Profesionales Oln.</t>
  </si>
  <si>
    <t>Se Realizarán Actividades De Supervisión Por Evento Crítico A Proyecto De Cuidado Alternativo, Reunión De Seguimiento De Supervisión En Curso De Proyecto Con Dirección Regional Del Servicio, Y Participación En Comisión Coordinadora De Protección Regional.</t>
  </si>
  <si>
    <t>Catalina Soto Espinoza</t>
  </si>
  <si>
    <t>Julio Pintos Silva</t>
  </si>
  <si>
    <t xml:space="preserve">Visista Y Jorada De Rabajo Con Oln, Asistencia Técnica, Estudio De Casos Y Gestión De Lista De Espera Reposrtada Por Oln  </t>
  </si>
  <si>
    <t>Se Realizara Visita A Proyectos En Convenio Con Servicio De Protección Especializada Para Supervisión De Trayectorias Proteccionales En Putaendo Y Los Andres. En Razón De Confidencialidad Del Requerimiento, Procedimiento Está A Cargo De Supervisores Macrozonales.</t>
  </si>
  <si>
    <t>Concurre Citación A Congreso Nacional En Valparaíso Para Discutir Pdl De Adopción A Las 10.30.</t>
  </si>
  <si>
    <t>Karla Toro Inostroza</t>
  </si>
  <si>
    <t>Supervisión De Casos Y Trayectorias En La Red Proteccional, Respecto De Casos Vigentes Y Egresados De Diversos Proyectos De Intervención En La Región, Por Lo Que Se Requiere Revisar Carpetas Físicas, Acción Que Realizarán Supervisores Macrozonales En Virtud De La Reserva De Información Que Conlleva Este Procedimiento.</t>
  </si>
  <si>
    <t>Laura Cid Cifuentes</t>
  </si>
  <si>
    <t>Concurrir A Citación Senado Por Pdl De Adopción Al Congreso En Valparaíso.</t>
  </si>
  <si>
    <t>Esta Instancia De Visita A La Región De O’Higgins, Tiene Por Objetivo Presentar El Piloto Sobre El Protocolo Interinstitucional Para Niños, Niñas Y Adolescentes Víctimas De Delitos: Previniendo La Victimización Secundaria. Este Protocolo Ha Sido Trabajado Por Tres Instituciones: Subsecretaría De La Niñez, Servicio De Protección Especializada A La Niñez Y Adolescencia (Spe) Y El Ministerio Público.</t>
  </si>
  <si>
    <t>Natalia Lara San Martín</t>
  </si>
  <si>
    <t>Santa Cruz</t>
  </si>
  <si>
    <t>Traslado Subsecretaria Al Congreso Nacional</t>
  </si>
  <si>
    <t>Traslado Subsecretaria A Gobierno Regional</t>
  </si>
  <si>
    <t>Victor Maureira Ibañez</t>
  </si>
  <si>
    <t>Victoria  Cornejo Montecinos</t>
  </si>
  <si>
    <t>Camila Rojas Múñoz</t>
  </si>
  <si>
    <t>Cobertura De Corrida Recreativa Familiar Del Programa Centros De Cuidados Para Nna De Trabajadores -Cct-2024-25</t>
  </si>
  <si>
    <t xml:space="preserve">Visita Y Jornada De Rabajo Con Oln, Asistencia Técnica, Estudio De Casos Y Gestión De Lista De Espera Reposrtada Por Oln  </t>
  </si>
  <si>
    <t>Concurre A Citación De La Sala De Senado Para Arobar En Primer Trámite Constitucional</t>
  </si>
  <si>
    <t>Oscar Jara Monardes</t>
  </si>
  <si>
    <t>Traslado de Subsecretaria y Asesores a la V región, Congreso Nacional</t>
  </si>
  <si>
    <t>Lilian Araya Ortiz</t>
  </si>
  <si>
    <t>Profesional de apoyo Chile Crece Contigo</t>
  </si>
  <si>
    <t>Terapeuta Ocupacional</t>
  </si>
  <si>
    <t>Nancy Armijo Araya</t>
  </si>
  <si>
    <t>Profesional de transferencias y rendiciones</t>
  </si>
  <si>
    <t>Fredy Arriagada Brito</t>
  </si>
  <si>
    <t>Encargado de transferencias y rendiciones</t>
  </si>
  <si>
    <t>Ingeniero Comercial</t>
  </si>
  <si>
    <t>Jesus Figueroa Ramos</t>
  </si>
  <si>
    <t>Coordinador de gestión y desarrollo de las personas</t>
  </si>
  <si>
    <t>Psicologo</t>
  </si>
  <si>
    <t>Catalina Fuentealba Aranda</t>
  </si>
  <si>
    <t>Profesional de Apoyo</t>
  </si>
  <si>
    <t>Asistente Social</t>
  </si>
  <si>
    <t>Andres Jaime Elias</t>
  </si>
  <si>
    <t>Analista Cuantitativo</t>
  </si>
  <si>
    <t>Sociologo</t>
  </si>
  <si>
    <t>Renuncia Voluntaria</t>
  </si>
  <si>
    <t>Jorge Bravo Orellana</t>
  </si>
  <si>
    <t>Encargado de programa educativo</t>
  </si>
  <si>
    <t>Administrados Publico</t>
  </si>
  <si>
    <t>Alvaro Perez Vasquez</t>
  </si>
  <si>
    <t>Profesional de apoyo tecnico para sistema</t>
  </si>
  <si>
    <t>Convenio</t>
  </si>
  <si>
    <t>Decreto</t>
  </si>
  <si>
    <t>Sistema Gestión de Convenios (SIGEC) del Ministerio de Desarrollo Social y Familia</t>
  </si>
  <si>
    <t>No</t>
  </si>
  <si>
    <t>Aprueba Segunda Modificación de Convenio de Colaboración y Transferencia de Recursos 24.03.113 "Plan Integral para el Bienestar de Niños, Niñas y Adolescentes" 2025. Servicio Nacional de Turismo.</t>
  </si>
  <si>
    <t>ADENDA SERNATUR 2025</t>
  </si>
  <si>
    <t>Aprueba Convenio de Colaboración y Transferencia de Recursos 24.03.113 "Plan Integral para el Bienestar de Niños, Niñas y Adolescentes, Modelo de Activación Social y Comunitaria para el Bienestar de los NNA en el Barrio" 2025. Fundación de las Familias</t>
  </si>
  <si>
    <t>PIB FUNFAS</t>
  </si>
  <si>
    <t>Aprueba Convenio de Transferencia de Recursos 24.03.004 "Programa Oficina Local de la Niñez" 2025. Municipalidad de Pozo Almonte</t>
  </si>
  <si>
    <t>Pozo Almonte OLN 2025</t>
  </si>
  <si>
    <t>Aprueba Convenio de Transferencia de Recursos 24.03.004 "Programa Oficina Local de la Niñez" 2025. Municipalidad de Camiña</t>
  </si>
  <si>
    <t>Camiña OLN 2025</t>
  </si>
  <si>
    <t>Aprueba Convenio de Transferencia de Recursos 24.03.004 "Programa Oficina Local de la Niñez" 2025. Municipalidad de Huara</t>
  </si>
  <si>
    <t>Huara OLN 2025</t>
  </si>
  <si>
    <t>Aprueba Convenio de Transferencia de Recursos 24.03.004 "Programa Oficina Local de la Niñez" 2025. Municipalidad de La Higuera</t>
  </si>
  <si>
    <t>La Higuera OLN 2025</t>
  </si>
  <si>
    <t>Aprueba Convenio de Transferencia de Recursos 24.03.004 "Programa Oficina Local de la Niñez" 2025. Municipalidad de Monte Patria</t>
  </si>
  <si>
    <t>Monte Patria OLN 2025</t>
  </si>
  <si>
    <t>Aprueba Convenio de Transferencia de Recursos 24.03.004 "Programa Oficina Local de la Niñez" 2025. Municipalidad de Cabildo</t>
  </si>
  <si>
    <t>Cabildo OLN 2025</t>
  </si>
  <si>
    <t>Aprueba Convenio de Transferencia de Recursos 24.03.004 "Programa Oficina Local de la Niñez" 2025. Municipalidad de Papudo</t>
  </si>
  <si>
    <t>Papudo OLN 2025</t>
  </si>
  <si>
    <t>Aprueba Convenio de Transferencia de Recursos 24.03.004 "Programa Oficina Local de la Niñez" 2025. Municipalidad de Petorca</t>
  </si>
  <si>
    <t>Petorca OLN 2025</t>
  </si>
  <si>
    <t>Aprueba Convenio de Transferencia de Recursos 24.03.004 "Programa Oficina Local de la Niñez" 2025. Municipalidad de La Cruz</t>
  </si>
  <si>
    <t>La Cruz OLN 2025</t>
  </si>
  <si>
    <t>Aprueba Convenio de Transferencia de Recursos 24.03.004 "Programa Oficina Local de la Niñez" 2025. Municipalidad de Llay Llay</t>
  </si>
  <si>
    <t>Llay Llay OLN 2025</t>
  </si>
  <si>
    <t>Aprueba Convenio de Transferencia de Recursos 24.03.004 "Programa Oficina Local de la Niñez" 2025. Municipalidad de Coltauco</t>
  </si>
  <si>
    <t>Coltauco OLN 2025</t>
  </si>
  <si>
    <t>Aprueba Convenio de Transferencia de Recursos 24.03.004 "Programa Oficina Local de la Niñez" 2025. Municipalidad de Las Cabras</t>
  </si>
  <si>
    <t>Las Cabras OLN 2025</t>
  </si>
  <si>
    <t>Aprueba Convenio de Transferencia de Recursos 24.03.004 "Programa Oficina Local de la Niñez" 2025. Municipalidad de La Estrella</t>
  </si>
  <si>
    <t>La Estrella OLN 2025</t>
  </si>
  <si>
    <t>Aprueba Convenio de Transferencia de Recursos 24.03.004 "Programa Oficina Local de la Niñez" 2025. Municipalidad de Paredones</t>
  </si>
  <si>
    <t>Paredones OLN 2025</t>
  </si>
  <si>
    <t>Aprueba Convenio de Transferencia de Recursos 24.03.004 "Programa Oficina Local de la Niñez" 2025. Municipalidad de Chépica</t>
  </si>
  <si>
    <t>Chepica OLN 2025</t>
  </si>
  <si>
    <t>Aprueba Convenio de Transferencia de Recursos 24.03.004 "Programa Oficina Local de la Niñez" 2025. Municipalidad de Lolol</t>
  </si>
  <si>
    <t>Lolol OLN 2025</t>
  </si>
  <si>
    <t>Aprueba Convenio de Transferencia de Recursos 24.03.004 "Programa Oficina Local de la Niñez" 2025. Municipalidad de Nancagua</t>
  </si>
  <si>
    <t>Nancagua OLN 2025</t>
  </si>
  <si>
    <t>Aprueba Convenio de Transferencia de Recursos 24.03.004 "Programa Oficina Local de la Niñez" 2025. Municipalidad de Peralillo</t>
  </si>
  <si>
    <t>Peralillo OLN 2025</t>
  </si>
  <si>
    <t>Aprueba Convenio de Transferencia de Recursos 24.03.004 "Programa Oficina Local de la Niñez" 2025. Municipalidad de Pelarco</t>
  </si>
  <si>
    <t>Pelarco OLN 2025</t>
  </si>
  <si>
    <t>Aprueba Convenio de Transferencia de Recursos 24.03.004 "Programa Oficina Local de la Niñez" 2025. Municipalidad de Pencahue</t>
  </si>
  <si>
    <t>Pencahue OLN 2025</t>
  </si>
  <si>
    <t>Aprueba Convenio de Transferencia de Recursos 24.03.004 "Programa Oficina Local de la Niñez" 2025. Municipalidad de Chanco</t>
  </si>
  <si>
    <t>Chanco OLN 2025</t>
  </si>
  <si>
    <t>Aprueba Convenio de Transferencia de Recursos 24.03.004 "Programa Oficina Local de la Niñez" 2025. Municipalidad de Curicó</t>
  </si>
  <si>
    <t>Curicó OLN 2025</t>
  </si>
  <si>
    <t>Aprueba Convenio de Transferencia de Recursos 24.03.004 "Programa Oficina Local de la Niñez" 2025. Municipalidad de Hualañé</t>
  </si>
  <si>
    <t>Hualañé OLN 2025</t>
  </si>
  <si>
    <t>Aprueba Convenio de Transferencia de Recursos 24.03.004 "Programa Oficina Local de la Niñez" 2025. Municipalidad de Licantén</t>
  </si>
  <si>
    <t>Licanten OLN 2025</t>
  </si>
  <si>
    <t>Aprueba Convenio de Transferencia de Recursos 24.03.004 "Programa Oficina Local de la Niñez" 2025. Municipalidad de Molina</t>
  </si>
  <si>
    <t>Molina OLN 2025</t>
  </si>
  <si>
    <t>Aprueba Convenio de Transferencia de Recursos 24.03.004 "Programa Oficina Local de la Niñez" 2025. Municipalidad de Romeral</t>
  </si>
  <si>
    <t>Romeral OLN 2025</t>
  </si>
  <si>
    <t>Aprueba Convenio de Transferencia de Recursos 24.03.004 "Programa Oficina Local de la Niñez" 2025. Municipalidad de Sagrada Familia</t>
  </si>
  <si>
    <t>Sagrada Familia OLN 2025</t>
  </si>
  <si>
    <t>Aprueba Convenio de Transferencia de Recursos 24.03.004 "Programa Oficina Local de la Niñez" 2025. Municipalidad de Colbún</t>
  </si>
  <si>
    <t>Colbún OLN 2025</t>
  </si>
  <si>
    <t>Aprueba Convenio de Transferencia de Recursos 24.03.004 "Programa Oficina Local de la Niñez" 2025. Municipalidad de Retiro</t>
  </si>
  <si>
    <t>Retiro OLN 2025</t>
  </si>
  <si>
    <t>Aprueba Convenio de Transferencia de Recursos 24.03.004 "Programa Oficina Local de la Niñez" 2025. Municipalidad de Yerbas Buenas</t>
  </si>
  <si>
    <t>Yerbas Buenas OLN 2025</t>
  </si>
  <si>
    <t>Aprueba Convenio de Transferencia de Recursos 24.03.004 "Programa Oficina Local de la Niñez" 2025. Municipalidad de Pemuco</t>
  </si>
  <si>
    <t>Pemuco OLN 2025</t>
  </si>
  <si>
    <t>Aprueba Convenio de Transferencia de Recursos 24.03.004 "Programa Oficina Local de la Niñez" 2025. Municipalidad de Pinto</t>
  </si>
  <si>
    <t>Pinto OLN 2025</t>
  </si>
  <si>
    <t>Aprueba Convenio de Transferencia de Recursos 24.03.004 "Programa Oficina Local de la Niñez" 2025. Municipalidad de Ninhue</t>
  </si>
  <si>
    <t>Ninhue OLN 2025</t>
  </si>
  <si>
    <t>Aprueba Convenio de Transferencia de Recursos 24.03.004 "Programa Oficina Local de la Niñez" 2025. Municipalidad de Portezuelo</t>
  </si>
  <si>
    <t>Portezuelo OLN 2025</t>
  </si>
  <si>
    <t>Aprueba Convenio de Transferencia de Recursos 24.03.004 "Programa Oficina Local de la Niñez" 2025. Municipalidad de Trehuaco</t>
  </si>
  <si>
    <t>Trehuaco OLN 2025</t>
  </si>
  <si>
    <t>Aprueba Convenio de Transferencia de Recursos 24.03.004 "Programa Oficina Local de la Niñez" 2025. Municipalidad de San Carlos</t>
  </si>
  <si>
    <t>San Carlos OLN 2025</t>
  </si>
  <si>
    <t>Aprueba Convenio de Transferencia de Recursos 24.03.004 "Programa Oficina Local de la Niñez" 2025. Municipalidad de Ñiquén</t>
  </si>
  <si>
    <t>Ñiquen OLN 2025</t>
  </si>
  <si>
    <t>Aprueba Convenio de Transferencia de Recursos 24.03.004 "Programa Oficina Local de la Niñez" 2025. Municipalidad de San Fabián</t>
  </si>
  <si>
    <t>San Fabian OLN 2025</t>
  </si>
  <si>
    <t>Aprueba Convenio de Transferencia de Recursos 24.03.004 "Programa Oficina Local de la Niñez" 2025. Municipalidad de San Nicolás</t>
  </si>
  <si>
    <t>San Nicolas OLN 2025</t>
  </si>
  <si>
    <t>Aprueba Convenio de Transferencia de Recursos 24.03.004 "Programa Oficina Local de la Niñez" 2025. Municipalidad de Chiguayante</t>
  </si>
  <si>
    <t>Chiguayante OLN 2025</t>
  </si>
  <si>
    <t>Aprueba Convenio de Transferencia de Recursos 24.03.004 "Programa Oficina Local de la Niñez" 2025. Municipalidad de Hualqui</t>
  </si>
  <si>
    <t>Hualqui OLN 2025</t>
  </si>
  <si>
    <t>Aprueba Convenio de Transferencia de Recursos 24.03.004 "Programa Oficina Local de la Niñez" 2025. Municipalidad de Penco</t>
  </si>
  <si>
    <t>Penco OLN 2025</t>
  </si>
  <si>
    <t>Aprueba Convenio de Transferencia de Recursos 24.03.004 "Programa Oficina Local de la Niñez" 2025. Municipalidad de San Pedro De La Paz</t>
  </si>
  <si>
    <t>San Pedro de la Paz OLN 2025</t>
  </si>
  <si>
    <t>Aprueba Convenio de Transferencia de Recursos 24.03.004 "Programa Oficina Local de la Niñez" 2025. Municipalidad de Arauco</t>
  </si>
  <si>
    <t>Arauco OLN 2025</t>
  </si>
  <si>
    <t>Aprueba Convenio de Transferencia de Recursos 24.03.004 "Programa Oficina Local de la Niñez" 2025. Municipalidad de Contulmo</t>
  </si>
  <si>
    <t>Contulmo OLN 2025</t>
  </si>
  <si>
    <t>Aprueba Convenio de Transferencia de Recursos 24.03.004 "Programa Oficina Local de la Niñez" 2025. Municipalidad de Los Álamos</t>
  </si>
  <si>
    <t>Los Álamos OLN 2025</t>
  </si>
  <si>
    <t>Aprueba Convenio de Transferencia de Recursos 24.03.004 "Programa Oficina Local de la Niñez" 2025. Municipalidad de Antuco</t>
  </si>
  <si>
    <t>Antuco OLN 2025</t>
  </si>
  <si>
    <t>Aprueba Convenio de Transferencia de Recursos 24.03.004 "Programa Oficina Local de la Niñez" 2025. Municipalidad de Laja</t>
  </si>
  <si>
    <t>Laja OLN 2025</t>
  </si>
  <si>
    <t>Aprueba Convenio de Transferencia de Recursos 24.03.004 "Programa Oficina Local de la Niñez" 2025. Municipalidad de Mulchén</t>
  </si>
  <si>
    <t>Mulchen OLN 2025</t>
  </si>
  <si>
    <t>Aprueba Convenio de Transferencia de Recursos 24.03.004 "Programa Oficina Local de la Niñez" 2025. Municipalidad de Quilleco</t>
  </si>
  <si>
    <t>Quilleco OLN 2025</t>
  </si>
  <si>
    <t>Aprueba Convenio de Transferencia de Recursos 24.03.004 "Programa Oficina Local de la Niñez" 2025. Municipalidad de San Rosendo</t>
  </si>
  <si>
    <t>San Rosendo OLN 2025</t>
  </si>
  <si>
    <t>Aprueba Convenio de Transferencia de Recursos 24.03.004 "Programa Oficina Local de la Niñez" 2025. Municipalidad de Alto Biobío</t>
  </si>
  <si>
    <t>Alto Bio Bio OLN 2025</t>
  </si>
  <si>
    <t>Aprueba Convenio de Transferencia de Recursos 24.03.004 "Programa Oficina Local de la Niñez" 2025. Municipalidad de Carahue</t>
  </si>
  <si>
    <t>Carahue OLN 2025</t>
  </si>
  <si>
    <t>Aprueba Convenio de Transferencia de Recursos 24.03.004 "Programa Oficina Local de la Niñez" 2025. Municipalidad de Cunco</t>
  </si>
  <si>
    <t>Cunco OLN 2025</t>
  </si>
  <si>
    <t>Aprueba Convenio de Transferencia de Recursos 24.03.004 "Programa Oficina Local de la Niñez" 2025. Municipalidad de Loncoche</t>
  </si>
  <si>
    <t>Loncoche OLN 2025</t>
  </si>
  <si>
    <t>Aprueba Convenio de Transferencia de Recursos 24.03.004 "Programa Oficina Local de la Niñez" 2025. Municipalidad de Melipeuco</t>
  </si>
  <si>
    <t>Melipeuco OLN 2025</t>
  </si>
  <si>
    <t>Aprueba Convenio de Transferencia de Recursos 24.03.004 "Programa Oficina Local de la Niñez" 2025. Municipalidad de Pucón</t>
  </si>
  <si>
    <t>Pucon OLN 2025</t>
  </si>
  <si>
    <t>Aprueba Convenio de Transferencia de Recursos 24.03.004 "Programa Oficina Local de la Niñez" 2025. Municipalidad de Saavedra</t>
  </si>
  <si>
    <t>Saavedra OLN 2025</t>
  </si>
  <si>
    <t>Aprueba Convenio de Transferencia de Recursos 24.03.004 "Programa Oficina Local de la Niñez" 2025. Municipalidad de Teodoro Schmidt</t>
  </si>
  <si>
    <t>Teodoro Schmidt OLN 2025</t>
  </si>
  <si>
    <t>Aprueba Convenio de Transferencia de Recursos 24.03.004 "Programa Oficina Local de la Niñez" 2025. Municipalidad de Tolten</t>
  </si>
  <si>
    <t>Tolten OLN 2025</t>
  </si>
  <si>
    <t>Aprueba Convenio de Transferencia de Recursos 24.03.004 "Programa Oficina Local de la Niñez" 2025. Municipalidad de Curacautín</t>
  </si>
  <si>
    <t>Curacautìn OLN 2025</t>
  </si>
  <si>
    <t>Aprueba Convenio de Transferencia de Recursos 24.03.004 "Programa Oficina Local de la Niñez" 2025. Municipalidad de Ercilla</t>
  </si>
  <si>
    <t>Ercilla OLN 2025</t>
  </si>
  <si>
    <t>Aprueba Convenio de Transferencia de Recursos 24.03.004 "Programa Oficina Local de la Niñez" 2025. Municipalidad de Lonquimay</t>
  </si>
  <si>
    <t>Lonquimay OLN 2025</t>
  </si>
  <si>
    <t>Aprueba Convenio de Transferencia de Recursos 24.03.004 "Programa Oficina Local de la Niñez" 2025. Municipalidad de Los Sauces</t>
  </si>
  <si>
    <t>Los Sauces OLN 2025</t>
  </si>
  <si>
    <t>Aprueba Convenio de Transferencia de Recursos 24.03.004 "Programa Oficina Local de la Niñez" 2025. Municipalidad de Lumaco</t>
  </si>
  <si>
    <t>Lumaco OLN 2025</t>
  </si>
  <si>
    <t>Aprueba Convenio de Transferencia de Recursos 24.03.004 "Programa Oficina Local de la Niñez" 2025. Municipalidad de Purén</t>
  </si>
  <si>
    <t>Puren OLN 2025</t>
  </si>
  <si>
    <t>Aprueba Convenio de Transferencia de Recursos 24.03.004 "Programa Oficina Local de la Niñez" 2025. Municipalidad de Renaico</t>
  </si>
  <si>
    <t>Renaico OLN 2025</t>
  </si>
  <si>
    <t>Aprueba Convenio de Transferencia de Recursos 24.03.004 "Programa Oficina Local de la Niñez" 2025. Municipalidad de Traiguén</t>
  </si>
  <si>
    <t>Traiguen OLN 2025</t>
  </si>
  <si>
    <t>Aprueba Convenio de Transferencia de Recursos 24.03.004 "Programa Oficina Local de la Niñez" 2025. Municipalidad de Victoria</t>
  </si>
  <si>
    <t>Victoria OLN 2025</t>
  </si>
  <si>
    <t>Aprueba Convenio de Transferencia de Recursos 24.03.004 "Programa Oficina Local de la Niñez" 2025. Municipalidad de Los Lagos</t>
  </si>
  <si>
    <t>Los Lagos OLN 2025</t>
  </si>
  <si>
    <t>Aprueba Convenio de Transferencia de Recursos 24.03.004 "Programa Oficina Local de la Niñez" 2025. Municipalidad de Máfil</t>
  </si>
  <si>
    <t>Máfil OLN 2025</t>
  </si>
  <si>
    <t>Aprueba Convenio de Transferencia de Recursos 24.03.004 "Programa Oficina Local de la Niñez" 2025. Municipalidad de Mariquina</t>
  </si>
  <si>
    <t>Mariquina OLN 2025</t>
  </si>
  <si>
    <t>Aprueba Convenio de Transferencia de Recursos 24.03.004 "Programa Oficina Local de la Niñez" 2025. Municipalidad de Paillaco</t>
  </si>
  <si>
    <t>Paillaco OLN 2025</t>
  </si>
  <si>
    <t>Aprueba Convenio de Transferencia de Recursos 24.03.004 "Programa Oficina Local de la Niñez" 2025. Municipalidad de Lago Ranco</t>
  </si>
  <si>
    <t>Lago Ranco OLN 2025</t>
  </si>
  <si>
    <t>Aprueba Convenio de Transferencia de Recursos 24.03.004 "Programa Oficina Local de la Niñez" 2025. Municipalidad de Río Bueno</t>
  </si>
  <si>
    <t>Río Bueno OLN 2025</t>
  </si>
  <si>
    <t>Aprueba Convenio de Transferencia de Recursos 24.03.004 "Programa Oficina Local de la Niñez" 2025. Municipalidad de Maullín</t>
  </si>
  <si>
    <t>Maullin OLN 2025</t>
  </si>
  <si>
    <t>Aprueba Convenio de Transferencia de Recursos 24.03.004 "Programa Oficina Local de la Niñez" 2025. Municipalidad de Castro</t>
  </si>
  <si>
    <t>Castro OLN 2025</t>
  </si>
  <si>
    <t>Aprueba Convenio de Transferencia de Recursos 24.03.004 "Programa Oficina Local de la Niñez" 2025. Municipalidad de Chonchi</t>
  </si>
  <si>
    <t>Chonchi OLN 2025</t>
  </si>
  <si>
    <t>Aprueba Convenio de Transferencia de Recursos 24.03.004 "Programa Oficina Local de la Niñez" 2025. Municipalidad de Queilén</t>
  </si>
  <si>
    <t>Queilen OLN 2025</t>
  </si>
  <si>
    <t>Aprueba Convenio de Transferencia de Recursos 24.03.004 "Programa Oficina Local de la Niñez" 2025. Municipalidad de San Pablo</t>
  </si>
  <si>
    <t>San Pablo OLN 2025</t>
  </si>
  <si>
    <t>Aprueba Convenio de Transferencia de Recursos 24.03.004 "Programa Oficina Local de la Niñez" 2025. Municipalidad de Chaitén</t>
  </si>
  <si>
    <t>Chaitén OLN 2025</t>
  </si>
  <si>
    <t>Aprueba Convenio de Transferencia de Recursos 24.03.004 "Programa Oficina Local de la Niñez" 2025. Municipalidad de Guaitecas</t>
  </si>
  <si>
    <t>Guaitecas OLN 2025</t>
  </si>
  <si>
    <t>Aprueba Convenio de Transferencia de Recursos 24.03.004 "Programa Oficina Local de la Niñez" 2025. Municipalidad de O'Higgins</t>
  </si>
  <si>
    <t>O´higgins OLN 2025</t>
  </si>
  <si>
    <t>Aprueba Convenio de Transferencia de Recursos 24.03.004 "Programa Oficina Local de la Niñez" 2025. Municipalidad de Porvenir</t>
  </si>
  <si>
    <t>Porvenir OLN 2025</t>
  </si>
  <si>
    <t>Aprueba Convenio de Transferencia de Recursos 24.03.004 "Programa Oficina Local de la Niñez" 2025. Municipalidad de Torres Del Paine</t>
  </si>
  <si>
    <t>Torres del Paine OLN 2025</t>
  </si>
  <si>
    <t>Aprueba Convenio de Transferencia de Recursos 24.03.004 "Programa Oficina Local de la Niñez" 2025. Municipalidad de Vilcún</t>
  </si>
  <si>
    <t>Vilcún OLN 2025</t>
  </si>
  <si>
    <t>Combarbalá FIADI 2025</t>
  </si>
  <si>
    <t>Salamanca FIADI 2025</t>
  </si>
  <si>
    <t>Linares FIADI 2025</t>
  </si>
  <si>
    <t>Coelemu FIADI 2025</t>
  </si>
  <si>
    <t>Coihueco FIADI 2025</t>
  </si>
  <si>
    <t>El Carmen FIADI 2025</t>
  </si>
  <si>
    <t>Pinto FIADI 2025</t>
  </si>
  <si>
    <t>Quirihue FIADI 2025</t>
  </si>
  <si>
    <t>San Nicolás FIADI 2025</t>
  </si>
  <si>
    <t>Florida FIADI 2025</t>
  </si>
  <si>
    <t>Corral FIADI 2025</t>
  </si>
  <si>
    <t>Porvenir FIADI 2025</t>
  </si>
  <si>
    <t>Torres del Paine FIADI 2025</t>
  </si>
  <si>
    <t>Establece monto a transferir 24.08.001 "Fono Infancia" 2025. Fundación Educacional para el Desarrollo Integral de la Niñez</t>
  </si>
  <si>
    <t>Fono Infancia 2025</t>
  </si>
  <si>
    <t>Establece monto a transferir 24.02.002 "Programa de Apoyo al Recién Nacido" 2025. Subsecretaría de Redes Asistenciales</t>
  </si>
  <si>
    <t>PARN 2025</t>
  </si>
  <si>
    <t>Convenios</t>
  </si>
  <si>
    <t>Aprueba Convenio de Transferencia de Recursos 24.03.004 "Programa Oficina Local de la Niñez" 2025. Municipalidad de Ovalle</t>
  </si>
  <si>
    <t>Ovalle OLN 2025</t>
  </si>
  <si>
    <t>Aprueba Convenio de Transferencia de Recursos 24.03.004 "Programa Oficina Local de la Niñez" 2025. Municipalidad de Punitaqui</t>
  </si>
  <si>
    <t>Punitaqui OLN 2025</t>
  </si>
  <si>
    <t>Aprueba Convenio de Transferencia de Recursos 24.03.004 "Programa Oficina Local de la Niñez" 2025. Municipalidad de San Esteban</t>
  </si>
  <si>
    <t>San Esteban OLN 2025</t>
  </si>
  <si>
    <t>Aprueba Convenio de Transferencia de Recursos 24.03.004 "Programa Oficina Local de la Niñez" 2025. Municipalidad de Quillota</t>
  </si>
  <si>
    <t>Quillota OLN 2025</t>
  </si>
  <si>
    <t>Aprueba Convenio de Transferencia de Recursos 24.03.004 "Programa Oficina Local de la Niñez" 2025. Municipalidad de La Calera</t>
  </si>
  <si>
    <t>Calera OLN 2025</t>
  </si>
  <si>
    <t>Aprueba Convenio de Transferencia de Recursos 24.03.004 "Programa Oficina Local de la Niñez" 2025. Municipalidad de Nogales</t>
  </si>
  <si>
    <t>Nogales OLN 2025</t>
  </si>
  <si>
    <t>Aprueba Convenio de Transferencia de Recursos 24.03.004 "Programa Oficina Local de la Niñez" 2025. Municipalidad de Villa Alemana</t>
  </si>
  <si>
    <t>Villa Alemana OLN 2025</t>
  </si>
  <si>
    <t>Aprueba Convenio de Transferencia de Recursos 24.03.004 "Programa Oficina Local de la Niñez" 2025. Municipalidad de Cerrillos</t>
  </si>
  <si>
    <t>Cerrillos OLN 2025</t>
  </si>
  <si>
    <t>Aprueba Convenio de Transferencia de Recursos 24.03.004 "Programa Oficina Local de la Niñez" 2025. Municipalidad de Tiltil</t>
  </si>
  <si>
    <t>Tiltil OLN 2025</t>
  </si>
  <si>
    <t>Aprueba Convenio de Transferencia de Recursos 24.03.004 "Programa Oficina Local de la Niñez" 2025. Municipalidad de Navidad</t>
  </si>
  <si>
    <t>Navidad OLN 2025</t>
  </si>
  <si>
    <t>Aprueba Convenio de Transferencia de Recursos 24.03.004 "Programa Oficina Local de la Niñez" 2025. Municipalidad de Bulnes</t>
  </si>
  <si>
    <t>Bulnes OLN 2025</t>
  </si>
  <si>
    <t>Aprueba Convenio de Transferencia de Recursos 24.03.004 "Programa Oficina Local de la Niñez" 2025. Municipalidad de Coihueco</t>
  </si>
  <si>
    <t>Coihueco OLN 2025</t>
  </si>
  <si>
    <t>Aprueba Convenio de Transferencia de Recursos 24.03.004 "Programa Oficina Local de la Niñez" 2025. Municipalidad de Yumbel</t>
  </si>
  <si>
    <t>Yumbel OLN 2025</t>
  </si>
  <si>
    <t>Aprueba Convenio de Transferencia de Recursos 24.03.004 "Programa Oficina Local de la Niñez" 2025. Municipalidad de Cisnes</t>
  </si>
  <si>
    <t>Cisnes OLN 2025</t>
  </si>
  <si>
    <t>Aprueba Convenio de Transferencia de Recursos 24.03.004 "Programa Oficina Local de la Niñez" 2025. Municipalidad de Tortel</t>
  </si>
  <si>
    <t>Tortel OLN 2025</t>
  </si>
  <si>
    <t>Quintero FIADI 2025</t>
  </si>
  <si>
    <t>Constitución FIADI 2025</t>
  </si>
  <si>
    <t>Curicó FIADI 2025</t>
  </si>
  <si>
    <t>Hualañé FIADI 2025</t>
  </si>
  <si>
    <t>Maule FIADI 2025</t>
  </si>
  <si>
    <t>Parral FIADI 2025</t>
  </si>
  <si>
    <t>Pelarco FIADI 2025</t>
  </si>
  <si>
    <t>Bulnes FIADI 2025</t>
  </si>
  <si>
    <t>San Carlos FIADI 2025</t>
  </si>
  <si>
    <t>Lago Ranco FIADI 2025</t>
  </si>
  <si>
    <t>Panguipulli FIADI 2025</t>
  </si>
  <si>
    <t>Aysén FIADI 2025</t>
  </si>
  <si>
    <t>Guaitecas FIADI 2025</t>
  </si>
  <si>
    <t>O´higgins FIADI 2025</t>
  </si>
  <si>
    <t>Tortel FIADI 2025</t>
  </si>
  <si>
    <t>Puerto Natales FIADI 2025</t>
  </si>
  <si>
    <t>Establece monto a transferir 24.03.005 "Programa Diagnóstico de Vulnerabilidad en Pre-escolares" 2025. Junta Nacional de Auxilio Escolar y Becas</t>
  </si>
  <si>
    <t>JUNAEB 2025</t>
  </si>
  <si>
    <t>01 - Subsecretaría de la Niñez</t>
  </si>
  <si>
    <t>Arriendo y Configuración de Notebooks</t>
  </si>
  <si>
    <t>Licitación Pública</t>
  </si>
  <si>
    <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t>
  </si>
  <si>
    <t>Valor 2025</t>
  </si>
  <si>
    <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t>
  </si>
  <si>
    <t>02 - Sistema de Protección Integral a la Infancia</t>
  </si>
  <si>
    <t>Producción y emisión de un programa radial dedicado al Subsistema de Protección integral a la infancia Chile Crece Contigo</t>
  </si>
  <si>
    <t>Monto máximo para gastos en el ítem de Publicidad</t>
  </si>
  <si>
    <t xml:space="preserve">MDSF - Art. 14 N°06, Publicidad y Difusión 2025 "Asociada al ST. 22, Bienes y Servicios de Consumo"                                                                                                                                                              </t>
  </si>
  <si>
    <t>LEY DE PRESUPUESTO 2025</t>
  </si>
  <si>
    <t>Código Partida</t>
  </si>
  <si>
    <t>Código Capítulo</t>
  </si>
  <si>
    <t>Código Programa</t>
  </si>
  <si>
    <t>Moneda Presupuestaria</t>
  </si>
  <si>
    <t>Sub</t>
  </si>
  <si>
    <t>Ítem</t>
  </si>
  <si>
    <t>Asig</t>
  </si>
  <si>
    <t>SubA</t>
  </si>
  <si>
    <t xml:space="preserve">Presupuesto </t>
  </si>
  <si>
    <t>Comprometido</t>
  </si>
  <si>
    <t>Devengado</t>
  </si>
  <si>
    <t>Instancia Excepcional</t>
  </si>
  <si>
    <t>Nombre Programa Público</t>
  </si>
  <si>
    <t>Según Propósito</t>
  </si>
  <si>
    <t>Fundamento</t>
  </si>
  <si>
    <t>Según Derecho</t>
  </si>
  <si>
    <t>Población</t>
  </si>
  <si>
    <t>Ámbito de Política</t>
  </si>
  <si>
    <t>Directo</t>
  </si>
  <si>
    <t>Personas</t>
  </si>
  <si>
    <t>10</t>
  </si>
  <si>
    <t>Peso</t>
  </si>
  <si>
    <t>03</t>
  </si>
  <si>
    <t>Programa de Apoyo a la Identidad de Género</t>
  </si>
  <si>
    <t>El programa tiene como propósito contribuir a garantizar el ejercicio los derechos de todos NNA, cuya identidad de género no coincide con su sexo asignado al nacer (GNC) con el objetivo de reducir su exposición a factores de riesgo tales como discriminación y exclusión social que alteran su desarrollo integral y bienestar. El programa se diseñó (sus estándares y orientaciones técnicas) en base a los principios de Yogyakarta en relación a la existencia, definición y protección del derecho de las personas y los NNA en especial, de vivir  y expresar una identidad de género sin discriminación.</t>
  </si>
  <si>
    <t>Derechos sexuales y reproductivos, y a la salud integral</t>
  </si>
  <si>
    <t>Grupos específicos</t>
  </si>
  <si>
    <t>1.-Número de días de licencia médica presentadas entre Enero y Marzo de 2025,  según género del funcionario afecto, tipo y rango de duración de la licencia médica</t>
  </si>
  <si>
    <t>Tipo de Licencia Médica</t>
  </si>
  <si>
    <t>GÉNERO</t>
  </si>
  <si>
    <t>TOTAL</t>
  </si>
  <si>
    <t>Hombre y No binario</t>
  </si>
  <si>
    <t>Mujer</t>
  </si>
  <si>
    <t>Licencias médicas por
hasta 3 dias</t>
  </si>
  <si>
    <t xml:space="preserve">Licencias medicas entre
[4 a 10] dias </t>
  </si>
  <si>
    <t>Licencias medicas desde
11 o mas días</t>
  </si>
  <si>
    <t>Total</t>
  </si>
  <si>
    <t>Enfermedad o Accidente Común</t>
  </si>
  <si>
    <t xml:space="preserve">Licencia Maternal Pre y Post Natal </t>
  </si>
  <si>
    <t>Enfermedad grave hijo menor de un año</t>
  </si>
  <si>
    <t>Accidente del trabajo o del trayecto</t>
  </si>
  <si>
    <t>Enfermedad Profesional</t>
  </si>
  <si>
    <t>Patología del Embarazo</t>
  </si>
  <si>
    <t>Ley SANNA</t>
  </si>
  <si>
    <t>% según género</t>
  </si>
  <si>
    <t>2.-Número de licencias médicas presentadas entre Enero y Marzo de 2025, según género del funcionario afecto, tipo y rango de duración de la licencia médica</t>
  </si>
  <si>
    <t>Descripción</t>
  </si>
  <si>
    <t>Número de funcionarios</t>
  </si>
  <si>
    <t>3.-Número de licencias médicas presentadas entre Enero y Marzo de 2025 con reembolso, según género del funcionario afecto, tipo y rango de duración de la licencia médica</t>
  </si>
  <si>
    <t>4.-Monto ($) recuperado total de las licencias médicas presentadas entre Enero y Marzo de 2025, según género del funcionario afecto, tipo y rango de duración de la licencia médica</t>
  </si>
  <si>
    <r>
      <rPr>
        <b/>
        <sz val="12"/>
        <rFont val="Arial"/>
        <family val="2"/>
      </rPr>
      <t>GLOSA Art. 14 N°19</t>
    </r>
    <r>
      <rPr>
        <sz val="12"/>
        <rFont val="Arial"/>
        <family val="2"/>
      </rPr>
      <t xml:space="preserve"> :Un reporte trimestral desagregado por ministerio y por región, que dé cuenta de todos los proyectos o programas identificados con el etiquetado de "Género" y de "Cambio Climático" a nivel de Subtítulo.</t>
    </r>
  </si>
  <si>
    <t>% Licencias Médicas Reembolsadas</t>
  </si>
  <si>
    <r>
      <t>MDS - Artículo 14 N°3:</t>
    </r>
    <r>
      <rPr>
        <sz val="12"/>
        <rFont val="Arial"/>
        <family val="2"/>
      </rPr>
      <t xml:space="preserve"> "La nómina de los proyectos o programas desarrollados interna y/o externamente que permitan, en lo específico, su posterior uso como tecnologías duales, con identificación de proyectos nuevos o de arrastre, breve descripción de su objetivo, presupuesto anual, organismos involucrados, y fecha de inicio y de término de ellos, lo que será informado antes del 31 de marzo, mediante documento electrónico que permita el tratamiento de sus datos.
En el mismo formato y con igual desagregación, se enviará trimestralmente el presupuesto  vigente, treinta días después de terminado el trimestre respectivo, estado de avance físico y financiero  de los proyectos o programas, así como las modificaciones que en el período informado hayan  experimentado".</t>
    </r>
  </si>
  <si>
    <t>Estado de Ejecución al Segundo Trimestre</t>
  </si>
  <si>
    <t xml:space="preserve">Segundo Trimestre </t>
  </si>
  <si>
    <t>Total al 1er. Trimestre 2025</t>
  </si>
  <si>
    <t>Saldo al 1er trimestre 2025</t>
  </si>
  <si>
    <t>Total al 2do. Trimestre 2025</t>
  </si>
  <si>
    <t>Saldo al 2do trimestre 2025</t>
  </si>
  <si>
    <t>Total al 3er Trimestre 2025</t>
  </si>
  <si>
    <t>Saldo al 3er Trimestre 2025</t>
  </si>
  <si>
    <t>Total al 4to Trimestre 2025</t>
  </si>
  <si>
    <t>Saldo al 4to Trimestre 2025</t>
  </si>
  <si>
    <t>Total al 2do trimestre 2025</t>
  </si>
  <si>
    <t>Total al 3er. Trimestre 2025</t>
  </si>
  <si>
    <t>Saldo al 3er trimestre 2025</t>
  </si>
  <si>
    <t>Total al 4to. Trimestre 2025</t>
  </si>
  <si>
    <t>Saldo al 4to. Trimestre 2025</t>
  </si>
  <si>
    <t>PRIMER TRIMESTRE 2025</t>
  </si>
  <si>
    <t>SEGUNDO TRIMESTRE 2025</t>
  </si>
  <si>
    <t>1.-Número de días de licencia médica presentadas entre Abril y Junio de 2025,  según género del funcionario afecto, tipo y rango de duración de la licencia médica</t>
  </si>
  <si>
    <t>2.-Número de licencias médicas presentadas entre Abril y Junio de 2025, según género del funcionario afecto, tipo y rango de duración de la licencia médica</t>
  </si>
  <si>
    <t>3.-Número de licencias médicas presentadas entre Abril y Junio de 2025 con reembolso, según género del funcionario afecto, tipo y rango de duración de la licencia médica</t>
  </si>
  <si>
    <t>4.-Monto ($) recuperado total de las licencias médicas presentadas entreAbril y Junio de 2025, según género del funcionario afecto, tipo y rango de duración de la licencia médica</t>
  </si>
  <si>
    <t>Sin información que reportar al segundo trimestre</t>
  </si>
  <si>
    <t xml:space="preserve">Campaña de Sensibilización </t>
  </si>
  <si>
    <t>Publicación en el Diario Oficial ¨Política de Niñez y Adolescencia y Su Plan de Acción"</t>
  </si>
  <si>
    <t>Publicación en el Diario Oficial "Concurso Tercer Nivel Jerárquico"</t>
  </si>
  <si>
    <t>Compra de producción, grabación y post producción de cápsulas audiovisuales</t>
  </si>
  <si>
    <t xml:space="preserve">Impresión y enmarcación de diplomas e impresión de figuras en foam board para OLN </t>
  </si>
  <si>
    <t>SI</t>
  </si>
  <si>
    <t>Si</t>
  </si>
  <si>
    <t>José Manuel Videla Bañados</t>
  </si>
  <si>
    <t>Subsecretaría del Interior</t>
  </si>
  <si>
    <t>Awen Films Chile SPA</t>
  </si>
  <si>
    <t>Stark SPA</t>
  </si>
  <si>
    <t>1067455-14-AG25</t>
  </si>
  <si>
    <t>N/A</t>
  </si>
  <si>
    <t>1067455-40-AG25</t>
  </si>
  <si>
    <t>1067455-36-AG25</t>
  </si>
  <si>
    <t>COMPRA ÁGIL</t>
  </si>
  <si>
    <t>TRATO DIRECTO</t>
  </si>
  <si>
    <t>13.831.082-5</t>
  </si>
  <si>
    <t>60.501.000-8</t>
  </si>
  <si>
    <t>77.143.742-7</t>
  </si>
  <si>
    <t>77.372.266-8</t>
  </si>
  <si>
    <r>
      <t xml:space="preserve"> Art. 14 N°08 </t>
    </r>
    <r>
      <rPr>
        <sz val="12"/>
        <rFont val="Arial"/>
        <family val="2"/>
      </rPr>
      <t xml:space="preserve">"Las contrataciones y desvinculaciones realizadas durante cada trimestre. En ambos casos, se deberá consignar el nombre, cargo y título de educación superior si hubiera.
Tratándose de las desvinculaciones, deberá consignarse la cantidad de funcionarios y funcionarias que cesen en sus funciones en cada uno de los servicios públicos con los que se relacionen, la antigüedad en el cargo, la fecha y causal de cesación."  </t>
    </r>
  </si>
  <si>
    <t>Camilo Troncoso Moya</t>
  </si>
  <si>
    <t>Valparaiso</t>
  </si>
  <si>
    <t>Putaendo</t>
  </si>
  <si>
    <t>Los Andes</t>
  </si>
  <si>
    <t>Ñuble</t>
  </si>
  <si>
    <t>Damaris Miranda Villalobos</t>
  </si>
  <si>
    <t>Chillan</t>
  </si>
  <si>
    <t>Tarapaca</t>
  </si>
  <si>
    <t>Iquique</t>
  </si>
  <si>
    <t>959498/949630</t>
  </si>
  <si>
    <t>Valeria Soto Pino</t>
  </si>
  <si>
    <t>Cartagena</t>
  </si>
  <si>
    <t xml:space="preserve">Oscar  Jara  Monardes </t>
  </si>
  <si>
    <t>Vanessa Hernandez Parra</t>
  </si>
  <si>
    <t>Jeniffer Peroncini Cortes</t>
  </si>
  <si>
    <t>Catalina Andrea  Campos  Becerra</t>
  </si>
  <si>
    <t>Antofagasta</t>
  </si>
  <si>
    <t>Camila Rojas Muñoz</t>
  </si>
  <si>
    <t>Natalia Lara San Martin</t>
  </si>
  <si>
    <t>Coquimbo</t>
  </si>
  <si>
    <t>Maule</t>
  </si>
  <si>
    <t>Talca</t>
  </si>
  <si>
    <t>Valdivia</t>
  </si>
  <si>
    <t>Catalina Soto  Espinoza</t>
  </si>
  <si>
    <t>Metropolitana</t>
  </si>
  <si>
    <t>Curacavi</t>
  </si>
  <si>
    <t>Sara Velasquez Valladares</t>
  </si>
  <si>
    <t>La Serena</t>
  </si>
  <si>
    <t>Atacama</t>
  </si>
  <si>
    <t>Javiera Tapia Chavez</t>
  </si>
  <si>
    <t>Temuco</t>
  </si>
  <si>
    <t>Mostazal</t>
  </si>
  <si>
    <t>Romina Bacigalupo Ricci</t>
  </si>
  <si>
    <t>Calama</t>
  </si>
  <si>
    <t>1249338/975845</t>
  </si>
  <si>
    <t>29/06/2025 / 30/06/2025</t>
  </si>
  <si>
    <t>O'Higgins</t>
  </si>
  <si>
    <t>Traslado De Subsecretaria De La Niñez A La Comuna De Pichilemu</t>
  </si>
  <si>
    <t>Concurrir A Citación Comisión De Familia De La Cámara De Diputados Junto A La Subsecretaria.</t>
  </si>
  <si>
    <t>Se Realizará Visita A Proyecto En Los Andes Para Revisión De Carpetas De Casos, En El Marco Del Estudio De Trayectorias. En Esta Segunda Visita Se Revisarán Carpetas En Proyectos Faltantes, A Fin De Finalizar El Proceso De Recopilación De Antecedentes.</t>
  </si>
  <si>
    <t>Asistencia Técnica Regional En Terreno Directamente A Oficinas Locales De La Niñez En Jornada Y A Equipo Regional.</t>
  </si>
  <si>
    <t>El Objetivo De Esta Instancia Es El Acompañamiento Técnico De Forma Presencial Al Equipo Regional De Ñuble Respecto A La Implementación De Las Oficinas Locales De La Niñez Y La Oferta Programática De La Subsecretaría De La Niñez.</t>
  </si>
  <si>
    <t>Concurrir A Doble Citación A La Cámara De Diputados Junto A La Subsecretaría. Primero, Hubo Sesión A Las 15 Hrs En La Comisión De Constitución Para Discutir Sobre La Moción Parlamentaria De Modificar La Ley N°20.084 Y A Las 17 Hrs En La Comisión De Desarrollo Social Para Discutir Sobre La Moción Parlamentaria De Guarderías Y Posteriormente Sobre El Mensaje De S.E. Sobre Pdl De Armonización.</t>
  </si>
  <si>
    <t>Supervisión Por Evento Crítico.</t>
  </si>
  <si>
    <t xml:space="preserve">Asistencia Técnica Regional En Terreno Directamente A Oficinas Locales De La Niñez En Jornada Y A Equipo Regional. </t>
  </si>
  <si>
    <t>Lanzamiento Actividad Del Plan Integral De Bienestar En Conjunto Con Subsecretaria De La Cultura.</t>
  </si>
  <si>
    <t>Traslado De Subsecretaria Y Asesores A La V Región.</t>
  </si>
  <si>
    <t>Concurrir A Citación De La Cámara De Diputados Para La Comisiónde Desarrollo Social, En La Que Se Discutirá El Pdl De Guarderías Y El Pdl De Adopción.</t>
  </si>
  <si>
    <t>1. Participación En Jornada De Oln De La Región De Valparaíso Organizada Por El Equipo Regional De La Seremi. 2. Asistencia Técnica Al Equipo Regional Sobre Gestión Integrada De Casos De Oln Y El Flujo De Oln Con El Programa Abriendo Caminos.</t>
  </si>
  <si>
    <t>Traslado De Subsecretaría Y Asesores A La V Región.</t>
  </si>
  <si>
    <t>Traslado De Subsecretaria Y Asesores A La V Región</t>
  </si>
  <si>
    <t>Acompañamiento Técnico En La Comuna De Pinto Y Acompañamiento En Jornada Oln El Dia Jueves Pm.</t>
  </si>
  <si>
    <t>Exposición De Subsecretaria En La Universidad De Viña Del Mar</t>
  </si>
  <si>
    <t>Cobertura De La Participación De Subsecretaría En El Foro Panel Las Políticas Públicas De Infancia En Salud De Los Ángeles E Inauguración De Oln Los Ángeles.</t>
  </si>
  <si>
    <t>Supervisión De Residencias De Protección Especializada</t>
  </si>
  <si>
    <t>Jornada Regional De Acompañamiento Abriendo Caminos</t>
  </si>
  <si>
    <t>Concurrir A Citación Del Congreso Para Discutir Pdl De Adopción.</t>
  </si>
  <si>
    <t>Concurrir A Citación Junto A La Subsecretaria De La Niñez Para Discutir 4 Puntos En La Comisión De Desarrollo Social De La Cámara De Diputados.</t>
  </si>
  <si>
    <t>Concurrir A Evaluación De Pilotaje De Protocolo Entre Oln Y Uravit.</t>
  </si>
  <si>
    <t>Asistir A Reunión Presencial De Evaluación Del Piloto Del Protocolo Interinstitucional Para Niños, Niñas Y Adolescentes Víctimas De Delitos: Previniendo La Victimización Secundaria, Se Utilizará Vehículo Institucional Del Mdsyf.</t>
  </si>
  <si>
    <t>Asistir A Reunión Presencial De Evaluación Del Piloto Del Protocolo Interinstitucional Para Nna Víctimas De Delitos, Para Coordinar Los Procedimientos Que Llevan A Cabo Las Oficinas Locales De La Niñez, El Servicio De Protección Especializada De La Niñez Y Adolescencia Y Las Unidades Regionales De Atención A Víctimas Y Testigos Del Ministerio Público. La Actividad Se Desarrollará En Las Oficinas Municipales De Santa Cruz. Se Utilizará Vehículo Institucional Del Mdsyf.</t>
  </si>
  <si>
    <t>Traslado De Subsecretaria Y Asesores A V Región-Viña Del Mar</t>
  </si>
  <si>
    <t>Traslado De Subsecretaria Y Asesores Al Congreso Nacional, V Región, Valparaiso.</t>
  </si>
  <si>
    <t>1. Visita Y Jornada De Trabajo Con Oln De Viña Del Mar. 2. Asistencia Técnica A Las Oln De Viña Del Mar. 3. Estudio De Casos Vigentes Y Gestión De Lista De Espera Reportada Por La Oln De Viña Del Mar.</t>
  </si>
  <si>
    <t>Traslado De Jefa De División De Promoción Y Prevención Y Funcionarias (Os) A La Vi Región, En Vehículo Institucional De La Subsec.De Servicios Sociales.</t>
  </si>
  <si>
    <t>1. Realización De Jornada De Capacitación A Las Oln De La Región De Coquimbo Organizada Por El Equipo Regional De La Seremi. 2. Asistencia Técnica Al Equipo Regional. 3. Visita A La Oficina Local De La Niñez De La Comuna De Coquimbo Y La Serena. 4. Reforzar Articulación De Acciones Del Subsistema Chcc En El Marco Del Sistema De Garantías Y Protección Integral De La Niñez Y Adolescencia, Y El Proceso De Implementación De Las Oficinas Locales De La Niñez.</t>
  </si>
  <si>
    <t>Jornada Regional Abriendo Caminos Maule</t>
  </si>
  <si>
    <t>Visita A Las Oln De Lanco, Valdivia, Participar En Seminario De Lago Ranco Y Realizar Asistencia Técnica Con Equipo Regional.</t>
  </si>
  <si>
    <t>Capacitación Sobre Normas Mínimas De Protección A La Niñez En La Acción Humanitaria, A Las Oln De La Región De Tarapacá, Y A Los Representantes Del Intersector. También El Día Viernes, Realizaremos Un Viaje A La Comuna De Colchane A Revisar La Implementación Del Dispositivo De Emergencia Ubicado En Frontera Y La Articulación Con La Oln. Día 1 (Martes): Reuniones De Coordinación Y Preparación. Día 2 Y 3 (Miércoles Y Jueves): Capacitación. Día 4 (Viernes): Visita Colchane.</t>
  </si>
  <si>
    <t>Visita A Oln Curacaví Con Autorización De La Jefa De Dpp. Se Coordina Con Seremi Regional Para Salir A Las 8:20 De Santiago En Vehículo Coordinado Por Ellos Con El Fin De Llegar A Las 9:30 A Curacaví.</t>
  </si>
  <si>
    <t>Visita Técnica Del Nivel Nacional Al Equipo Regional De La Seremi Y A Los Equipos Locales De La Oln Y Subsistema Chcc De La Región De Coquimbo.</t>
  </si>
  <si>
    <t>El Objetivo De Esta Instancia Es El Acompañamiento Técnico De Forma Presencial Al Equipo Regional De Atacama Respecto A La Implementación De Las Oficinas Locales De La Niñez Y La Oferta Programática De La Subsecretaría De La Niñez.</t>
  </si>
  <si>
    <t>Participar En Comision De Hacienda Del Senado-Pdl Adopcion</t>
  </si>
  <si>
    <t>Participar En Comisión De Desarrollo Social, Armonización Y Guarderias.</t>
  </si>
  <si>
    <t>Participar En Comisión De Hacienda Del Senado-Pdl Adopción.</t>
  </si>
  <si>
    <t>Participar En El Inicio Del Año Academico Facultad De Ciencias Juridicas, Sociales Y De Educacion</t>
  </si>
  <si>
    <t>Comision Desarrollo Social -Defensoria-Spre-Guarderias Y Armonizacion En Valparaiso</t>
  </si>
  <si>
    <t>Citacion Comision Hacienda Adopcion</t>
  </si>
  <si>
    <t>Traslado De Subsecretaría A La V Región, Valparaíso, Cuenta Publica.</t>
  </si>
  <si>
    <t>Traslado De Subsecretaría Y Asesores A La V Región Valparaíso.</t>
  </si>
  <si>
    <t>Traslado De Subsecretaría Y Asesores A La V Región, Valparaíso.</t>
  </si>
  <si>
    <t>Jornada Regional De Acompañamiento Técnico Al Programa Abriendo Caminos. Las Actividades Se Inician A Las 11 De La Mañana Del Día 25, Favor Considerar Para La Compra Del Pasaje.</t>
  </si>
  <si>
    <t>Cobertura De La Presentación De La Política Nacional De La Niñez A Mair Valparaíso.</t>
  </si>
  <si>
    <t>El Objetivo Del Cometido Es El Acompañamiento Técnico De Forma Presencial Al Equipo Regional De Araucanía Respecto A La Implementación De Las Oficinas Locales De La Niñez Y La Oferta Programática De La Subsecretaría De La Niñez</t>
  </si>
  <si>
    <t>El Objetivo Del Cometido Es El Acompañamiento Técnico De Forma Presencial Al Equipo Regional De Araucanía Respecto A La Implementación De Las Oficinas Locales De La Niñez Y La Oferta Programática De La Subsecretaría De La Niñez.</t>
  </si>
  <si>
    <t>Se Realizará Asistencia Técnica En La Comuna De San Francisco De Mostazal Junto A Romina Bacigalupo. Esta Instancia Estará Dirigida Al Equipo De Oln Mostazal, Donde Se Resolverán Dudas Sobre La Gestión Integrada De Casos Y Se Reforzarán Contenidos Sobre El Protocolo De Comunicación Tf - Oln. Y Por Último Se Analizarán Casos Sobre Protección Administrativa.</t>
  </si>
  <si>
    <t>Cuenta Publica Congreso Nacional De Valparaiso</t>
  </si>
  <si>
    <t>Citacion Pdl De Adopcion Congreso Nacional De Valparaiso,</t>
  </si>
  <si>
    <t>Asistencia Técnica Equipo Oln Mostazal</t>
  </si>
  <si>
    <t>Comision Desarrollo Social- Guarderias Y Armonizacion En Valparaiso.</t>
  </si>
  <si>
    <t xml:space="preserve">Presentacion Politica Nacional De Niñez Y Adolescencia </t>
  </si>
  <si>
    <t>Cobertura De Actividades De La Subsecretaria De La Niñez En La Región.</t>
  </si>
  <si>
    <t>Cobertura De Visita De La Subsecretaria De La Niñez A La Región De Antofagasta. Asistencia A Invitación De Amra.</t>
  </si>
  <si>
    <t>Citacion  Comision De La Familia Infancia Y Adolescencia En Valparaiso,</t>
  </si>
  <si>
    <t>Traslado De Subsecretaría Y Asesores A La V Región Valparaiso, Gobierno Regional De Valparaíso.</t>
  </si>
  <si>
    <t>Reuniones De Supervisión Con Dirección Regional Del Servicio De Protección Especializada A La Niñez Y Adolescencia, Oln Iquique Y Comisión Coordinadora De Protección Regional</t>
  </si>
  <si>
    <t>Supervisión De Trayectorias Proteccionales, Proyectos Servicio de Protección en Putaendo y Los Andes para finalizar revisión de antecedentes.</t>
  </si>
  <si>
    <t>Isidora Abarca Larraín</t>
  </si>
  <si>
    <t>Concurrír junto a la Subsecretaria a la Comisión De Hacienda del Senado para discutir sobre el PDL de Adopción.</t>
  </si>
  <si>
    <t>Se programa Asistencia Técnica del Programa Abriendo Caminos en conjunto con Profesional Victoria Cornejo.</t>
  </si>
  <si>
    <t>Concurrir Junto a la Subsecretaria a citación para discutir PDL de Guarderías; Armonización y los Casos de alta connotación pública de O'Higgins e Iquique.</t>
  </si>
  <si>
    <t>Comision de Desarrollo Social Superacion De La Pobreza y Planificacion en el Congreso de Valparaiso</t>
  </si>
  <si>
    <t>Lanzamiento actividad del Plan Integral de Bienestar en conjunto con Subsecretaría de Cultura.</t>
  </si>
  <si>
    <t>Traslado De Subsecretaría Y Asesores A La V Región Valparaiso</t>
  </si>
  <si>
    <t>Los Ángeles</t>
  </si>
  <si>
    <t xml:space="preserve">Visita Y Jorada De Rabajo Con Oln, Asistencia Técnica, Estudio De Casos Y Gestión De Lista De Espera Reposrtada Por Oln  </t>
  </si>
  <si>
    <t>Verónica Silva Villalobos</t>
  </si>
  <si>
    <t>Biobío</t>
  </si>
  <si>
    <t>Concepción</t>
  </si>
  <si>
    <t>Araucanía</t>
  </si>
  <si>
    <t>Copiapó</t>
  </si>
  <si>
    <t>Los Ríos</t>
  </si>
  <si>
    <t>Catalina Herrera Quezada</t>
  </si>
  <si>
    <t>Felipe Montero Cifuentes</t>
  </si>
  <si>
    <t>Asesor Juridico</t>
  </si>
  <si>
    <t>Camilo Brauchy Quiroz</t>
  </si>
  <si>
    <t>Asesora Gabinete</t>
  </si>
  <si>
    <t>Sociologa</t>
  </si>
  <si>
    <t>Abogado</t>
  </si>
  <si>
    <t>Abogada</t>
  </si>
  <si>
    <t>Termino de Suplencia</t>
  </si>
  <si>
    <t>ABARCA LARRAIN ISIDORA ANDREA</t>
  </si>
  <si>
    <t>ACEVEDO FERRER MERCEDES</t>
  </si>
  <si>
    <t>ANDRADE CARIAGA PAULA ISABEL</t>
  </si>
  <si>
    <t>ANDRADE DANERI CARLA PAOLA</t>
  </si>
  <si>
    <t>ANDRADE OLATE ANDRES</t>
  </si>
  <si>
    <t>ARAYA ORTIZ LILIAN</t>
  </si>
  <si>
    <t>ARIAS IRRIBARRA PABLO ALEJANDRO</t>
  </si>
  <si>
    <t>ARMIJO ARAYA NANCY</t>
  </si>
  <si>
    <t>ARRIAGADA BRITO FREDY</t>
  </si>
  <si>
    <t>ARRIAGADA GOMEZ THIARE MURIEL</t>
  </si>
  <si>
    <t>BACIGALUPO RICCI ROMINA</t>
  </si>
  <si>
    <t>BAEZA VILLASEÑOR CAMILA DEL ROSARIO</t>
  </si>
  <si>
    <t>BARRIOS CARVAJAL LIA DE LOS ANGELES</t>
  </si>
  <si>
    <t>BECERRA ARAYA CLAUDIA ANDREA</t>
  </si>
  <si>
    <t>BELMAR GUERRA MARIAJOSE</t>
  </si>
  <si>
    <t>BOBADILLA ESCOBAR CECILIA IVONNE</t>
  </si>
  <si>
    <t>BOZO CARRILLO NATALIA SCARLETTE</t>
  </si>
  <si>
    <t>BRAUCHY QUIROZ CAMILO ANDRES</t>
  </si>
  <si>
    <t>BRAVO ORELLANA JORGE</t>
  </si>
  <si>
    <t>CACERES MERELLO FELIPE ANDRÉS</t>
  </si>
  <si>
    <t>CAMPOS BECERRA CATALINA ANDREA</t>
  </si>
  <si>
    <t>CARAGOL RAMIREZ ROMINA DEL PILAR</t>
  </si>
  <si>
    <t>CATRICHEO TORRES VICENTE EDUARDO</t>
  </si>
  <si>
    <t>CID CIFUENTES LAURA MARGOT</t>
  </si>
  <si>
    <t>CORNEJO MONTECINOS VICTORIA ALEJANDRA</t>
  </si>
  <si>
    <t>FARIAS ERAZO CONSTANZA VALENTINA</t>
  </si>
  <si>
    <t>FIGUEROA RAMOS JESUS</t>
  </si>
  <si>
    <t>FUENTEALBA ARANDA CATALINA</t>
  </si>
  <si>
    <t>GALVEZ ARAYA JUAN PABLO</t>
  </si>
  <si>
    <t>GALVEZ ZULETA MARCELA</t>
  </si>
  <si>
    <t>GONZALEZ FLORES DEBORA</t>
  </si>
  <si>
    <t>HERNANDEZ PARRA VANESSA ANDREA</t>
  </si>
  <si>
    <t>HERNANDEZ PRADENAS JOSSELINE</t>
  </si>
  <si>
    <t>HERRERA DIAZ VICTOR MANUEL</t>
  </si>
  <si>
    <t>HERRERA QUEZADA CATALINA</t>
  </si>
  <si>
    <t>INOSTROZA INOSTROZA GONZALO</t>
  </si>
  <si>
    <t>JAIME ELIAS ANDRES</t>
  </si>
  <si>
    <t>JARA MONARDES OSCAR REINALDO</t>
  </si>
  <si>
    <t>JORQUERA BUSTOS HILDA VIVIANA</t>
  </si>
  <si>
    <t>LAGOMARSINO PUSIC CLAUDIO</t>
  </si>
  <si>
    <t>LARA SAN MARTÍN NATALIA ALEJANDRA</t>
  </si>
  <si>
    <t>LEGUAS VASQUEZ JEANET HELEN</t>
  </si>
  <si>
    <t>MARIN BATAILLE MOIRA</t>
  </si>
  <si>
    <t>MARINAKIS CONTRERAS FRANCISCA ANDREA</t>
  </si>
  <si>
    <t>MELILLAN NAVARRO FRANCISCO JAVIER</t>
  </si>
  <si>
    <t>MEZA CEA YOLANADA</t>
  </si>
  <si>
    <t>MIRANDA VILLALOBOS DAMARIS</t>
  </si>
  <si>
    <t>MONTENEGRO AYARZA JOSE PABLO</t>
  </si>
  <si>
    <t>MONTERO CIFUENTES FELIPE</t>
  </si>
  <si>
    <t>MUÑOZ MARCHAN ROXANA</t>
  </si>
  <si>
    <t>MUÑOZ PINCHEIRA RODRIGO</t>
  </si>
  <si>
    <t>NOVOA GONZALEZ TAMARA PAZ</t>
  </si>
  <si>
    <t>OJEDA GONZALEZ CAROLINA ANDREA</t>
  </si>
  <si>
    <t>PARRA IBAÑEZ CRISTIAN</t>
  </si>
  <si>
    <t>PEREIRA ROMERO NANCY JANNETTE</t>
  </si>
  <si>
    <t>PEREZ VASQUEZ ALVARO</t>
  </si>
  <si>
    <t>PERONCINI CORTES JENIFFER JOSEFINA</t>
  </si>
  <si>
    <t>PINOCHET INDO MARIA GABRIELA</t>
  </si>
  <si>
    <t>PINTOS SILVA JULIO</t>
  </si>
  <si>
    <t>POBLETE ERIZA RODRIGO</t>
  </si>
  <si>
    <t>RAMIREZ ROJAS ELSA ELENA</t>
  </si>
  <si>
    <t>REIMANN ZAMBRANO EDGARDO ROBINSON</t>
  </si>
  <si>
    <t>RINCON MEDINA ANDRES</t>
  </si>
  <si>
    <t>HONORARIO</t>
  </si>
  <si>
    <t>RIVAS LAGOS EMILIA</t>
  </si>
  <si>
    <t>ROJAS AZOCAR NICOLAS ALBERTO</t>
  </si>
  <si>
    <t>ROJAS MUÑOZ CAMILA PAZ</t>
  </si>
  <si>
    <t>SAIG ARTAZA GABRIELA</t>
  </si>
  <si>
    <t>SILVA VILLALOBOS VERONICA</t>
  </si>
  <si>
    <t>SOTO ESPINOZA CATALINA</t>
  </si>
  <si>
    <t>SOTO PINO VALERIA DEL CARMEN</t>
  </si>
  <si>
    <t>TAPIA CHAVEZ JAVIERA</t>
  </si>
  <si>
    <t>TAPIA SEPULVEDA CAROLA</t>
  </si>
  <si>
    <t>TORO INOSTROZA KARLA</t>
  </si>
  <si>
    <t>VELASQUEZ VALLADARES SARA MARGARITA</t>
  </si>
  <si>
    <t>WALKER ROA PAMELA</t>
  </si>
  <si>
    <t>ZAMORA RESZCZYNSKI CLAUDIA ANDREA</t>
  </si>
  <si>
    <t>ZAPATA DIAZ PAULA ALEJANDRA</t>
  </si>
  <si>
    <t>22.04.001</t>
  </si>
  <si>
    <t>22.04.009</t>
  </si>
  <si>
    <t>22.07.001</t>
  </si>
  <si>
    <t>22.08.007</t>
  </si>
  <si>
    <t>22.09.006</t>
  </si>
  <si>
    <t>22.10.002</t>
  </si>
  <si>
    <t>22.12.002</t>
  </si>
  <si>
    <t>22.12.003</t>
  </si>
  <si>
    <t>24.03.986</t>
  </si>
  <si>
    <t>24.09.001</t>
  </si>
  <si>
    <t>24.09.002</t>
  </si>
  <si>
    <t>22.05.004</t>
  </si>
  <si>
    <t>22.07.002</t>
  </si>
  <si>
    <t>22.11.003</t>
  </si>
  <si>
    <t>22.05.006</t>
  </si>
  <si>
    <t>22.08.999</t>
  </si>
  <si>
    <t>22.11.002</t>
  </si>
  <si>
    <t>24.03.113</t>
  </si>
  <si>
    <t>Aprueba Convenio de Transferencia de Recursos 24.03.986 "Programa de Apoyo a Niños(as) y Adolescentes con un Adulto Significativo Privado de Libertad" 2024. SERPAJ - Maule</t>
  </si>
  <si>
    <t>SERPAJ - Maule 2024</t>
  </si>
  <si>
    <t>Aprueba Convenio de Transferencia de Recursos 24.03.001 "Programa Fondo de Intervenciones de Apoyo al Desarrollo Infantil" 2025. Municipalidad de Canela</t>
  </si>
  <si>
    <t>Canela FIADI 2025</t>
  </si>
  <si>
    <t>Aprueba Convenio de Transferencia de Recursos 24.03.001 "Programa Fondo de Intervenciones de Apoyo al Desarrollo Infantil" 2025. Municipalidad de Combarbalá</t>
  </si>
  <si>
    <t>Aprueba Convenio de Transferencia de Recursos 24.03.001 "Programa Fondo de Intervenciones de Apoyo al Desarrollo Infantil" 2025. Municipalidad de Ovalle</t>
  </si>
  <si>
    <t>Ovalle FIADI 2025</t>
  </si>
  <si>
    <t>Aprueba Convenio de Transferencia de Recursos 24.03.001 "Programa Fondo de Intervenciones de Apoyo al Desarrollo Infantil" 2025. Municipalidad de Punitaqui</t>
  </si>
  <si>
    <t>Punitaqui FIADI 2025</t>
  </si>
  <si>
    <t>Aprueba Convenio de Transferencia de Recursos 24.03.001 "Programa Fondo de Intervenciones de Apoyo al Desarrollo Infantil" 2025. Municipalidad de Salamanca</t>
  </si>
  <si>
    <t>Aprueba Convenio de Transferencia de Recursos 24.03.001 "Programa Fondo de Intervenciones de Apoyo al Desarrollo Infantil" 2025. Municipalidad de Linares</t>
  </si>
  <si>
    <t>Aprueba Convenio de Transferencia de Recursos 24.03.001 "Programa Fondo de Intervenciones de Apoyo al Desarrollo Infantil" 2025. Municipalidad de Coelemu</t>
  </si>
  <si>
    <t>Aprueba Convenio de Transferencia de Recursos 24.03.001 "Programa Fondo de Intervenciones de Apoyo al Desarrollo Infantil" 2025. Municipalidad de Coihueco</t>
  </si>
  <si>
    <t>Aprueba Convenio de Transferencia de Recursos 24.03.001 "Programa Fondo de Intervenciones de Apoyo al Desarrollo Infantil" 2025. Municipalidad de El Carmen</t>
  </si>
  <si>
    <t>Aprueba Convenio de Transferencia de Recursos 24.03.001 "Programa Fondo de Intervenciones de Apoyo al Desarrollo Infantil" 2025. Municipalidad de Pinto</t>
  </si>
  <si>
    <t>Aprueba Convenio de Transferencia de Recursos 24.03.001 "Programa Fondo de Intervenciones de Apoyo al Desarrollo Infantil" 2025. Municipalidad de Quirihue</t>
  </si>
  <si>
    <t>Aprueba Convenio de Transferencia de Recursos 24.03.001 "Programa Fondo de Intervenciones de Apoyo al Desarrollo Infantil" 2025. Municipalidad de San Nicolás</t>
  </si>
  <si>
    <t>Aprueba Convenio de Transferencia de Recursos 24.03.001 "Programa Fondo de Intervenciones de Apoyo al Desarrollo Infantil" 2025. Municipalidad de Alto Biobío</t>
  </si>
  <si>
    <t>Alto Bio Bio FIADI 2025</t>
  </si>
  <si>
    <t>Aprueba Convenio de Transferencia de Recursos 24.03.001 "Programa Fondo de Intervenciones de Apoyo al Desarrollo Infantil" 2025. Municipalidad de Florida</t>
  </si>
  <si>
    <t>Aprueba Convenio de Transferencia de Recursos 24.03.001 "Programa Fondo de Intervenciones de Apoyo al Desarrollo Infantil" 2025. Municipalidad de Hualqui</t>
  </si>
  <si>
    <t>Hualqui FIADI 2025</t>
  </si>
  <si>
    <t>Aprueba Convenio de Transferencia de Recursos 24.03.001 "Programa Fondo de Intervenciones de Apoyo al Desarrollo Infantil" 2025. Municipalidad de Los Álamos</t>
  </si>
  <si>
    <t>Los Alamos FIADI 2025</t>
  </si>
  <si>
    <t>Aprueba Convenio de Transferencia de Recursos 24.03.001 "Programa Fondo de Intervenciones de Apoyo al Desarrollo Infantil" 2025. Municipalidad de Tomé</t>
  </si>
  <si>
    <t>Tome FIADI 2025</t>
  </si>
  <si>
    <t>Aprueba Convenio de Transferencia de Recursos 24.03.001 "Programa Fondo de Intervenciones de Apoyo al Desarrollo Infantil" 2025. Municipalidad de Yumbel</t>
  </si>
  <si>
    <t>Yumbel FIADI 2025</t>
  </si>
  <si>
    <t>Aprueba Convenio de Transferencia de Recursos 24.03.001 "Programa Fondo de Intervenciones de Apoyo al Desarrollo Infantil" 2025. Municipalidad de Corral</t>
  </si>
  <si>
    <t>Aprueba Convenio de Transferencia de Recursos 24.03.001 "Programa Fondo de Intervenciones de Apoyo al Desarrollo Infantil" 2025. Municipalidad de Ancud</t>
  </si>
  <si>
    <t>Ancud FIADI 2025</t>
  </si>
  <si>
    <t>Aprueba Convenio de Transferencia de Recursos 24.03.001 "Programa Fondo de Intervenciones de Apoyo al Desarrollo Infantil" 2025. Municipalidad de Calbuco</t>
  </si>
  <si>
    <t>Calbuco FIADI 2025</t>
  </si>
  <si>
    <t>Aprueba Convenio de Transferencia de Recursos 24.03.001 "Programa Fondo de Intervenciones de Apoyo al Desarrollo Infantil" 2025. Municipalidad de Chaitén</t>
  </si>
  <si>
    <t>Chaitén FIADI 2025</t>
  </si>
  <si>
    <t>Aprueba Convenio de Transferencia de Recursos 24.03.001 "Programa Fondo de Intervenciones de Apoyo al Desarrollo Infantil" 2025. Municipalidad de Chonchi</t>
  </si>
  <si>
    <t>Chonchi FIADI 2025</t>
  </si>
  <si>
    <t>Aprueba Convenio de Transferencia de Recursos 24.03.001 "Programa Fondo de Intervenciones de Apoyo al Desarrollo Infantil" 2025. Municipalidad de Cochamó</t>
  </si>
  <si>
    <t>Cochamó FIADI 2025</t>
  </si>
  <si>
    <t>Aprueba Convenio de Transferencia de Recursos 24.03.001 "Programa Fondo de Intervenciones de Apoyo al Desarrollo Infantil" 2025. Municipalidad de Llanquihue</t>
  </si>
  <si>
    <t>Llanquihue FIADI 2025</t>
  </si>
  <si>
    <t>Aprueba Convenio de Transferencia de Recursos 24.03.001 "Programa Fondo de Intervenciones de Apoyo al Desarrollo Infantil" 2025. Municipalidad de Los Muermos</t>
  </si>
  <si>
    <t>Los Muermos FIADI 2025</t>
  </si>
  <si>
    <t>Aprueba Convenio de Transferencia de Recursos 24.03.001 "Programa Fondo de Intervenciones de Apoyo al Desarrollo Infantil" 2025. Municipalidad de Río Negro</t>
  </si>
  <si>
    <t>Río Negro FIADI 2025</t>
  </si>
  <si>
    <t>Aprueba Convenio de Transferencia de Recursos 24.03.001 "Programa Fondo de Intervenciones de Apoyo al Desarrollo Infantil" 2025. Municipalidad de San Juan De La Costa</t>
  </si>
  <si>
    <t>San Juan de la Costa FIADI 2025</t>
  </si>
  <si>
    <t>Aprueba Convenio de Transferencia de Recursos 24.03.001 "Programa Fondo de Intervenciones de Apoyo al Desarrollo Infantil" 2025. Municipalidad de Laguna Blanca</t>
  </si>
  <si>
    <t>Laguna Blanca FIADI 2025</t>
  </si>
  <si>
    <t>Aprueba Convenio de Transferencia de Recursos 24.03.001 "Programa Fondo de Intervenciones de Apoyo al Desarrollo Infantil" 2025. Municipalidad de Porvenir</t>
  </si>
  <si>
    <t>Aprueba Convenio de Transferencia de Recursos 24.03.001 "Programa Fondo de Intervenciones de Apoyo al Desarrollo Infantil" 2025. Municipalidad de Primavera</t>
  </si>
  <si>
    <t>Primavera FIADI 2025</t>
  </si>
  <si>
    <t>Aprueba Convenio de Transferencia de Recursos 24.03.001 "Programa Fondo de Intervenciones de Apoyo al Desarrollo Infantil" 2025. Municipalidad de Torres Del Paine</t>
  </si>
  <si>
    <t>Aprueba Convenio de Transferencia de Recursos 24.03.004 "Programa Oficina Local de la Niñez" 2025. Municipalidad de Juan Fernández</t>
  </si>
  <si>
    <t>Juan Fernandez OLN 2025</t>
  </si>
  <si>
    <t>Aprueba Convenio de Transferencia de Recursos 24.03.004 "Programa Oficina Local de la Niñez" 2025. Municipalidad de Curacaví</t>
  </si>
  <si>
    <t>Curacavi OLN 2025</t>
  </si>
  <si>
    <t>Aprueba Convenio de Transferencia de Recursos 24.03.004 "Programa Oficina Local de la Niñez" 2025. Municipalidad de Rauco</t>
  </si>
  <si>
    <t>Rauco OLN 2025</t>
  </si>
  <si>
    <t>Aprueba Convenio de Transferencia de Recursos 24.03.004 "Programa Oficina Local de la Niñez" 2025. Municipalidad de Teno</t>
  </si>
  <si>
    <t>Teno OLN 2025</t>
  </si>
  <si>
    <t>Aprueba Convenio de Transferencia de Recursos 24.03.004 "Programa Oficina Local de la Niñez" 2025. Municipalidad de Vichuquén</t>
  </si>
  <si>
    <t>Vichuquen OLN 2025</t>
  </si>
  <si>
    <t>Aprueba Convenio de Transferencia de Recursos 24.03.004 "Programa Oficina Local de la Niñez" 2025. Municipalidad de Cochamó</t>
  </si>
  <si>
    <t>Cochamó OLN 2025</t>
  </si>
  <si>
    <t>Aprueba Convenio de Transferencia de Recursos 24.03.004 "Programa Oficina Local de la Niñez" 2025. Municipalidad de Dalcahue</t>
  </si>
  <si>
    <t>Dalcahue OLN 2025</t>
  </si>
  <si>
    <t>Aprueba Convenio de Transferencia de Recursos 24.03.004 "Programa Oficina Local de la Niñez" 2025. Municipalidad de Puqueldón</t>
  </si>
  <si>
    <t>Puqueldon OLN 2025</t>
  </si>
  <si>
    <t>Aprueba Convenio de Transferencia de Recursos 24.03.004 "Programa Oficina Local de la Niñez" 2025. Municipalidad de Puerto Octay</t>
  </si>
  <si>
    <t>Puerto Octay OLN 2025</t>
  </si>
  <si>
    <t>Aprueba Convenio de Transferencia de Recursos 24.03.004 "Programa Oficina Local de la Niñez" 2025. Municipalidad de Purranque</t>
  </si>
  <si>
    <t>Purranque OLN 2025</t>
  </si>
  <si>
    <t>Aprueba Convenio de Transferencia de Recursos 24.03.004 "Programa Oficina Local de la Niñez" 2025. Municipalidad de Puyehue</t>
  </si>
  <si>
    <t>Puyehue OLN 2025</t>
  </si>
  <si>
    <t>Aprueba Convenio de Transferencia de Recursos 24.03.004 "Programa Oficina Local de la Niñez" 2025. Municipalidad de Río Negro</t>
  </si>
  <si>
    <t>Río Negro OLN 2025</t>
  </si>
  <si>
    <t>Aprueba Convenio de Transferencia de Recursos 24.03.004 "Programa Oficina Local de la Niñez" 2025. Municipalidad de San Juan De La Costa</t>
  </si>
  <si>
    <t>San Juan de la Costa OLN 2025</t>
  </si>
  <si>
    <t>Aprueba Convenio de Transferencia de Recursos 24.03.004 "Programa Oficina Local de la Niñez" 2025. Municipalidad de Futaleufú</t>
  </si>
  <si>
    <t>Futaleufu OLN 2025</t>
  </si>
  <si>
    <t>Aprueba Convenio de Transferencia de Recursos 24.03.004 "Programa Oficina Local de la Niñez" 2025. Municipalidad de Hualaihué</t>
  </si>
  <si>
    <t>Hualaihue OLN 2025</t>
  </si>
  <si>
    <t>Aprueba Convenio de Transferencia de Recursos 24.03.004 "Programa Oficina Local de la Niñez" 2025. Municipalidad de Cochrane</t>
  </si>
  <si>
    <t>Cochrane OLN 2025</t>
  </si>
  <si>
    <t>Aprueba Convenio de Transferencia de Recursos 24.03.004 "Programa Oficina Local de la Niñez" 2025. Municipalidad de Laguna Blanca</t>
  </si>
  <si>
    <t>Laguna Blanca OLN 2025</t>
  </si>
  <si>
    <t>Aprueba Modificación de Convenio de Colaboración y Transferencia de Recursos 24.03.113 "Plan Integral para el Bienestar de Niños, Niñas y Adolescentes, Programa Acciona Tu Barrio, y Proyecto CECREA NOMADE" 2025. Subsecretaría de las Culturas y de las Artes.</t>
  </si>
  <si>
    <t>Secretaria Cultura y las Artes 2025 (adenda)</t>
  </si>
  <si>
    <t>Aprueba Convenio de Colaboración y Transferencia de Recursos 24.03.113 "Plan Integral para el Bienestar de Niños, Niñas y Adolescentes" 2025. Ministerio Secretaría General de Gobierno</t>
  </si>
  <si>
    <t>SEGEGOB 2025</t>
  </si>
  <si>
    <t>Aprueba Convenio de Transferencia de Recursos 24.03.001 "Programa Fondo de Intervenciones de Apoyo al Desarrollo Infantil" 2025. Municipalidad de Putre</t>
  </si>
  <si>
    <t>Putre FIADI 2025</t>
  </si>
  <si>
    <t>Aprueba Convenio de Transferencia de Recursos 24.03.001 "Programa Fondo de Intervenciones de Apoyo al Desarrollo Infantil" 2025. Municipalidad de Camiña</t>
  </si>
  <si>
    <t>Camiña FIADI 2025</t>
  </si>
  <si>
    <t>Aprueba Convenio de Transferencia de Recursos 24.03.001 "Programa Fondo de Intervenciones de Apoyo al Desarrollo Infantil" 2025. Municipalidad de Colchane</t>
  </si>
  <si>
    <t>Colchane FIADI 2025</t>
  </si>
  <si>
    <t>Aprueba Convenio de Transferencia de Recursos 24.03.001 "Programa Fondo de Intervenciones de Apoyo al Desarrollo Infantil" 2025. Municipalidad de Huara</t>
  </si>
  <si>
    <t>Huara FIADI 2025</t>
  </si>
  <si>
    <t>Aprueba Convenio de Transferencia de Recursos 24.03.001 "Programa Fondo de Intervenciones de Apoyo al Desarrollo Infantil" 2025. Municipalidad de Pica</t>
  </si>
  <si>
    <t>Pica FIADI 2025</t>
  </si>
  <si>
    <t>Aprueba Convenio de Transferencia de Recursos 24.03.001 "Programa Fondo de Intervenciones de Apoyo al Desarrollo Infantil" 2025. Municipalidad de Antofagasta</t>
  </si>
  <si>
    <t>Antofagasta FIADI 2025</t>
  </si>
  <si>
    <t>Aprueba Convenio de Transferencia de Recursos 24.03.001 "Programa Fondo de Intervenciones de Apoyo al Desarrollo Infantil" 2025. Municipalidad de Calama</t>
  </si>
  <si>
    <t>Calama FIADI 2025</t>
  </si>
  <si>
    <t>Aprueba Convenio de Transferencia de Recursos 24.03.001 "Programa Fondo de Intervenciones de Apoyo al Desarrollo Infantil" 2025. Municipalidad de Ollagüe</t>
  </si>
  <si>
    <t>Ollague FIADI 2025</t>
  </si>
  <si>
    <t>Aprueba Convenio de Transferencia de Recursos 24.03.001 "Programa Fondo de Intervenciones de Apoyo al Desarrollo Infantil" 2025. Municipalidad de Taltal</t>
  </si>
  <si>
    <t>Taltal FIADI 2025</t>
  </si>
  <si>
    <t>Aprueba Convenio de Transferencia de Recursos 24.03.001 "Programa Fondo de Intervenciones de Apoyo al Desarrollo Infantil" 2025. Municipalidad de Caldera</t>
  </si>
  <si>
    <t>Caldera FIADI 2025</t>
  </si>
  <si>
    <t>Aprueba Convenio de Transferencia de Recursos 24.03.001 "Programa Fondo de Intervenciones de Apoyo al Desarrollo Infantil" 2025. Municipalidad de Chañaral</t>
  </si>
  <si>
    <t>Chañaral FIADI 2025</t>
  </si>
  <si>
    <t>Aprueba Convenio de Transferencia de Recursos 24.03.001 "Programa Fondo de Intervenciones de Apoyo al Desarrollo Infantil" 2025. Municipalidad de Diego De Almagro</t>
  </si>
  <si>
    <t>Diego de Almagro FIADI 2025</t>
  </si>
  <si>
    <t>Aprueba Convenio de Transferencia de Recursos 24.03.001 "Programa Fondo de Intervenciones de Apoyo al Desarrollo Infantil" 2025. Municipalidad de Freirina</t>
  </si>
  <si>
    <t>Freirina FIADI 2025</t>
  </si>
  <si>
    <t>Aprueba Convenio de Transferencia de Recursos 24.03.001 "Programa Fondo de Intervenciones de Apoyo al Desarrollo Infantil" 2025. Municipalidad de Huasco</t>
  </si>
  <si>
    <t>Huasco FIADI 2025</t>
  </si>
  <si>
    <t>Aprueba Convenio de Transferencia de Recursos 24.03.001 "Programa Fondo de Intervenciones de Apoyo al Desarrollo Infantil" 2025. Municipalidad de Vallenar</t>
  </si>
  <si>
    <t>Vallenar FIADI 2025</t>
  </si>
  <si>
    <t>Aprueba Convenio de Transferencia de Recursos 24.03.001 "Programa Fondo de Intervenciones de Apoyo al Desarrollo Infantil" 2025. Municipalidad de Coquimbo</t>
  </si>
  <si>
    <t>Coquimbo FIADI 2025</t>
  </si>
  <si>
    <t>Aprueba Convenio de Transferencia de Recursos 24.03.001 "Programa Fondo de Intervenciones de Apoyo al Desarrollo Infantil" 2025. Municipalidad de La Serena</t>
  </si>
  <si>
    <t>La Serena FIADI 2025</t>
  </si>
  <si>
    <t>Aprueba Convenio de Transferencia de Recursos 24.03.001 "Programa Fondo de Intervenciones de Apoyo al Desarrollo Infantil" 2025. Municipalidad de Monte Patria</t>
  </si>
  <si>
    <t>Monte Patria FIADI 2025</t>
  </si>
  <si>
    <t>Aprueba Convenio de Transferencia de Recursos 24.03.001 "Programa Fondo de Intervenciones de Apoyo al Desarrollo Infantil" 2025. Municipalidad de Río Hurtado</t>
  </si>
  <si>
    <t>Rio Hurtado FIADI 2025</t>
  </si>
  <si>
    <t>Aprueba Convenio de Transferencia de Recursos 24.03.001 "Programa Fondo de Intervenciones de Apoyo al Desarrollo Infantil" 2025. Municipalidad de Los Andes</t>
  </si>
  <si>
    <t>Los Andes FIADI 2025</t>
  </si>
  <si>
    <t>Aprueba Convenio de Transferencia de Recursos 24.03.001 "Programa Fondo de Intervenciones de Apoyo al Desarrollo Infantil" 2025. Municipalidad de Quintero</t>
  </si>
  <si>
    <t>Aprueba Convenio de Transferencia de Recursos 24.03.001 "Programa Fondo de Intervenciones de Apoyo al Desarrollo Infantil" 2025. Municipalidad de Villa Alemana</t>
  </si>
  <si>
    <t>Villa Alemana FIADI 2025</t>
  </si>
  <si>
    <t>Aprueba Convenio de Transferencia de Recursos 24.03.001 "Programa Fondo de Intervenciones de Apoyo al Desarrollo Infantil" 2025. Municipalidad de Pichidegua</t>
  </si>
  <si>
    <t>Pichidegua FIADI 2025</t>
  </si>
  <si>
    <t>Aprueba Convenio de Transferencia de Recursos 24.03.001 "Programa Fondo de Intervenciones de Apoyo al Desarrollo Infantil" 2025. Municipalidad de Rancagua</t>
  </si>
  <si>
    <t>Rancagua FIADI 2025</t>
  </si>
  <si>
    <t>Aprueba Convenio de Transferencia de Recursos 24.03.001 "Programa Fondo de Intervenciones de Apoyo al Desarrollo Infantil" 2025. Municipalidad de Rengo</t>
  </si>
  <si>
    <t>Rengo FIADI 2025</t>
  </si>
  <si>
    <t>Aprueba Convenio de Transferencia de Recursos 24.03.001 "Programa Fondo de Intervenciones de Apoyo al Desarrollo Infantil" 2025. Municipalidad de San Fernando</t>
  </si>
  <si>
    <t>San Fernando FIADI 2025</t>
  </si>
  <si>
    <t>Aprueba Convenio de Transferencia de Recursos 24.03.001 "Programa Fondo de Intervenciones de Apoyo al Desarrollo Infantil" 2025. Municipalidad de Santa Cruz</t>
  </si>
  <si>
    <t>Santa Cruz FIADI 2025</t>
  </si>
  <si>
    <t>Aprueba Convenio de Transferencia de Recursos 24.03.001 "Programa Fondo de Intervenciones de Apoyo al Desarrollo Infantil" 2025. Municipalidad de Constitución</t>
  </si>
  <si>
    <t>Aprueba Convenio de Transferencia de Recursos 24.03.001 "Programa Fondo de Intervenciones de Apoyo al Desarrollo Infantil" 2025. Municipalidad de Curicó</t>
  </si>
  <si>
    <t>Aprueba Convenio de Transferencia de Recursos 24.03.001 "Programa Fondo de Intervenciones de Apoyo al Desarrollo Infantil" 2025. Municipalidad de Hualañé</t>
  </si>
  <si>
    <t>Aprueba Convenio de Transferencia de Recursos 24.03.001 "Programa Fondo de Intervenciones de Apoyo al Desarrollo Infantil" 2025. Municipalidad de Maule</t>
  </si>
  <si>
    <t>Aprueba Convenio de Transferencia de Recursos 24.03.001 "Programa Fondo de Intervenciones de Apoyo al Desarrollo Infantil" 2025. Municipalidad de Parral</t>
  </si>
  <si>
    <t>Aprueba Convenio de Transferencia de Recursos 24.03.001 "Programa Fondo de Intervenciones de Apoyo al Desarrollo Infantil" 2025. Municipalidad de Pelarco</t>
  </si>
  <si>
    <t>Aprueba Convenio de Transferencia de Recursos 24.03.001 "Programa Fondo de Intervenciones de Apoyo al Desarrollo Infantil" 2025. Municipalidad de San Clemente</t>
  </si>
  <si>
    <t>San Clemente FIADI 2025</t>
  </si>
  <si>
    <t>Aprueba Convenio de Transferencia de Recursos 24.03.001 "Programa Fondo de Intervenciones de Apoyo al Desarrollo Infantil" 2025. Municipalidad de Yerbas Buenas</t>
  </si>
  <si>
    <t>Yerbas Buenas FIADI 2025</t>
  </si>
  <si>
    <t>Aprueba Convenio de Transferencia de Recursos 24.03.001 "Programa Fondo de Intervenciones de Apoyo al Desarrollo Infantil" 2025. Municipalidad de Bulnes</t>
  </si>
  <si>
    <t>Aprueba Convenio de Transferencia de Recursos 24.03.001 "Programa Fondo de Intervenciones de Apoyo al Desarrollo Infantil" 2025. Municipalidad de Ranquil</t>
  </si>
  <si>
    <t>Ranquil FIADI 2025</t>
  </si>
  <si>
    <t>Aprueba Convenio de Transferencia de Recursos 24.03.001 "Programa Fondo de Intervenciones de Apoyo al Desarrollo Infantil" 2025. Municipalidad de San Carlos</t>
  </si>
  <si>
    <t>Aprueba Convenio de Transferencia de Recursos 24.03.001 "Programa Fondo de Intervenciones de Apoyo al Desarrollo Infantil" 2025. Municipalidad de San Fabián</t>
  </si>
  <si>
    <t>San Fabian FIADI 2025</t>
  </si>
  <si>
    <t>Aprueba Convenio de Transferencia de Recursos 24.03.001 "Programa Fondo de Intervenciones de Apoyo al Desarrollo Infantil" 2025. Municipalidad de Arauco</t>
  </si>
  <si>
    <t>Arauco FIADI 2025</t>
  </si>
  <si>
    <t>Aprueba Convenio de Transferencia de Recursos 24.03.001 "Programa Fondo de Intervenciones de Apoyo al Desarrollo Infantil" 2025. Municipalidad de Cañete</t>
  </si>
  <si>
    <t>Cañete FIADI 2025</t>
  </si>
  <si>
    <t>Aprueba Convenio de Transferencia de Recursos 24.03.001 "Programa Fondo de Intervenciones de Apoyo al Desarrollo Infantil" 2025. Municipalidad de Chiguayante</t>
  </si>
  <si>
    <t>Chiguayante FIADI 2025</t>
  </si>
  <si>
    <t>Aprueba Convenio de Transferencia de Recursos 24.03.001 "Programa Fondo de Intervenciones de Apoyo al Desarrollo Infantil" 2025. Municipalidad de Contulmo</t>
  </si>
  <si>
    <t>Contulmo FIADI 2025</t>
  </si>
  <si>
    <t>Aprueba Convenio de Transferencia de Recursos 24.03.001 "Programa Fondo de Intervenciones de Apoyo al Desarrollo Infantil" 2025. Municipalidad de Coronel</t>
  </si>
  <si>
    <t>Coronel FIADI 2025</t>
  </si>
  <si>
    <t>Aprueba Convenio de Transferencia de Recursos 24.03.001 "Programa Fondo de Intervenciones de Apoyo al Desarrollo Infantil" 2025. Municipalidad de Curanilahue</t>
  </si>
  <si>
    <t>Curanilahue FIADI 2025</t>
  </si>
  <si>
    <t>Aprueba Convenio de Transferencia de Recursos 24.03.001 "Programa Fondo de Intervenciones de Apoyo al Desarrollo Infantil" 2025. Municipalidad de Laja</t>
  </si>
  <si>
    <t>Laja FIADI 2025</t>
  </si>
  <si>
    <t>Aprueba Convenio de Transferencia de Recursos 24.03.001 "Programa Fondo de Intervenciones de Apoyo al Desarrollo Infantil" 2025. Municipalidad de Lebu</t>
  </si>
  <si>
    <t>Lebu FIADI 2025</t>
  </si>
  <si>
    <t>Aprueba Convenio de Transferencia de Recursos 24.03.001 "Programa Fondo de Intervenciones de Apoyo al Desarrollo Infantil" 2025. Municipalidad de Los Ángeles</t>
  </si>
  <si>
    <t>Los Angeles FIADI 2025</t>
  </si>
  <si>
    <t>Aprueba Convenio de Transferencia de Recursos 24.03.001 "Programa Fondo de Intervenciones de Apoyo al Desarrollo Infantil" 2025. Municipalidad de Mulchén</t>
  </si>
  <si>
    <t>Mulchen FIADI 2025</t>
  </si>
  <si>
    <t>Aprueba Convenio de Transferencia de Recursos 24.03.001 "Programa Fondo de Intervenciones de Apoyo al Desarrollo Infantil" 2025. Municipalidad de Negrete</t>
  </si>
  <si>
    <t>Negrete FIADI 2025</t>
  </si>
  <si>
    <t>Aprueba Convenio de Transferencia de Recursos 24.03.001 "Programa Fondo de Intervenciones de Apoyo al Desarrollo Infantil" 2025. Municipalidad de San Pedro de la Paz</t>
  </si>
  <si>
    <t>San Pedro de la Paz FIADI 2025</t>
  </si>
  <si>
    <t>Aprueba Convenio de Transferencia de Recursos 24.03.001 "Programa Fondo de Intervenciones de Apoyo al Desarrollo Infantil" 2025. Municipalidad de San Rosendo</t>
  </si>
  <si>
    <t>San Rosendo FIADI 2025</t>
  </si>
  <si>
    <t>Aprueba Convenio de Transferencia de Recursos 24.03.001 "Programa Fondo de Intervenciones de Apoyo al Desarrollo Infantil" 2025. Municipalidad de Santa Bárbara</t>
  </si>
  <si>
    <t>Santa Barbara FIADI 2025</t>
  </si>
  <si>
    <t>Aprueba Convenio de Transferencia de Recursos 24.03.001 "Programa Fondo de Intervenciones de Apoyo al Desarrollo Infantil" 2025. Municipalidad de Santa Juana</t>
  </si>
  <si>
    <t>Santa Juana FIADI 2025</t>
  </si>
  <si>
    <t>Aprueba Convenio de Transferencia de Recursos 24.03.001 "Programa Fondo de Intervenciones de Apoyo al Desarrollo Infantil" 2025. Municipalidad de Tirúa</t>
  </si>
  <si>
    <t>Tirúa FIADI 2025</t>
  </si>
  <si>
    <t>Aprueba Convenio de Transferencia de Recursos 24.03.001 "Programa Fondo de Intervenciones de Apoyo al Desarrollo Infantil" 2025. Municipalidad de Tucapel</t>
  </si>
  <si>
    <t>Tucapel FIADI 2025</t>
  </si>
  <si>
    <t>Aprueba Convenio de Transferencia de Recursos 24.03.001 "Programa Fondo de Intervenciones de Apoyo al Desarrollo Infantil" 2025. Municipalidad de Collipulli</t>
  </si>
  <si>
    <t>Collipulli FIADI 2025</t>
  </si>
  <si>
    <t>Aprueba Convenio de Transferencia de Recursos 24.03.001 "Programa Fondo de Intervenciones de Apoyo al Desarrollo Infantil" 2025. Municipalidad de Freire</t>
  </si>
  <si>
    <t>Freire FIADI 2025</t>
  </si>
  <si>
    <t>Aprueba Convenio de Transferencia de Recursos 24.03.001 "Programa Fondo de Intervenciones de Apoyo al Desarrollo Infantil" 2025. Municipalidad de Melipeuco</t>
  </si>
  <si>
    <t>Melipeuco FIADI 2025</t>
  </si>
  <si>
    <t>Aprueba Convenio de Transferencia de Recursos 24.03.001 "Programa Fondo de Intervenciones de Apoyo al Desarrollo Infantil" 2025. Municipalidad de Temuco</t>
  </si>
  <si>
    <t>Temuco FIADI 2025</t>
  </si>
  <si>
    <t>Aprueba Convenio de Transferencia de Recursos 24.03.001 "Programa Fondo de Intervenciones de Apoyo al Desarrollo Infantil" 2025. Municipalidad de Traiguén</t>
  </si>
  <si>
    <t>Traiguen FIADI 2025</t>
  </si>
  <si>
    <t>Aprueba Convenio de Transferencia de Recursos 24.03.001 "Programa Fondo de Intervenciones de Apoyo al Desarrollo Infantil" 2025. Municipalidad de Lago Ranco</t>
  </si>
  <si>
    <t>Aprueba Convenio de Transferencia de Recursos 24.03.001 "Programa Fondo de Intervenciones de Apoyo al Desarrollo Infantil" 2025. Municipalidad de Los Lagos</t>
  </si>
  <si>
    <t>Los Lagos FIADI 2025</t>
  </si>
  <si>
    <t>Aprueba Convenio de Transferencia de Recursos 24.03.001 "Programa Fondo de Intervenciones de Apoyo al Desarrollo Infantil" 2025. Municipalidad de Panguipulli</t>
  </si>
  <si>
    <t>Aprueba Convenio de Transferencia de Recursos 24.03.001 "Programa Fondo de Intervenciones de Apoyo al Desarrollo Infantil" 2025. Municipalidad de Castro</t>
  </si>
  <si>
    <t>Castro FIADI 2025</t>
  </si>
  <si>
    <t>Aprueba Convenio de Transferencia de Recursos 24.03.001 "Programa Fondo de Intervenciones de Apoyo al Desarrollo Infantil" 2025. Municipalidad de Curaco de Vélez</t>
  </si>
  <si>
    <t>Curaco de Velez FIADI 2025</t>
  </si>
  <si>
    <t>Aprueba Convenio de Transferencia de Recursos 24.03.001 "Programa Fondo de Intervenciones de Apoyo al Desarrollo Infantil" 2025. Municipalidad de Osorno</t>
  </si>
  <si>
    <t>Osorno FIADI 2025</t>
  </si>
  <si>
    <t>Aprueba Convenio de Transferencia de Recursos 24.03.001 "Programa Fondo de Intervenciones de Apoyo al Desarrollo Infantil" 2025. Municipalidad de Puerto Montt</t>
  </si>
  <si>
    <t>Puerto Montt FIADI 2025</t>
  </si>
  <si>
    <t>Aprueba Convenio de Transferencia de Recursos 24.03.001 "Programa Fondo de Intervenciones de Apoyo al Desarrollo Infantil" 2025. Municipalidad de Quinchao</t>
  </si>
  <si>
    <t>Quinchao FIADI 2025</t>
  </si>
  <si>
    <t>Aprueba Convenio de Transferencia de Recursos 24.03.001 "Programa Fondo de Intervenciones de Apoyo al Desarrollo Infantil" 2025. Municipalidad de Aysén</t>
  </si>
  <si>
    <t>Aprueba Convenio de Transferencia de Recursos 24.03.001 "Programa Fondo de Intervenciones de Apoyo al Desarrollo Infantil" 2025. Municipalidad de Chile Chico</t>
  </si>
  <si>
    <t>Chile Chico FIADI 2025</t>
  </si>
  <si>
    <t>Aprueba Convenio de Transferencia de Recursos 24.03.001 "Programa Fondo de Intervenciones de Apoyo al Desarrollo Infantil" 2025. Municipalidad de Guaitecas</t>
  </si>
  <si>
    <t>Aprueba Convenio de Transferencia de Recursos 24.03.001 "Programa Fondo de Intervenciones de Apoyo al Desarrollo Infantil" 2025. Municipalidad de O'Higgins</t>
  </si>
  <si>
    <t>Aprueba Convenio de Transferencia de Recursos 24.03.001 "Programa Fondo de Intervenciones de Apoyo al Desarrollo Infantil" 2025. Municipalidad de Río Ibáñez</t>
  </si>
  <si>
    <t>Río Ibañez FIADI 2025</t>
  </si>
  <si>
    <t>Aprueba Convenio de Transferencia de Recursos 24.03.001 "Programa Fondo de Intervenciones de Apoyo al Desarrollo Infantil" 2025. Municipalidad de Tortel</t>
  </si>
  <si>
    <t>Aprueba Convenio de Transferencia de Recursos 24.03.001 "Programa Fondo de Intervenciones de Apoyo al Desarrollo Infantil" 2025. Municipalidad de Natales</t>
  </si>
  <si>
    <t>Aprueba Convenio de Transferencia de Recursos 24.03.001 "Programa Fondo de Intervenciones de Apoyo al Desarrollo Infantil" 2025. Municipalidad de Alhué</t>
  </si>
  <si>
    <t>Alhue FIADI 2025</t>
  </si>
  <si>
    <t>Aprueba Convenio de Transferencia de Recursos 24.03.001 "Programa Fondo de Intervenciones de Apoyo al Desarrollo Infantil" 2025. Municipalidad de Buin</t>
  </si>
  <si>
    <t>Buin FIADI 2025</t>
  </si>
  <si>
    <t>Aprueba Convenio de Transferencia de Recursos 24.03.001 "Programa Fondo de Intervenciones de Apoyo al Desarrollo Infantil" 2025. Municipalidad de Cerrillos</t>
  </si>
  <si>
    <t>Cerrillos FIADI 2025</t>
  </si>
  <si>
    <t>Aprueba Convenio de Transferencia de Recursos 24.03.001 "Programa Fondo de Intervenciones de Apoyo al Desarrollo Infantil" 2025. Municipalidad de Cerro Navia</t>
  </si>
  <si>
    <t>Cerro Navia FIADI 2025</t>
  </si>
  <si>
    <t>Aprueba Convenio de Transferencia de Recursos 24.03.001 "Programa Fondo de Intervenciones de Apoyo al Desarrollo Infantil" 2025. Municipalidad de Colina</t>
  </si>
  <si>
    <t>Colina FIADI 2025</t>
  </si>
  <si>
    <t>Aprueba Convenio de Transferencia de Recursos 24.03.001 "Programa Fondo de Intervenciones de Apoyo al Desarrollo Infantil" 2025. Municipalidad de Conchalí</t>
  </si>
  <si>
    <t>Conchalí FIADI 2025</t>
  </si>
  <si>
    <t>Aprueba Convenio de Transferencia de Recursos 24.03.001 "Programa Fondo de Intervenciones de Apoyo al Desarrollo Infantil" 2025. Municipalidad de Curacaví</t>
  </si>
  <si>
    <t>Curacavi FIADI 2025</t>
  </si>
  <si>
    <t>Aprueba Convenio de Transferencia de Recursos 24.03.001 "Programa Fondo de Intervenciones de Apoyo al Desarrollo Infantil" 2025. Municipalidad de El Monte</t>
  </si>
  <si>
    <t>El Monte FIADI 2025</t>
  </si>
  <si>
    <t>Aprueba Convenio de Transferencia de Recursos 24.03.001 "Programa Fondo de Intervenciones de Apoyo al Desarrollo Infantil" 2025. Municipalidad de Huechuraba</t>
  </si>
  <si>
    <t>Huechuraba FIADI 2025</t>
  </si>
  <si>
    <t>Aprueba Convenio de Transferencia de Recursos 24.03.001 "Programa Fondo de Intervenciones de Apoyo al Desarrollo Infantil" 2025. Municipalidad de Independencia</t>
  </si>
  <si>
    <t>Independencia FIADI 2025</t>
  </si>
  <si>
    <t>Aprueba Convenio de Transferencia de Recursos 24.03.001 "Programa Fondo de Intervenciones de Apoyo al Desarrollo Infantil" 2025. Municipalidad de La Cisterna</t>
  </si>
  <si>
    <t>La Cisterna FIADI 2025</t>
  </si>
  <si>
    <t>Aprueba Convenio de Transferencia de Recursos 24.03.001 "Programa Fondo de Intervenciones de Apoyo al Desarrollo Infantil" 2025. Municipalidad de La Reina</t>
  </si>
  <si>
    <t>La Reina FIADI 2025</t>
  </si>
  <si>
    <t>Aprueba Convenio de Transferencia de Recursos 24.03.001 "Programa Fondo de Intervenciones de Apoyo al Desarrollo Infantil" 2025. Municipalidad de Lo Barnechea</t>
  </si>
  <si>
    <t>Lo Barnechea FIADI 2025</t>
  </si>
  <si>
    <t>Aprueba Convenio de Transferencia de Recursos 24.03.001 "Programa Fondo de Intervenciones de Apoyo al Desarrollo Infantil" 2025. Municipalidad de Lo Espejo</t>
  </si>
  <si>
    <t>Lo Espejo FIADI 2025</t>
  </si>
  <si>
    <t>Aprueba Convenio de Transferencia de Recursos 24.03.001 "Programa Fondo de Intervenciones de Apoyo al Desarrollo Infantil" 2025. Municipalidad de Lo Prado</t>
  </si>
  <si>
    <t>Lo Prado FIADI 2025</t>
  </si>
  <si>
    <t>Aprueba Convenio de Transferencia de Recursos 24.03.001 "Programa Fondo de Intervenciones de Apoyo al Desarrollo Infantil" 2025. Municipalidad de María Pinto</t>
  </si>
  <si>
    <t>Maria Pinto FIADI 2025</t>
  </si>
  <si>
    <t>Aprueba Convenio de Transferencia de Recursos 24.03.001 "Programa Fondo de Intervenciones de Apoyo al Desarrollo Infantil" 2025. Municipalidad de Padre Hurtado</t>
  </si>
  <si>
    <t>Padre Hurtado FIADI 2025</t>
  </si>
  <si>
    <t>Aprueba Convenio de Transferencia de Recursos 24.03.001 "Programa Fondo de Intervenciones de Apoyo al Desarrollo Infantil" 2025. Municipalidad de Paine</t>
  </si>
  <si>
    <t>Paine FIADI 2025</t>
  </si>
  <si>
    <t>Aprueba Convenio de Transferencia de Recursos 24.03.001 "Programa Fondo de Intervenciones de Apoyo al Desarrollo Infantil" 2025. Municipalidad de Pedro Aguirre Cerda</t>
  </si>
  <si>
    <t>Pedro Aguirre Cerda FIADI 2025</t>
  </si>
  <si>
    <t>Aprueba Convenio de Transferencia de Recursos 24.03.001 "Programa Fondo de Intervenciones de Apoyo al Desarrollo Infantil" 2025. Municipalidad de Peñaflor</t>
  </si>
  <si>
    <t>Peñaflor FIADI 2025</t>
  </si>
  <si>
    <t>Aprueba Convenio de Transferencia de Recursos 24.03.001 "Programa Fondo de Intervenciones de Apoyo al Desarrollo Infantil" 2025. Municipalidad de Peñalolén</t>
  </si>
  <si>
    <t>Peñalolen FIADI 2025</t>
  </si>
  <si>
    <t>Aprueba Convenio de Transferencia de Recursos 24.03.001 "Programa Fondo de Intervenciones de Apoyo al Desarrollo Infantil" 2025. Municipalidad de Pudahuel</t>
  </si>
  <si>
    <t>Pudahuel FIADI 2025</t>
  </si>
  <si>
    <t>Aprueba Convenio de Transferencia de Recursos 24.03.001 "Programa Fondo de Intervenciones de Apoyo al Desarrollo Infantil" 2025. Municipalidad de Puente Alto</t>
  </si>
  <si>
    <t>Puente Alto FIADI 2025</t>
  </si>
  <si>
    <t>Aprueba Convenio de Transferencia de Recursos 24.03.001 "Programa Fondo de Intervenciones de Apoyo al Desarrollo Infantil" 2025. Municipalidad de Quinta Normal</t>
  </si>
  <si>
    <t>Quinta Normal FIADI 2025</t>
  </si>
  <si>
    <t>Aprueba Convenio de Transferencia de Recursos 24.03.001 "Programa Fondo de Intervenciones de Apoyo al Desarrollo Infantil" 2025. Municipalidad de Recoleta</t>
  </si>
  <si>
    <t>Recoleta FIADI 2025</t>
  </si>
  <si>
    <t>Aprueba Convenio de Transferencia de Recursos 24.03.001 "Programa Fondo de Intervenciones de Apoyo al Desarrollo Infantil" 2025. Municipalidad de Renca</t>
  </si>
  <si>
    <t>Renca FIADI 2025</t>
  </si>
  <si>
    <t>Aprueba Convenio de Transferencia de Recursos 24.03.001 "Programa Fondo de Intervenciones de Apoyo al Desarrollo Infantil" 2025. Municipalidad de Ñuñoa</t>
  </si>
  <si>
    <t>Ñuñoa FIADI 2025</t>
  </si>
  <si>
    <t>Aprueba Convenio de Transferencia de Recursos 24.03.004 "Programa Oficina Local de la Niñez" 2025. Municipalidad de Calama</t>
  </si>
  <si>
    <t>Calama OLN 2025</t>
  </si>
  <si>
    <t>Aprueba Convenio de Transferencia de Recursos 24.03.004 "Programa Oficina Local de la Niñez" 2025. Municipalidad de Ollagüe</t>
  </si>
  <si>
    <t>Ollague OLN 2025</t>
  </si>
  <si>
    <t>Aprueba Convenio de Transferencia de Recursos 24.03.004 "Programa Oficina Local de la Niñez" 2025. Municipalidad de Diego De Almagro</t>
  </si>
  <si>
    <t>Diego de Almagro OLN 2025</t>
  </si>
  <si>
    <t>Aprueba Convenio de Transferencia de Recursos 24.03.004 "Programa Oficina Local de la Niñez" 2025. Municipalidad de Vallenar</t>
  </si>
  <si>
    <t>Vallenar OLN 2025</t>
  </si>
  <si>
    <t>Aprueba Convenio de Transferencia de Recursos 24.03.004 "Programa Oficina Local de la Niñez" 2025. Municipalidad de Río Hurtado</t>
  </si>
  <si>
    <t>Rio Hurtado OLN 2025</t>
  </si>
  <si>
    <t>Aprueba Convenio de Transferencia de Recursos 24.03.004 "Programa Oficina Local de la Niñez" 2025. Municipalidad de Zapallar</t>
  </si>
  <si>
    <t>Zapallar OLN 2025</t>
  </si>
  <si>
    <t>Aprueba Convenio de Transferencia de Recursos 24.03.004 "Programa Oficina Local de la Niñez" 2025. Municipalidad de Cartagena</t>
  </si>
  <si>
    <t>Cartagena OLN 2025</t>
  </si>
  <si>
    <t>Aprueba Convenio de Transferencia de Recursos 24.03.004 "Programa Oficina Local de la Niñez" 2025. Municipalidad de Cerro Navia</t>
  </si>
  <si>
    <t>Cerro Navia OLN 2025</t>
  </si>
  <si>
    <t>Aprueba Convenio de Transferencia de Recursos 24.03.004 "Programa Oficina Local de la Niñez" 2025. Municipalidad de Lo Espejo</t>
  </si>
  <si>
    <t>Lo Espejo OLN 2025</t>
  </si>
  <si>
    <t>Aprueba Convenio de Transferencia de Recursos 24.03.004 "Programa Oficina Local de la Niñez" 2025. Municipalidad de Lo Prado</t>
  </si>
  <si>
    <t>Lo Prado OLN 2025</t>
  </si>
  <si>
    <t>Aprueba Convenio de Transferencia de Recursos 24.03.004 "Programa Oficina Local de la Niñez" 2025. Municipalidad de Renca</t>
  </si>
  <si>
    <t>Renca OLN 2025</t>
  </si>
  <si>
    <t>Aprueba Convenio de Transferencia de Recursos 24.03.004 "Programa Oficina Local de la Niñez" 2025. Municipalidad de Melipilla</t>
  </si>
  <si>
    <t>Melipilla OLN 2025</t>
  </si>
  <si>
    <t>Aprueba Convenio de Transferencia de Recursos 24.03.004 "Programa Oficina Local de la Niñez" 2025. Municipalidad de Alhué</t>
  </si>
  <si>
    <t>Alhue OLN 2025</t>
  </si>
  <si>
    <t>Aprueba Convenio de Transferencia de Recursos 24.03.004 "Programa Oficina Local de la Niñez" 2025. Municipalidad de María Pinto</t>
  </si>
  <si>
    <t>Maria Pinto OLN 2025</t>
  </si>
  <si>
    <t>Aprueba Convenio de Transferencia de Recursos 24.03.004 "Programa Oficina Local de la Niñez" 2025. Municipalidad de San Pedro</t>
  </si>
  <si>
    <t>San Pedro OLN 2025</t>
  </si>
  <si>
    <t>Aprueba Convenio de Transferencia de Recursos 24.03.004 "Programa Oficina Local de la Niñez" 2025. Municipalidad de Coinco</t>
  </si>
  <si>
    <t>Coinco OLN 2025</t>
  </si>
  <si>
    <t>Aprueba Convenio de Transferencia de Recursos 24.03.004 "Programa Oficina Local de la Niñez" 2025. Municipalidad de Doñihue</t>
  </si>
  <si>
    <t>Doñihue OLN 2025</t>
  </si>
  <si>
    <t>Aprueba Convenio de Transferencia de Recursos 24.03.004 "Programa Oficina Local de la Niñez" 2025. Municipalidad de Machalí</t>
  </si>
  <si>
    <t>Machali OLN 2025</t>
  </si>
  <si>
    <t>Aprueba Convenio de Transferencia de Recursos 24.03.004 "Programa Oficina Local de la Niñez" 2025. Municipalidad de Marchihue</t>
  </si>
  <si>
    <t>Marchigue OLN 2025</t>
  </si>
  <si>
    <t>Aprueba Convenio de Transferencia de Recursos 24.03.004 "Programa Oficina Local de la Niñez" 2025. Municipalidad de Santa Cruz</t>
  </si>
  <si>
    <t>Santa Cruz OLN 2025</t>
  </si>
  <si>
    <t>Aprueba Convenio de Transferencia de Recursos 24.03.004 "Programa Oficina Local de la Niñez" 2025. Municipalidad de Villa Alegre</t>
  </si>
  <si>
    <t>Villa Alegre OLN 2025</t>
  </si>
  <si>
    <t>Aprueba Convenio de Transferencia de Recursos 24.03.004 "Programa Oficina Local de la Niñez" 2025. Municipalidad de Tomé</t>
  </si>
  <si>
    <t>Tome OLN 2025</t>
  </si>
  <si>
    <t>Aprueba Convenio de Transferencia de Recursos 24.03.004 "Programa Oficina Local de la Niñez" 2025. Municipalidad de Freire</t>
  </si>
  <si>
    <t>Freire OLN 2025</t>
  </si>
  <si>
    <t>Aprueba Convenio de Transferencia de Recursos 24.03.004 "Programa Oficina Local de la Niñez" 2025. Municipalidad de Galvarino</t>
  </si>
  <si>
    <t>Galvarino OLN 2025</t>
  </si>
  <si>
    <t>Aprueba Convenio de Transferencia de Recursos 24.03.004 "Programa Oficina Local de la Niñez" 2025. Municipalidad de Lautaro</t>
  </si>
  <si>
    <t>Lautaro OLN 2025</t>
  </si>
  <si>
    <t>Aprueba Convenio de Transferencia de Recursos 24.03.004 "Programa Oficina Local de la Niñez" 2025. Municipalidad de Perquenco</t>
  </si>
  <si>
    <t>Perquenco OLN 2025</t>
  </si>
  <si>
    <t>Aprueba Convenio de Transferencia de Recursos 24.03.004 "Programa Oficina Local de la Niñez" 2025. Municipalidad de Cholchol</t>
  </si>
  <si>
    <t>Cholchol OLN 2025</t>
  </si>
  <si>
    <t>Aprueba Convenio de Transferencia de Recursos 24.03.004 "Programa Oficina Local de la Niñez" 2025. Municipalidad de Angol</t>
  </si>
  <si>
    <t>Angol OLN 2025</t>
  </si>
  <si>
    <t>Aprueba Convenio de Transferencia de Recursos 24.03.004 "Programa Oficina Local de la Niñez" 2025. Municipalidad de Collipulli</t>
  </si>
  <si>
    <t>Collipulli OLN 2025</t>
  </si>
  <si>
    <t>Aprueba Convenio de Transferencia de Recursos 24.03.004 "Programa Oficina Local de la Niñez" 2025. Municipalidad de Curaco De Vélez</t>
  </si>
  <si>
    <t>Curaco de Velez OLN 2025</t>
  </si>
  <si>
    <t>Aprueba Convenio de Transferencia de Recursos 24.03.004 "Programa Oficina Local de la Niñez" 2025. Municipalidad de Osorno</t>
  </si>
  <si>
    <t>Osorno OLN 2025</t>
  </si>
  <si>
    <t>Aprueba Convenio de Transferencia de Recursos 24.03.004 "Programa Oficina Local de la Niñez" 2025. Municipalidad de Palena</t>
  </si>
  <si>
    <t>Palena OLN 2025</t>
  </si>
  <si>
    <t>Aprueba Convenio de Transferencia de Recursos 24.03.004 "Programa Oficina Local de la Niñez" 2025. Municipalidad de Lago Verde</t>
  </si>
  <si>
    <t>Lago Verde OLN 2025</t>
  </si>
  <si>
    <t>Aprueba Convenio de Transferencia de Recursos 24.03.004 "Programa Oficina Local de la Niñez" 2025. Municipalidad de Chile Chico</t>
  </si>
  <si>
    <t>Chile Chico OLN 2025</t>
  </si>
  <si>
    <t>Aprueba Convenio de Transferencia de Recursos 24.03.003' Programa de Fortalecimiento Municipal" 2025. Municipalidad de Sierra Gorda</t>
  </si>
  <si>
    <t>Sierra Gorda PFM 2025</t>
  </si>
  <si>
    <t>Aprueba Convenio de Transferencia de Recursos 24.03.003' Programa de Fortalecimiento Municipal" 2025. Municipalidad de Alto Del Carmen</t>
  </si>
  <si>
    <t>Alto del Carmen PFM 2025</t>
  </si>
  <si>
    <t>Aprueba Convenio de Transferencia de Recursos 24.03.003' Programa de Fortalecimiento Municipal" 2025. Municipalidad de Chañaral</t>
  </si>
  <si>
    <t>Chañaral PFM 2025</t>
  </si>
  <si>
    <t>Aprueba Convenio de Transferencia de Recursos 24.03.003' Programa de Fortalecimiento Municipal" 2025. Municipalidad de Copiapó</t>
  </si>
  <si>
    <t>Copiapo PFM 2025</t>
  </si>
  <si>
    <t>Aprueba Convenio de Transferencia de Recursos 24.03.003' Programa de Fortalecimiento Municipal" 2025. Municipalidad de Freirina</t>
  </si>
  <si>
    <t>Freirina PFM 2025</t>
  </si>
  <si>
    <t>Aprueba Convenio de Transferencia de Recursos 24.03.003' Programa de Fortalecimiento Municipal" 2025. Municipalidad de Huasco</t>
  </si>
  <si>
    <t>Huasco PFM 2025</t>
  </si>
  <si>
    <t>Aprueba Convenio de Transferencia de Recursos 24.03.003' Programa de Fortalecimiento Municipal" 2025. Municipalidad de Tierra Amarilla</t>
  </si>
  <si>
    <t>Tierra Amarilla PFM 2025</t>
  </si>
  <si>
    <t>Aprueba Convenio de Transferencia de Recursos 24.03.003' Programa de Fortalecimiento Municipal" 2025. Municipalidad de Andacollo</t>
  </si>
  <si>
    <t>Andacollo PFM 2025</t>
  </si>
  <si>
    <t>Aprueba Convenio de Transferencia de Recursos 24.03.003' Programa de Fortalecimiento Municipal" 2025. Municipalidad de Illapel</t>
  </si>
  <si>
    <t>Illapel PFM 2025</t>
  </si>
  <si>
    <t>Aprueba Convenio de Transferencia de Recursos 24.03.003' Programa de Fortalecimiento Municipal" 2025. Municipalidad de Paihuano</t>
  </si>
  <si>
    <t>Paihuano PFM 2025</t>
  </si>
  <si>
    <t>Aprueba Convenio de Transferencia de Recursos 24.03.003' Programa de Fortalecimiento Municipal" 2025. Municipalidad de Salamanca</t>
  </si>
  <si>
    <t>Salamanca PFM 2025</t>
  </si>
  <si>
    <t>Aprueba Convenio de Transferencia de Recursos 24.03.003' Programa de Fortalecimiento Municipal" 2025. Municipalidad de Casablanca</t>
  </si>
  <si>
    <t>Casablanca PFM 2025</t>
  </si>
  <si>
    <t>Aprueba Convenio de Transferencia de Recursos 24.03.003' Programa de Fortalecimiento Municipal" 2025. Municipalidad de La Ligua</t>
  </si>
  <si>
    <t>La Ligua PFM 2025</t>
  </si>
  <si>
    <t>Aprueba Convenio de Transferencia de Recursos 24.03.003' Programa de Fortalecimiento Municipal" 2025. Municipalidad de Malloa</t>
  </si>
  <si>
    <t>Malloa PFM 2025</t>
  </si>
  <si>
    <t>Aprueba Convenio de Transferencia de Recursos 24.03.003' Programa de Fortalecimiento Municipal" 2025. Municipalidad de Cabrero</t>
  </si>
  <si>
    <t>Cabrero PFM 2025</t>
  </si>
  <si>
    <t>Aprueba Convenio de Transferencia de Recursos 24.03.003' Programa de Fortalecimiento Municipal" 2025. Municipalidad de Cañete</t>
  </si>
  <si>
    <t>Cañete PFM 2025</t>
  </si>
  <si>
    <t>Aprueba Convenio de Transferencia de Recursos 24.03.003' Programa de Fortalecimiento Municipal" 2025. Municipalidad de Curanilahue</t>
  </si>
  <si>
    <t>Curanilahue PFM 2025</t>
  </si>
  <si>
    <t>Aprueba Convenio de Transferencia de Recursos 24.03.003' Programa de Fortalecimiento Municipal" 2025. Municipalidad de Florida</t>
  </si>
  <si>
    <t>Florida PFM 2025</t>
  </si>
  <si>
    <t>Aprueba Convenio de Transferencia de Recursos 24.03.003' Programa de Fortalecimiento Municipal" 2025. Municipalidad de Lebu</t>
  </si>
  <si>
    <t>Lebu PFM 2025</t>
  </si>
  <si>
    <t>Aprueba Convenio de Transferencia de Recursos 24.03.003' Programa de Fortalecimiento Municipal" 2025. Municipalidad de Nacimiento</t>
  </si>
  <si>
    <t>Nacimiento PFM 2025</t>
  </si>
  <si>
    <t>Aprueba Convenio de Transferencia de Recursos 24.03.003' Programa de Fortalecimiento Municipal" 2025. Municipalidad de Negrete</t>
  </si>
  <si>
    <t>Negrete PFM 2025</t>
  </si>
  <si>
    <t>Aprueba Convenio de Transferencia de Recursos 24.03.003' Programa de Fortalecimiento Municipal" 2025. Municipalidad de Tirúa</t>
  </si>
  <si>
    <t>Tirua PFM 2025</t>
  </si>
  <si>
    <t>Aprueba Convenio de Transferencia de Recursos 24.03.003' Programa de Fortalecimiento Municipal" 2025. Municipalidad de Gorbea</t>
  </si>
  <si>
    <t>Gorbea PFM 2025</t>
  </si>
  <si>
    <t>Aprueba Convenio de Transferencia de Recursos 24.03.003' Programa de Fortalecimiento Municipal" 2025. Municipalidad de Pitrufquén</t>
  </si>
  <si>
    <t>Pitrufquen PFM 2025</t>
  </si>
  <si>
    <t>Aprueba Convenio de Transferencia de Recursos 24.03.003' Programa de Fortalecimiento Municipal" 2025. Municipalidad de Ancud</t>
  </si>
  <si>
    <t>Ancud PFM 2025</t>
  </si>
  <si>
    <t>Aprueba Convenio de Transferencia de Recursos 24.03.003' Programa de Fortalecimiento Municipal" 2025. Municipalidad de Fresia</t>
  </si>
  <si>
    <t>FRESIA PFM 2025</t>
  </si>
  <si>
    <t>Aprueba Convenio de Transferencia de Recursos 24.03.003' Programa de Fortalecimiento Municipal" 2025. Municipalidad de Frutillar</t>
  </si>
  <si>
    <t>Frutillar PFM 2025</t>
  </si>
  <si>
    <t>Aprueba Convenio de Transferencia de Recursos 24.03.003' Programa de Fortalecimiento Municipal" 2025. Municipalidad de Llanquihue</t>
  </si>
  <si>
    <t>Llanquihue PFM 2025</t>
  </si>
  <si>
    <t>Aprueba Convenio de Transferencia de Recursos 24.03.003' Programa de Fortalecimiento Municipal" 2025. Municipalidad de Los Muermos</t>
  </si>
  <si>
    <t>Los Muermos PFM 2025</t>
  </si>
  <si>
    <t>Aprueba Convenio de Transferencia de Recursos 24.03.003' Programa de Fortalecimiento Municipal" 2025. Municipalidad de Puerto Varas</t>
  </si>
  <si>
    <t>Puerto Varas PFM 2025</t>
  </si>
  <si>
    <t>Aprueba Convenio de Transferencia de Recursos 24.03.003' Programa de Fortalecimiento Municipal" 2025. Municipalidad de Quellón</t>
  </si>
  <si>
    <t>Quellon PFM 2025</t>
  </si>
  <si>
    <t>Aprueba Convenio de Transferencia de Recursos 24.03.003' Programa de Fortalecimiento Municipal" 2025. Municipalidad de Punta Arenas</t>
  </si>
  <si>
    <t>Punta Arenas PFM 2025</t>
  </si>
  <si>
    <t>Aprueba Convenio de Transferencia de Recursos 24.03.003' Programa de Fortalecimiento Municipal" 2025. Municipalidad de Pirque</t>
  </si>
  <si>
    <t>Pirque PFM 2025</t>
  </si>
  <si>
    <t>Aprueba Convenio de Transferencia de Recursos 24.03.003' Programa de Fortalecimiento Municipal" 2025. Municipalidad de Recoleta</t>
  </si>
  <si>
    <t>Recoleta PFM 2025</t>
  </si>
  <si>
    <t>Aprueba Convenio de Transferencia de Recursos 24.03.003' Programa de Fortalecimiento Municipal" 2025. Municipalidad de San José De Maipo</t>
  </si>
  <si>
    <t>San Jose de Maipo PFM 2025</t>
  </si>
  <si>
    <t>Aprueba Convenio de Transferencia de Recursos 24.03.003' Programa de Fortalecimiento Municipal" 2025. Municipalidad de Talagante</t>
  </si>
  <si>
    <t>Talagante PFM 2025</t>
  </si>
  <si>
    <t>Aprueba Convenio de Transferencia de Recursos 24.03.003' Programa de Fortalecimiento Municipal" 2025. Municipalidad de Vitacura</t>
  </si>
  <si>
    <t>Vitacura PFM 2025</t>
  </si>
  <si>
    <t>Aprueba Convenio de Transferencia de Recursos 24.03.003' Programa de Fortalecimiento Municipal" 2025. Municipalidad de Ñuñoa</t>
  </si>
  <si>
    <t>Ñuñoa PFM 2025</t>
  </si>
  <si>
    <t>Aprueba Convenio de Transferencia de Recursos 24.03.003' Programa de Fortalecimiento Municipal" 2025. Municipalidad de Chillán</t>
  </si>
  <si>
    <t>Chillan PFM 2025</t>
  </si>
  <si>
    <t>Aprueba Convenio de Transferencia de Recursos 24.03.003' Programa de Fortalecimiento Municipal" 2025. Municipalidad de Coelemu</t>
  </si>
  <si>
    <t>Coelemu PFM 2025</t>
  </si>
  <si>
    <t>Aprueba Convenio de Transferencia de Recursos 24.03.001 "Programa Fondo de Intervenciones de Apoyo al Desarrollo Infantil, componente Apoyo a la Crianza y Competencias Parentales" 2025. Municipalidad de Alto del Carmen</t>
  </si>
  <si>
    <t>Alto del Carmen TRIPLE P 2025</t>
  </si>
  <si>
    <t>Aprueba Convenio de Transferencia de Recursos 24.03.001 "Programa Fondo de Intervenciones de Apoyo al Desarrollo Infantil, componente Apoyo a la Crianza y Competencias Parentales" 2025. Municipalidad de Caldera</t>
  </si>
  <si>
    <t>Caldera TRIPLE P 2025</t>
  </si>
  <si>
    <t>Aprueba Convenio de Transferencia de Recursos 24.03.001 "Programa Fondo de Intervenciones de Apoyo al Desarrollo Infantil, componente Apoyo a la Crianza y Competencias Parentales" 2025. Municipalidad de Freirina</t>
  </si>
  <si>
    <t>Freirina TRIPLE P 2025</t>
  </si>
  <si>
    <t>Aprueba Convenio de Transferencia de Recursos 24.03.001 "Programa Fondo de Intervenciones de Apoyo al Desarrollo Infantil, componente Apoyo a la Crianza y Competencias Parentales" 2025. Municipalidad de Huasco</t>
  </si>
  <si>
    <t>Huasco Triple P 2025</t>
  </si>
  <si>
    <t>Aprueba Convenio de Transferencia de Recursos 24.03.001 "Programa Fondo de Intervenciones de Apoyo al Desarrollo Infantil, componente Apoyo a la Crianza y Competencias Parentales" 2025. Municipalidad de Vallenar</t>
  </si>
  <si>
    <t>Vallenar TRIPLE P 2025</t>
  </si>
  <si>
    <t>Aprueba Convenio de Transferencia de Recursos 24.03.001 "Programa Fondo de Intervenciones de Apoyo al Desarrollo Infantil, componente Apoyo a la Crianza y Competencias Parentales" 2025. Municipalidad de Combarbala</t>
  </si>
  <si>
    <t>Combarbalá TRIPLE P2025</t>
  </si>
  <si>
    <t>Aprueba Convenio de Transferencia de Recursos 24.03.001 "Programa Fondo de Intervenciones de Apoyo al Desarrollo Infantil, componente Apoyo a la Crianza y Competencias Parentales" 2025. Municipalidad de Coquimbo</t>
  </si>
  <si>
    <t>Coquimbo Triple P 2025</t>
  </si>
  <si>
    <t>Aprueba Convenio de Transferencia de Recursos 24.03.001 "Programa Fondo de Intervenciones de Apoyo al Desarrollo Infantil, componente Apoyo a la Crianza y Competencias Parentales" 2025. Municipalidad de La Serena</t>
  </si>
  <si>
    <t>La Serena Triple P 2025</t>
  </si>
  <si>
    <t>Aprueba Convenio de Transferencia de Recursos 24.03.001 "Programa Fondo de Intervenciones de Apoyo al Desarrollo Infantil, componente Apoyo a la Crianza y Competencias Parentales" 2025. Municipalidad de Molina</t>
  </si>
  <si>
    <t>Molina Triple P 2025</t>
  </si>
  <si>
    <t>Aprueba Convenio de Transferencia de Recursos 24.03.001 "Programa Fondo de Intervenciones de Apoyo al Desarrollo Infantil, componente Apoyo a la Crianza y Competencias Parentales" 2025. Municipalidad de Parral</t>
  </si>
  <si>
    <t>Parral TRIPLE P 2025</t>
  </si>
  <si>
    <t>Aprueba Convenio de Transferencia de Recursos 24.03.001 "Programa Fondo de Intervenciones de Apoyo al Desarrollo Infantil, componente Apoyo a la Crianza y Competencias Parentales" 2025. Municipalidad de Retiro</t>
  </si>
  <si>
    <t>Retiro TRIPLE P 2025</t>
  </si>
  <si>
    <t>Aprueba Convenio de Transferencia de Recursos 24.03.001 "Programa Fondo de Intervenciones de Apoyo al Desarrollo Infantil, componente Apoyo a la Crianza y Competencias Parentales" 2025. Municipalidad de Rio Claro</t>
  </si>
  <si>
    <t>Río Claro TRIPLE P 2025</t>
  </si>
  <si>
    <t>Aprueba Convenio de Transferencia de Recursos 24.03.001 "Programa Fondo de Intervenciones de Apoyo al Desarrollo Infantil, componente Apoyo a la Crianza y Competencias Parentales" 2025. Municipalidad de Talca</t>
  </si>
  <si>
    <t>Talca TRIPLE P 2025</t>
  </si>
  <si>
    <t>Aprueba Convenio de Transferencia de Recursos 24.03.001 "Programa Fondo de Intervenciones de Apoyo al Desarrollo Infantil, componente Apoyo a la Crianza y Competencias Parentales" 2025. Municipalidad de Teno</t>
  </si>
  <si>
    <t>Teno TRIPLE P 2025</t>
  </si>
  <si>
    <t>Aprueba Convenio de Transferencia de Recursos 24.03.001 "Programa Fondo de Intervenciones de Apoyo al Desarrollo Infantil, componente Apoyo a la Crianza y Competencias Parentales" 2025. Municipalidad de Angol</t>
  </si>
  <si>
    <t>Angol TRIPLE P 2025</t>
  </si>
  <si>
    <t>Aprueba Convenio de Transferencia de Recursos 24.03.001 "Programa Fondo de Intervenciones de Apoyo al Desarrollo Infantil, componente Apoyo a la Crianza y Competencias Parentales" 2025. Municipalidad de Collipulli</t>
  </si>
  <si>
    <t>Collipulli TRIPLE P 2025</t>
  </si>
  <si>
    <t>Aprueba Convenio de Transferencia de Recursos 24.03.001 "Programa Fondo de Intervenciones de Apoyo al Desarrollo Infantil, componente Apoyo a la Crianza y Competencias Parentales" 2025. Municipalidad de Lautaro</t>
  </si>
  <si>
    <t>Lautaro TRIPLE P 2025</t>
  </si>
  <si>
    <t>Aprueba Convenio de Transferencia de Recursos 24.03.001 "Programa Fondo de Intervenciones de Apoyo al Desarrollo Infantil, componente Apoyo a la Crianza y Competencias Parentales" 2025. Municipalidad de Loncoche</t>
  </si>
  <si>
    <t>Loncoche TRIPLE P 2025</t>
  </si>
  <si>
    <t>Aprueba Convenio de Transferencia de Recursos 24.03.001 "Programa Fondo de Intervenciones de Apoyo al Desarrollo Infantil, componente Apoyo a la Crianza y Competencias Parentales" 2025. Municipalidad de Saavedra</t>
  </si>
  <si>
    <t>Saavedra TRIPLE P 2025</t>
  </si>
  <si>
    <t>Aprueba Convenio de Transferencia de Recursos 24.03.001 "Programa Fondo de Intervenciones de Apoyo al Desarrollo Infantil, componente Apoyo a la Crianza y Competencias Parentales" 2025. Municipalidad de Teodoro Schmidt</t>
  </si>
  <si>
    <t>Teodoro Schmidt TRILPE P 2025</t>
  </si>
  <si>
    <t>Aprueba Convenio de Transferencia de Recursos 24.03.001 "Programa Fondo de Intervenciones de Apoyo al Desarrollo Infantil, componente Apoyo a la Crianza y Competencias Parentales" 2025. Municipalidad de Tolten</t>
  </si>
  <si>
    <t>Toltén TRIPLE P 2025</t>
  </si>
  <si>
    <t>Aprueba Convenio de Transferencia de Recursos 24.03.001 "Programa Fondo de Intervenciones de Apoyo al Desarrollo Infantil, componente Apoyo a la Crianza y Competencias Parentales" 2025. Municipalidad de Alhué</t>
  </si>
  <si>
    <t>Alhue TRIPLE P 2025</t>
  </si>
  <si>
    <t>Aprueba Convenio de Transferencia de Recursos 24.03.001 "Programa Fondo de Intervenciones de Apoyo al Desarrollo Infantil, componente Apoyo a la Crianza y Competencias Parentales" 2025. Municipalidad de Buin</t>
  </si>
  <si>
    <t>Buin TRIPLE P 2025</t>
  </si>
  <si>
    <t>Aprueba Convenio de Transferencia de Recursos 24.03.001 "Programa Fondo de Intervenciones de Apoyo al Desarrollo Infantil, componente Apoyo a la Crianza y Competencias Parentales" 2025. Municipalidad de San Miguel</t>
  </si>
  <si>
    <t>San Miguel TRIPLE P 2025</t>
  </si>
  <si>
    <t>Aprueba Convenio de Transferencia de Recursos 24.03.001 "Programa Fondo de Intervenciones de Apoyo al Desarrollo Infantil" 2025. Municipalidad de Alto Hospicio</t>
  </si>
  <si>
    <t>Alto Hospicio FIADI 2025</t>
  </si>
  <si>
    <t>Aprueba Convenio de Transferencia de Recursos 24.03.001 "Programa Fondo de Intervenciones de Apoyo al Desarrollo Infantil" 2025. Municipalidad de San Pedro de Atacama</t>
  </si>
  <si>
    <t>San Pedro de Atacama FIADI 2025</t>
  </si>
  <si>
    <t>Aprueba Convenio de Transferencia de Recursos 24.03.001 "Programa Fondo de Intervenciones de Apoyo al Desarrollo Infantil" 2025. Municipalidad de Tocopilla</t>
  </si>
  <si>
    <t>Tocopilla FIADI 2025</t>
  </si>
  <si>
    <t>Aprueba Convenio de Transferencia de Recursos 24.03.001 "Programa Fondo de Intervenciones de Apoyo al Desarrollo Infantil" 2025. Municipalidad de Vicuña</t>
  </si>
  <si>
    <t>Vicuña FIADI 2025</t>
  </si>
  <si>
    <t>Aprueba Convenio de Transferencia de Recursos 24.03.001 "Programa Fondo de Intervenciones de Apoyo al Desarrollo Infantil" 2025. Municipalidad de Juan Fernández</t>
  </si>
  <si>
    <t>Juan Fernandez FIADI 2025</t>
  </si>
  <si>
    <t>Aprueba Convenio de Transferencia de Recursos 24.03.001 "Programa Fondo de Intervenciones de Apoyo al Desarrollo Infantil" 2025. Municipalidad de Valparaíso</t>
  </si>
  <si>
    <t>Valparaíso FIADI 2025</t>
  </si>
  <si>
    <t>Aprueba Convenio de Transferencia de Recursos 24.03.001 "Programa Fondo de Intervenciones de Apoyo al Desarrollo Infantil" 2025. Municipalidad de Viña del Mar</t>
  </si>
  <si>
    <t>Viña del Mar FIADI 2025</t>
  </si>
  <si>
    <t>Aprueba Convenio de Transferencia de Recursos 24.03.001 "Programa Fondo de Intervenciones de Apoyo al Desarrollo Infantil" 2025. Municipalidad de Chimbarongo</t>
  </si>
  <si>
    <t>Chimbarongo FIADI 2025</t>
  </si>
  <si>
    <t>Aprueba Convenio de Transferencia de Recursos 24.03.001 "Programa Fondo de Intervenciones de Apoyo al Desarrollo Infantil" 2025. Municipalidad de Talca</t>
  </si>
  <si>
    <t>Talca FIADI 2025</t>
  </si>
  <si>
    <t>Aprueba Convenio de Transferencia de Recursos 24.03.001 "Programa Fondo de Intervenciones de Apoyo al Desarrollo Infantil" 2025. Municipalidad de Isla de Maipo</t>
  </si>
  <si>
    <t>Isla de Maipo FIADI 2025</t>
  </si>
  <si>
    <t>Aprueba Convenio de Transferencia de Recursos 24.03.001 "Programa Fondo de Intervenciones de Apoyo al Desarrollo Infantil" 2025. Municipalidad de La Florida</t>
  </si>
  <si>
    <t>La Florida FIADI 2025</t>
  </si>
  <si>
    <t>Aprueba Convenio de Transferencia de Recursos 24.03.001 "Programa Fondo de Intervenciones de Apoyo al Desarrollo Infantil" 2025. Municipalidad de Maipú</t>
  </si>
  <si>
    <t>Maipu FIADI 2025</t>
  </si>
  <si>
    <t>Aprueba Convenio de Transferencia de Recursos 24.03.001 "Programa Fondo de Intervenciones de Apoyo al Desarrollo Infantil" 2025. Municipalidad de San Bernardo</t>
  </si>
  <si>
    <t>San Bernardo FIADI 2025</t>
  </si>
  <si>
    <t>Aprueba Convenio de Transferencia de Recursos 24.03.001 "Programa Fondo de Intervenciones de Apoyo al Desarrollo Infantil" 2025. Municipalidad de San José De Maipo</t>
  </si>
  <si>
    <t>San Jose de Maipo FIADI 2025</t>
  </si>
  <si>
    <t>Aprueba Convenio de Transferencia de Recursos 24.03.004 "Programa Oficina Local de la Niñez" 2025. Municipalidad de Arica</t>
  </si>
  <si>
    <t>Arica OLN 2025</t>
  </si>
  <si>
    <t>Aprueba Convenio de Transferencia de Recursos 24.03.004 "Programa Oficina Local de la Niñez" 2025. Municipalidad de San Pedro De Atacama</t>
  </si>
  <si>
    <t>San Pedro de Atacama OLN 2025</t>
  </si>
  <si>
    <t>Aprueba Convenio de Transferencia de Recursos 24.03.004 "Programa Oficina Local de la Niñez" 2025. Municipalidad de Calle Larga</t>
  </si>
  <si>
    <t>Calle Larga OLN 2025</t>
  </si>
  <si>
    <t>Aprueba Convenio de Transferencia de Recursos 24.03.004 "Programa Oficina Local de la Niñez" 2025. Municipalidad de Hijuelas</t>
  </si>
  <si>
    <t>Hijuelas OLN 2025</t>
  </si>
  <si>
    <t>Aprueba Convenio de Transferencia de Recursos 24.03.004 "Programa Oficina Local de la Niñez" 2025. Municipalidad de Algarrobo</t>
  </si>
  <si>
    <t>ALGARROBO OLN 2025</t>
  </si>
  <si>
    <t>Aprueba Convenio de Transferencia de Recursos 24.03.004 "Programa Oficina Local de la Niñez" 2025. Municipalidad de Santo Domingo</t>
  </si>
  <si>
    <t>Santo Domingo OLN 2025</t>
  </si>
  <si>
    <t>Aprueba Convenio de Transferencia de Recursos 24.03.004 "Programa Oficina Local de la Niñez" 2025. Municipalidad de Panquehue</t>
  </si>
  <si>
    <t>Panquehue OLN 2025</t>
  </si>
  <si>
    <t>Aprueba Convenio de Transferencia de Recursos 24.03.004 "Programa Oficina Local de la Niñez" 2025. Municipalidad de Quilpué</t>
  </si>
  <si>
    <t>Quilpue OLN 2025</t>
  </si>
  <si>
    <t>Aprueba Convenio de Transferencia de Recursos 24.03.004 "Programa Oficina Local de la Niñez" 2025. Municipalidad de Estación Central</t>
  </si>
  <si>
    <t>Estación Central OLN 2025</t>
  </si>
  <si>
    <t>Aprueba Convenio de Transferencia de Recursos 24.03.004 "Programa Oficina Local de la Niñez" 2025. Municipalidad de Independencia</t>
  </si>
  <si>
    <t>Independencia OLN 2025</t>
  </si>
  <si>
    <t>Aprueba Convenio de Transferencia de Recursos 24.03.004 "Programa Oficina Local de la Niñez" 2025. Municipalidad de Peñalolén</t>
  </si>
  <si>
    <t>Peñalolen OLN 2025</t>
  </si>
  <si>
    <t>Aprueba Convenio de Transferencia de Recursos 24.03.004 "Programa Oficina Local de la Niñez" 2025. Municipalidad de Pudahuel</t>
  </si>
  <si>
    <t>Pudahuel OLN 2025</t>
  </si>
  <si>
    <t>Aprueba Convenio de Transferencia de Recursos 24.03.004 "Programa Oficina Local de la Niñez" 2025. Municipalidad de Quinta Normal</t>
  </si>
  <si>
    <t>Quinta Normal OLN 2025</t>
  </si>
  <si>
    <t>Aprueba Convenio de Transferencia de Recursos 24.03.004 "Programa Oficina Local de la Niñez" 2025. Municipalidad de Pichilemu</t>
  </si>
  <si>
    <t>Pichilemu OLN 2025</t>
  </si>
  <si>
    <t>Aprueba Convenio de Transferencia de Recursos 24.03.004 "Programa Oficina Local de la Niñez" 2025. Municipalidad de Palmilla</t>
  </si>
  <si>
    <t>Palmilla OLN 2025</t>
  </si>
  <si>
    <t>Aprueba Convenio de Transferencia de Recursos 24.03.004 "Programa Oficina Local de la Niñez" 2025. Municipalidad de Pumanque</t>
  </si>
  <si>
    <t>Pumanque OLN 2025</t>
  </si>
  <si>
    <t>Aprueba Convenio de Transferencia de Recursos 24.03.004 "Programa Oficina Local de la Niñez" 2025. Municipalidad de Rio Claro</t>
  </si>
  <si>
    <t>Río Claro OLN 2025</t>
  </si>
  <si>
    <t>Aprueba Convenio de Transferencia de Recursos 24.03.004 "Programa Oficina Local de la Niñez" 2025. Municipalidad de Pelluhue</t>
  </si>
  <si>
    <t>Pelluhue OLN 2025</t>
  </si>
  <si>
    <t>Aprueba Convenio de Transferencia de Recursos 24.03.004 "Programa Oficina Local de la Niñez" 2025. Municipalidad de San Javier</t>
  </si>
  <si>
    <t>San Javier OLN 2025</t>
  </si>
  <si>
    <t>Aprueba Convenio de Transferencia de Recursos 24.03.004 "Programa Oficina Local de la Niñez" 2025. Municipalidad de Tucapel</t>
  </si>
  <si>
    <t>Tucapel OLN 2025</t>
  </si>
  <si>
    <t>Aprueba Convenio de Transferencia de Recursos 24.03.004 "Programa Oficina Local de la Niñez" 2025. Municipalidad de Padre Las Casas</t>
  </si>
  <si>
    <t>Padre las Casas OLN 2025</t>
  </si>
  <si>
    <t>Aprueba Convenio de Transferencia de Recursos 24.03.004 "Programa Oficina Local de la Niñez" 2025. Municipalidad de Cabo De Hornos</t>
  </si>
  <si>
    <t>Cabo de Hornos OLN 2025</t>
  </si>
  <si>
    <t>Aprueba Convenio de Transferencia de Recursos 24.03.004 "Programa Oficina Local de la Niñez" 2025. Municipalidad de Natales</t>
  </si>
  <si>
    <t>Puerto Natales OLN 2025</t>
  </si>
  <si>
    <t>Establece monto a transferir 24.02.001 "Programa de Apoyo al Desarrollo Biopsicosocial-Ministerio de Salud" 2025. Fondo Nacional de Salud</t>
  </si>
  <si>
    <t>PADB 2025</t>
  </si>
  <si>
    <t>Aprueba Convenio de Transferencia de Recursos 24.02.007 "Programa de Apoyo a la Salud Mental Infantil" 2025. MINSAL y FONASA</t>
  </si>
  <si>
    <t>PASMI 2025</t>
  </si>
  <si>
    <t>Aprueba Convenio de Transferencia de Recursos 24.03.003' Programa de Fortalecimiento Municipal" 2025. Municipalidad de Antofagasta</t>
  </si>
  <si>
    <t>Antofagasta PFM 2025</t>
  </si>
  <si>
    <t>Aprueba Convenio de Transferencia de Recursos 24.03.003' Programa de Fortalecimiento Municipal" 2025. Municipalidad de Tocopilla</t>
  </si>
  <si>
    <t>Tocopilla PFM 2025</t>
  </si>
  <si>
    <t>Aprueba Convenio de Transferencia de Recursos 24.03.003' Programa de Fortalecimiento Municipal" 2025. Municipalidad de El Quisco</t>
  </si>
  <si>
    <t>El Quisco PFM 2025</t>
  </si>
  <si>
    <t>Aprueba Convenio de Transferencia de Recursos 24.03.003' Programa de Fortalecimiento Municipal" 2025. Municipalidad de Isla De Pascua</t>
  </si>
  <si>
    <t>Isla de Pascua PFM 2025</t>
  </si>
  <si>
    <t>Aprueba Convenio de Transferencia de Recursos 24.03.003' Programa de Fortalecimiento Municipal" 2025. Municipalidad de Puchuncaví</t>
  </si>
  <si>
    <t>Puchuncavi PFM 2025</t>
  </si>
  <si>
    <t>Aprueba Convenio de Transferencia de Recursos 24.03.003' Programa de Fortalecimiento Municipal" 2025. Municipalidad de Putaendo</t>
  </si>
  <si>
    <t>Putaendo PFM 2025</t>
  </si>
  <si>
    <t>Aprueba Convenio de Transferencia de Recursos 24.03.003' Programa de Fortalecimiento Municipal" 2025. Municipalidad de Quintero</t>
  </si>
  <si>
    <t>Quintero PFM 2025</t>
  </si>
  <si>
    <t>Aprueba Convenio de Transferencia de Recursos 24.03.003' Programa de Fortalecimiento Municipal" 2025. Municipalidad de Valparaíso</t>
  </si>
  <si>
    <t>Valparaíso PFM 2025</t>
  </si>
  <si>
    <t>Aprueba Convenio de Transferencia de Recursos 24.03.003' Programa de Fortalecimiento Municipal" 2025. Municipalidad de Chimbarongo</t>
  </si>
  <si>
    <t>Chimbarongo PFM 2025</t>
  </si>
  <si>
    <t>Aprueba Convenio de Transferencia de Recursos 24.03.003' Programa de Fortalecimiento Municipal" 2025. Municipalidad de San Fernando</t>
  </si>
  <si>
    <t>San Fernando PFM 2025</t>
  </si>
  <si>
    <t>Aprueba Convenio de Transferencia de Recursos 24.03.003' Programa de Fortalecimiento Municipal" 2025. Municipalidad de Constitución</t>
  </si>
  <si>
    <t>Constitución PFM 2025</t>
  </si>
  <si>
    <t>Aprueba Convenio de Transferencia de Recursos 24.03.003' Programa de Fortalecimiento Municipal" 2025. Municipalidad de Curepto</t>
  </si>
  <si>
    <t>Curepto PFM 2025</t>
  </si>
  <si>
    <t>Aprueba Convenio de Transferencia de Recursos 24.03.003' Programa de Fortalecimiento Municipal" 2025. Municipalidad de Talca</t>
  </si>
  <si>
    <t>Talca PFM 2025</t>
  </si>
  <si>
    <t>Aprueba Convenio de Transferencia de Recursos 24.03.003' Programa de Fortalecimiento Municipal" 2025. Municipalidad de Santa Bárbara</t>
  </si>
  <si>
    <t>Santa Barbara PFM 2025</t>
  </si>
  <si>
    <t>Aprueba Convenio de Transferencia de Recursos 24.03.003' Programa de Fortalecimiento Municipal" 2025. Municipalidad de Calera De Tango</t>
  </si>
  <si>
    <t>Calera de Tango PFM 2025</t>
  </si>
  <si>
    <t>Aprueba Convenio de Transferencia de Recursos 24.03.003' Programa de Fortalecimiento Municipal" 2025. Municipalidad de Conchalí</t>
  </si>
  <si>
    <t>Conchalí PFM 2025</t>
  </si>
  <si>
    <t>Aprueba Convenio de Transferencia de Recursos 24.03.003' Programa de Fortalecimiento Municipal" 2025. Municipalidad de El Bosque</t>
  </si>
  <si>
    <t>El Bosque PFM 2025</t>
  </si>
  <si>
    <t>Aprueba Convenio de Transferencia de Recursos 24.03.003' Programa de Fortalecimiento Municipal" 2025. Municipalidad de Isla De Maipo</t>
  </si>
  <si>
    <t>Isla de Maipo PFM 2025</t>
  </si>
  <si>
    <t>Aprueba Convenio de Transferencia de Recursos 24.03.003' Programa de Fortalecimiento Municipal" 2025. Municipalidad de Macul</t>
  </si>
  <si>
    <t>Macul PFM 2025</t>
  </si>
  <si>
    <t>Aprueba Convenio de Transferencia de Recursos 24.03.003' Programa de Fortalecimiento Municipal" 2025. Municipalidad de Padre Hurtado</t>
  </si>
  <si>
    <t>Padre Hurtado PFM 2025</t>
  </si>
  <si>
    <t>Aprueba Convenio de Transferencia de Recursos 24.03.003' Programa de Fortalecimiento Municipal" 2025. Municipalidad de Providencia</t>
  </si>
  <si>
    <t>Providencia PFM 2025</t>
  </si>
  <si>
    <t>Aprueba Convenio de Transferencia de Recursos 24.03.003' Programa de Fortalecimiento Municipal" 2025. Municipalidad de San Joaquín</t>
  </si>
  <si>
    <t>San Joaquín PFM 2025</t>
  </si>
  <si>
    <t>Aprueba Convenio de Transferencia de Recursos 24.03.003' Programa de Fortalecimiento Municipal" 2025. Municipalidad de Placilla</t>
  </si>
  <si>
    <t>Placilla PFM 2025</t>
  </si>
  <si>
    <t>Aprueba Convenio de Transferencia de Recursos 24.03.001 "Programa Fondo de Intervenciones de Apoyo al Desarrollo Infantil, componente Apoyo a la Crianza y Competencias Parentales" 2025. Municipalidad de Lo Prado</t>
  </si>
  <si>
    <t>Lo Prado TRIPLE P 2025</t>
  </si>
  <si>
    <t>Aprueba Convenio de Transferencia de Recursos 24.03.001 "Programa Fondo de Intervenciones de Apoyo al Desarrollo Infantil, componente Apoyo a la Crianza y Competencias Parentales" 2025. Municipalidad de Melipilla</t>
  </si>
  <si>
    <t>Melipilla TRIPLE P 2025</t>
  </si>
  <si>
    <t>Aprueba Convenio de Transferencia de Recursos 24.03.001 "Programa Fondo de Intervenciones de Apoyo al Desarrollo Infantil, componente Apoyo a la Crianza y Competencias Parentales" 2025. Municipalidad de Pudahuel</t>
  </si>
  <si>
    <t>Pudahuel TRIPLE P 2025</t>
  </si>
  <si>
    <t>Aprueba Convenio de Transferencia de Recursos 24.03.001 "Programa Fondo de Intervenciones de Apoyo al Desarrollo Infantil, componente Apoyo a la Crianza y Competencias Parentales" 2025. Municipalidad de Renca</t>
  </si>
  <si>
    <t>Renca TRIPLE P 2025</t>
  </si>
  <si>
    <t>Aprueba Convenio de Transferencia de Recursos 24.03.001 "Programa Fondo de Intervenciones de Apoyo al Desarrollo Infantil, componente Apoyo a la Crianza y Competencias Parentales" 2025. Municipalidad de San Bernardo</t>
  </si>
  <si>
    <t>San Bernardo TRIPLE P 2025</t>
  </si>
  <si>
    <t>Aprueba Convenio de Transferencia de Recursos 24.03.001 "Programa Fondo de Intervenciones de Apoyo al Desarrollo Infantil, componente Apoyo a la Crianza y Competencias Parentales" 2025. Municipalidad de San Rafael</t>
  </si>
  <si>
    <t>San Rafael TRIPLE P 2025</t>
  </si>
  <si>
    <t>Aprueba Convenio de Transferencia de Recursos 24.03.001 "Programa Fondo de Intervenciones de Apoyo al Desarrollo Infantil, componente Apoyo a la Crianza y Competencias Parentales" 2025. Municipalidad de Máfil</t>
  </si>
  <si>
    <t>Máfil TRIPLE P 2025</t>
  </si>
  <si>
    <t>Aprueba Convenio de Transferencia de Recursos 24.03.001 "Programa Fondo de Intervenciones de Apoyo al Desarrollo Infantil" 2025. Municipalidad de Cabo de Hornos</t>
  </si>
  <si>
    <t>Cabo de Hornos FIADI 2025</t>
  </si>
  <si>
    <t>Aprueba Convenio de Transferencia de Recursos 24.03.004 "Programa Oficina Local de la Niñez" 2025. Municipalidad de Colchane</t>
  </si>
  <si>
    <t>Colchane OLN 2025</t>
  </si>
  <si>
    <t>Aprueba Convenio de Transferencia de Recursos 24.03.004 "Programa Oficina Local de la Niñez" 2025. Municipalidad de El Tabo</t>
  </si>
  <si>
    <t>El Tabo OLN 2025</t>
  </si>
  <si>
    <t>Aprueba Convenio de Transferencia de Recursos 24.03.004 "Programa Oficina Local de la Niñez" 2025. Municipalidad de Lampa</t>
  </si>
  <si>
    <t>Lampa OLN 2025</t>
  </si>
  <si>
    <t>Aprueba Convenio de Transferencia de Recursos 24.03.004 "Programa Oficina Local de la Niñez" 2025. Municipalidad de Putre</t>
  </si>
  <si>
    <t>Putre OLN 2025</t>
  </si>
  <si>
    <t>Aprueba Convenio de Transferencia de Recursos 24.03.004 "Programa Oficina Local de la Niñez" 2025. Municipalidad de Requínoa</t>
  </si>
  <si>
    <t>Requinoa OLN 2025</t>
  </si>
  <si>
    <t>Aprueba Convenio de Transferencia de Recursos 24.03.004 "Programa Oficina Local de la Niñez" 2025. Municipalidad de Nueva Imperial</t>
  </si>
  <si>
    <t>Nueva Imperial OLN 2025</t>
  </si>
  <si>
    <t>Aprueba Convenio de Transferencia de Recursos 24.03.004 "Programa Oficina Local de la Niñez" 2025. Municipalidad de Lanco</t>
  </si>
  <si>
    <t>Lanco OLN 2025</t>
  </si>
  <si>
    <t>Aprueba Convenio de Transferencia de Recursos 24.03.004 "Programa Oficina Local de la Niñez" 2025. Municipalidad de Aysén</t>
  </si>
  <si>
    <t>Aysén OLN 2025</t>
  </si>
  <si>
    <t>Aprueba Convenio de Transferencia de Recursos 24.03.003' Programa de Fortalecimiento Municipal" 2025. Municipalidad de Taltal</t>
  </si>
  <si>
    <t>Taltal PFM 2025</t>
  </si>
  <si>
    <t>Aprueba Convenio de Transferencia de Recursos 24.03.003' Programa de Fortalecimiento Municipal" 2025. Municipalidad de Santa María</t>
  </si>
  <si>
    <t>Santa Maria PFM 2025</t>
  </si>
  <si>
    <t>Aprueba Convenio de Transferencia de Recursos 24.03.001 "Programa Fondo de Intervenciones de Apoyo al Desarrollo Infantil, componente Apoyo a la Crianza y Competencias Parentales" 2025. Municipalidad de Isla de Pascua</t>
  </si>
  <si>
    <t>Isla de Pascua TRIPLE P 2025</t>
  </si>
  <si>
    <t>Aprueba Convenio de Transferencia de Recursos 24.03.001 "Programa Fondo de Intervenciones de Apoyo al Desarrollo Infantil, componente Apoyo a la Crianza y Competencias Parentales" 2025. Municipalidad de Nancagua</t>
  </si>
  <si>
    <t>Nancagua TRIPLE P 2025</t>
  </si>
  <si>
    <t>Aprueba Convenio de Transferencia de Recursos 24.03.001 "Programa Fondo de Intervenciones de Apoyo al Desarrollo Infantil, componente Apoyo a la Crianza y Competencias Parentales" 2025. Municipalidad de Las Cabras</t>
  </si>
  <si>
    <t>Las Cabras TRIPLE P 2025</t>
  </si>
  <si>
    <t>Aprueba Convenio de Transferencia de Recursos 24.03.001 "Programa Fondo de Intervenciones de Apoyo al Desarrollo Infantil, componente Apoyo a la Crianza y Competencias Parentales" 2025. Municipalidad de Olivar</t>
  </si>
  <si>
    <t>Olivar TRIPLE P 2025</t>
  </si>
  <si>
    <t>Aprueba Convenio de Transferencia de Recursos 24.03.001 "Programa Fondo de Intervenciones de Apoyo al Desarrollo Infantil, componente Apoyo a la Crianza y Competencias Parentales" 2025. Municipalidad de Villa Alegre</t>
  </si>
  <si>
    <t>Villa Alegre TRIPLE P 2025</t>
  </si>
  <si>
    <t>Aprueba Convenio de Transferencia de Recursos 24.03.001 "Programa Fondo de Intervenciones de Apoyo al Desarrollo Infantil, componente Apoyo a la Crianza y Competencias Parentales" 2025. Municipalidad de Carahue</t>
  </si>
  <si>
    <t>Carahue TRIPLE P 2025</t>
  </si>
  <si>
    <t>Aprueba Convenio de Transferencia de Recursos 24.03.001 "Programa Fondo de Intervenciones de Apoyo al Desarrollo Infantil, componente Apoyo a la Crianza y Competencias Parentales" 2025. Municipalidad de Cunco</t>
  </si>
  <si>
    <t>Cunco Triple P 2025</t>
  </si>
  <si>
    <t>Aprueba Convenio de Transferencia de Recursos 24.03.001 "Programa Fondo de Intervenciones de Apoyo al Desarrollo Infantil, componente Apoyo a la Crianza y Competencias Parentales" 2025. Municipalidad de Lumaco</t>
  </si>
  <si>
    <t>Lumaco TRIPLE P 2025</t>
  </si>
  <si>
    <t>Aprueba Convenio de Transferencia de Recursos 24.03.001 "Programa Fondo de Intervenciones de Apoyo al Desarrollo Infantil, componente Apoyo a la Crianza y Competencias Parentales" 2025. Municipalidad de San José de Maipo</t>
  </si>
  <si>
    <t>San Jose de Maipo TRIPLE P 2025</t>
  </si>
  <si>
    <t>Aprueba Convenio de Transferencia de Recursos 24.03.001 "Programa Fondo de Intervenciones de Apoyo al Desarrollo Infantil, componente Apoyo a la Crianza y Competencias Parentales" 2025. Municipalidad de San Gregorio</t>
  </si>
  <si>
    <t>San Gregorio TRIPLE P 2025</t>
  </si>
  <si>
    <t>Aprueba Convenio de Transferencia de Recursos 24.03.003' Programa de Fortalecimiento Municipal" 2025. Municipalidad de Rancagua</t>
  </si>
  <si>
    <t>Rancagua PFM 2025</t>
  </si>
  <si>
    <t>Aprueba Convenio de Transferencia de Recursos 24.03.004 "Programa Oficina Local de la Niñez" 2025. Municipalidad de Quillón</t>
  </si>
  <si>
    <t>Quillón OLN 2025</t>
  </si>
  <si>
    <t>Aprueba Convenio de Transferencia de Recursos 24.03.001 "Programa Fondo de Intervenciones de Apoyo al Desarrollo Infantil, componente Apoyo a la Crianza y Competencias Parentales" 2025. Municipalidad de Rio Bueno</t>
  </si>
  <si>
    <t>Rio Bueno TRIPLE P 2025</t>
  </si>
  <si>
    <t>Aprueba Convenio de Transferencia de Recursos 24.03.004 "Programa Oficina Local de la Niñez" 2025. Municipalidad de Mostazal</t>
  </si>
  <si>
    <t>Mostazal OLN 2025</t>
  </si>
  <si>
    <t>Aprueba Convenio de Transferencia de Recursos 24.03.004 "Programa Oficina Local de la Niñez" 2025. Municipalidad de Cauquenes</t>
  </si>
  <si>
    <t>Cauquenes OLN 2025</t>
  </si>
  <si>
    <t>Aprueba segunda Modificación de Convenio de Colaboración y Transferencia de Recursos suscrita entre el Ministerio de Desarrollo Social y Familia a través de la Subsecretaría de la Niñez y el Servicio Nacional del Adulto Mayor</t>
  </si>
  <si>
    <t>SENAMA (modificación convenio colaborativo) 2023-2024-2025</t>
  </si>
  <si>
    <t>Servicio de impresión Libros y Guías Chile Crece Más</t>
  </si>
  <si>
    <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t>
  </si>
  <si>
    <t>Servicio Radio Taxis SN</t>
  </si>
  <si>
    <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t>
  </si>
  <si>
    <t>Capacitación de Control de Gestión</t>
  </si>
  <si>
    <t>Buena Práctica Consultores Limitada</t>
  </si>
  <si>
    <t>Compra Ágil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</si>
</sst>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quot;$&quot;\ #,##0"/>
    <numFmt numFmtId="170" formatCode="_-[$$-340A]\ * #,##0_-;\-[$$-340A]\ * #,##0_-;_-[$$-340A]\ * &quot;-&quot;??_-;_-@_-"/>
    <numFmt numFmtId="171" formatCode="_-[$€-2]\ * #,##0.00_-;\-[$€-2]\ * #,##0.00_-;_-[$€-2]\ * &quot;-&quot;??_-"/>
    <numFmt numFmtId="172" formatCode="_([$€]* #,##0.00_);_([$€]* \(#,##0.00\);_([$€]* &quot;-&quot;??_);_(@_)"/>
    <numFmt numFmtId="173" formatCode="_(* #,##0.00_);_(* \(#,##0.00\);_(* &quot;-&quot;??_);_(@_)"/>
    <numFmt numFmtId="174" formatCode="dd/mm/yyyy;@"/>
    <numFmt numFmtId="175" formatCode="[$-10409]#,##0;\(#,##0\)"/>
    <numFmt numFmtId="176" formatCode="0.0%"/>
    <numFmt numFmtId="177" formatCode="&quot;$&quot;#,##0"/>
  </numFmts>
  <fonts count="5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name val="Arial"/>
      <family val="2"/>
    </font>
    <font>
      <b/>
      <sz val="9"/>
      <color theme="1"/>
      <name val="Calibri"/>
      <family val="2"/>
      <scheme val="minor"/>
    </font>
    <font>
      <b/>
      <sz val="9"/>
      <name val="Calibri"/>
      <family val="2"/>
      <scheme val="minor"/>
    </font>
    <font>
      <b/>
      <u val="singleAccounting"/>
      <sz val="9"/>
      <name val="Calibri"/>
      <family val="2"/>
      <scheme val="minor"/>
    </font>
    <font>
      <sz val="9"/>
      <color indexed="81"/>
      <name val="Tahoma"/>
      <family val="2"/>
    </font>
    <font>
      <b/>
      <sz val="11"/>
      <color rgb="FF000000"/>
      <name val="Calibri"/>
      <family val="2"/>
    </font>
    <font>
      <sz val="11"/>
      <color rgb="FF000000"/>
      <name val="Calibri"/>
      <family val="2"/>
    </font>
    <font>
      <sz val="11"/>
      <color indexed="8"/>
      <name val="Calibri"/>
      <family val="2"/>
    </font>
    <font>
      <b/>
      <sz val="12"/>
      <name val="Arial"/>
      <family val="2"/>
    </font>
    <font>
      <sz val="12"/>
      <name val="Arial"/>
      <family val="2"/>
    </font>
    <font>
      <b/>
      <sz val="10"/>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1"/>
      <name val="Calibri"/>
      <family val="2"/>
      <scheme val="minor"/>
    </font>
    <font>
      <b/>
      <u/>
      <sz val="11"/>
      <color theme="1"/>
      <name val="Calibri"/>
      <family val="2"/>
      <scheme val="minor"/>
    </font>
    <font>
      <sz val="8"/>
      <name val="Calibri"/>
      <family val="2"/>
      <scheme val="minor"/>
    </font>
    <font>
      <b/>
      <sz val="11"/>
      <color theme="0"/>
      <name val="Calibri"/>
      <family val="2"/>
      <scheme val="minor"/>
    </font>
    <font>
      <b/>
      <sz val="9"/>
      <color theme="0"/>
      <name val="Calibri"/>
      <family val="2"/>
      <scheme val="minor"/>
    </font>
    <font>
      <b/>
      <sz val="12"/>
      <color theme="0"/>
      <name val="Calibri"/>
      <family val="2"/>
      <scheme val="minor"/>
    </font>
    <font>
      <b/>
      <sz val="10"/>
      <color theme="0"/>
      <name val="Calibri"/>
      <family val="2"/>
      <scheme val="minor"/>
    </font>
    <font>
      <b/>
      <sz val="11"/>
      <color theme="0"/>
      <name val="Calibri"/>
      <family val="2"/>
    </font>
    <font>
      <b/>
      <sz val="11"/>
      <name val="Calibri"/>
      <family val="2"/>
    </font>
    <font>
      <sz val="11"/>
      <color rgb="FFFF0000"/>
      <name val="Calibri"/>
      <family val="2"/>
      <scheme val="minor"/>
    </font>
    <font>
      <sz val="9"/>
      <color rgb="FF000000"/>
      <name val="Calibri"/>
      <family val="2"/>
      <scheme val="minor"/>
    </font>
    <font>
      <sz val="11"/>
      <name val="Calibri"/>
      <family val="2"/>
      <scheme val="minor"/>
    </font>
    <font>
      <sz val="9"/>
      <color rgb="FFFF0000"/>
      <name val="Calibri"/>
      <family val="2"/>
      <scheme val="minor"/>
    </font>
    <font>
      <b/>
      <sz val="11"/>
      <name val="Arial"/>
      <family val="2"/>
    </font>
    <font>
      <u/>
      <sz val="11"/>
      <color theme="10"/>
      <name val="Calibri"/>
      <family val="2"/>
      <scheme val="minor"/>
    </font>
    <font>
      <sz val="10"/>
      <name val="Calibri"/>
      <family val="2"/>
      <scheme val="minor"/>
    </font>
    <font>
      <sz val="9"/>
      <color rgb="FF000000"/>
      <name val="Calibri"/>
      <family val="2"/>
    </font>
    <font>
      <sz val="10"/>
      <name val="Arial"/>
      <family val="2"/>
      <charset val="1"/>
    </font>
    <font>
      <sz val="10"/>
      <color rgb="FF000000"/>
      <name val="Calibri"/>
      <family val="2"/>
    </font>
    <font>
      <sz val="10"/>
      <color rgb="FF333333"/>
      <name val="Calibri"/>
      <family val="2"/>
      <scheme val="minor"/>
    </font>
    <font>
      <sz val="10"/>
      <color rgb="FF333333"/>
      <name val="Calibri"/>
      <family val="2"/>
    </font>
    <font>
      <sz val="10"/>
      <name val="Calibri"/>
      <family val="2"/>
    </font>
    <font>
      <b/>
      <sz val="18"/>
      <name val="Arial"/>
      <family val="2"/>
    </font>
    <font>
      <b/>
      <sz val="8"/>
      <color indexed="8"/>
      <name val="Arial"/>
      <family val="2"/>
    </font>
    <font>
      <b/>
      <sz val="15"/>
      <name val="Arial"/>
      <family val="2"/>
    </font>
    <font>
      <sz val="8"/>
      <color indexed="8"/>
      <name val="Arial"/>
      <family val="2"/>
    </font>
    <font>
      <b/>
      <sz val="9"/>
      <color theme="0"/>
      <name val="Arial"/>
      <family val="2"/>
    </font>
    <font>
      <b/>
      <sz val="9"/>
      <color theme="0"/>
      <name val="Segoe UI"/>
      <family val="2"/>
    </font>
    <font>
      <sz val="11"/>
      <color rgb="FF000000"/>
      <name val="Calibri"/>
      <family val="2"/>
      <scheme val="minor"/>
    </font>
    <font>
      <u/>
      <sz val="11"/>
      <color rgb="FF0000FF"/>
      <name val="Calibri"/>
      <family val="2"/>
      <scheme val="minor"/>
    </font>
    <font>
      <sz val="11"/>
      <color rgb="FF000000"/>
      <name val="Calibri"/>
    </font>
    <font>
      <b/>
      <sz val="11"/>
      <color rgb="FF000000"/>
      <name val="Calibri"/>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9"/>
        <bgColor indexed="0"/>
      </patternFill>
    </fill>
    <fill>
      <patternFill patternType="solid">
        <fgColor theme="8" tint="-0.249977111117893"/>
        <bgColor indexed="0"/>
      </patternFill>
    </fill>
  </fills>
  <borders count="4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style="thin">
        <color indexed="1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3"/>
      </left>
      <right/>
      <top style="thin">
        <color indexed="63"/>
      </top>
      <bottom style="thin">
        <color indexed="63"/>
      </bottom>
      <diagonal/>
    </border>
  </borders>
  <cellStyleXfs count="149">
    <xf numFmtId="0" fontId="0" fillId="0" borderId="0"/>
    <xf numFmtId="168" fontId="1" fillId="0" borderId="0" applyFont="0" applyFill="0" applyBorder="0" applyAlignment="0" applyProtection="0"/>
    <xf numFmtId="9" fontId="1" fillId="0" borderId="0" applyFont="0" applyFill="0" applyBorder="0" applyAlignment="0" applyProtection="0"/>
    <xf numFmtId="0" fontId="3" fillId="0" borderId="0"/>
    <xf numFmtId="171"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2"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32" fillId="0" borderId="0" applyNumberFormat="0" applyFill="0" applyBorder="0" applyAlignment="0" applyProtection="0"/>
  </cellStyleXfs>
  <cellXfs count="483">
    <xf numFmtId="0" fontId="0" fillId="0" borderId="0" xfId="0"/>
    <xf numFmtId="0" fontId="4" fillId="0" borderId="0" xfId="3" applyFont="1" applyAlignment="1">
      <alignment horizontal="center" vertical="center"/>
    </xf>
    <xf numFmtId="0" fontId="4" fillId="0" borderId="0" xfId="3" applyFont="1" applyAlignment="1">
      <alignment vertical="center"/>
    </xf>
    <xf numFmtId="0" fontId="0" fillId="0" borderId="0" xfId="0" applyAlignment="1">
      <alignment vertical="center"/>
    </xf>
    <xf numFmtId="0" fontId="0" fillId="0" borderId="4" xfId="0" applyBorder="1" applyAlignment="1" applyProtection="1">
      <alignment vertical="center" wrapText="1"/>
      <protection locked="0"/>
    </xf>
    <xf numFmtId="3" fontId="0" fillId="0" borderId="4" xfId="0" quotePrefix="1" applyNumberFormat="1" applyBorder="1" applyAlignment="1" applyProtection="1">
      <alignment horizontal="center" vertical="center" wrapText="1"/>
      <protection locked="0"/>
    </xf>
    <xf numFmtId="169" fontId="0" fillId="0" borderId="0" xfId="0" applyNumberFormat="1" applyAlignment="1">
      <alignment vertical="center"/>
    </xf>
    <xf numFmtId="0" fontId="2" fillId="0" borderId="0" xfId="0" applyFont="1" applyAlignment="1">
      <alignment vertical="center"/>
    </xf>
    <xf numFmtId="169" fontId="0" fillId="0" borderId="4" xfId="0" applyNumberFormat="1" applyBorder="1" applyAlignment="1">
      <alignment horizontal="righ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vertical="center"/>
    </xf>
    <xf numFmtId="169" fontId="2" fillId="2" borderId="4" xfId="0" applyNumberFormat="1" applyFont="1" applyFill="1" applyBorder="1" applyAlignment="1">
      <alignment horizontal="right" vertical="center" wrapText="1"/>
    </xf>
    <xf numFmtId="3" fontId="2" fillId="0" borderId="4" xfId="0" applyNumberFormat="1"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center" vertical="center"/>
    </xf>
    <xf numFmtId="9" fontId="10" fillId="0" borderId="4" xfId="2" applyFont="1" applyBorder="1" applyAlignment="1">
      <alignment horizontal="center" vertical="center"/>
    </xf>
    <xf numFmtId="3" fontId="0" fillId="0" borderId="4" xfId="0" applyNumberFormat="1" applyBorder="1" applyAlignment="1">
      <alignment vertical="center"/>
    </xf>
    <xf numFmtId="3" fontId="0" fillId="0" borderId="4" xfId="0" applyNumberFormat="1" applyBorder="1" applyAlignment="1">
      <alignment horizontal="right" vertical="center" wrapText="1"/>
    </xf>
    <xf numFmtId="3" fontId="0" fillId="0" borderId="4" xfId="0" applyNumberFormat="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applyAlignment="1" applyProtection="1">
      <alignment vertical="center" wrapText="1"/>
      <protection locked="0"/>
    </xf>
    <xf numFmtId="0" fontId="2" fillId="0" borderId="0" xfId="0" applyFont="1"/>
    <xf numFmtId="0" fontId="16" fillId="0" borderId="4" xfId="0" applyFont="1" applyBorder="1" applyAlignment="1">
      <alignment horizontal="center" vertical="center" wrapText="1"/>
    </xf>
    <xf numFmtId="42" fontId="16" fillId="0" borderId="4" xfId="98" applyFont="1" applyFill="1" applyBorder="1" applyAlignment="1">
      <alignment horizontal="center" vertical="center" wrapText="1"/>
    </xf>
    <xf numFmtId="0" fontId="16" fillId="0" borderId="4" xfId="0" applyFont="1" applyBorder="1" applyAlignment="1">
      <alignment horizontal="left" vertical="center" wrapText="1"/>
    </xf>
    <xf numFmtId="0" fontId="17" fillId="0" borderId="4" xfId="0" applyFont="1" applyBorder="1" applyAlignment="1">
      <alignment horizontal="center" vertical="center"/>
    </xf>
    <xf numFmtId="0" fontId="17" fillId="0" borderId="4" xfId="0" applyFont="1" applyBorder="1" applyAlignment="1">
      <alignment vertical="center" wrapText="1"/>
    </xf>
    <xf numFmtId="42" fontId="17" fillId="0" borderId="4" xfId="98" applyFont="1" applyFill="1" applyBorder="1" applyAlignment="1">
      <alignment vertical="center"/>
    </xf>
    <xf numFmtId="0" fontId="10" fillId="0" borderId="16" xfId="0" applyFont="1" applyBorder="1" applyAlignment="1">
      <alignment horizontal="center" vertical="center"/>
    </xf>
    <xf numFmtId="9" fontId="10" fillId="0" borderId="17" xfId="2" applyFont="1" applyBorder="1" applyAlignment="1">
      <alignment horizontal="center" vertical="center"/>
    </xf>
    <xf numFmtId="9" fontId="10" fillId="0" borderId="4" xfId="2" applyFont="1" applyFill="1" applyBorder="1" applyAlignment="1">
      <alignment horizontal="center" vertical="center"/>
    </xf>
    <xf numFmtId="41" fontId="10" fillId="0" borderId="4" xfId="99" applyFont="1" applyBorder="1" applyAlignment="1">
      <alignment horizontal="right" vertical="center"/>
    </xf>
    <xf numFmtId="41" fontId="10" fillId="0" borderId="4" xfId="99" applyFont="1" applyFill="1" applyBorder="1" applyAlignment="1">
      <alignment horizontal="right" vertical="center"/>
    </xf>
    <xf numFmtId="41" fontId="16" fillId="0" borderId="4" xfId="99" applyFont="1" applyFill="1" applyBorder="1" applyAlignment="1">
      <alignment horizontal="center" vertical="center" wrapText="1"/>
    </xf>
    <xf numFmtId="3" fontId="0" fillId="0" borderId="0" xfId="0" applyNumberFormat="1" applyAlignment="1">
      <alignment vertical="center"/>
    </xf>
    <xf numFmtId="0" fontId="16" fillId="0" borderId="4" xfId="0" applyFont="1" applyBorder="1" applyAlignment="1">
      <alignment horizontal="center" vertical="center"/>
    </xf>
    <xf numFmtId="0" fontId="16" fillId="0" borderId="4" xfId="0" applyFont="1" applyBorder="1" applyAlignment="1">
      <alignment vertical="center" wrapText="1"/>
    </xf>
    <xf numFmtId="0" fontId="16" fillId="0" borderId="4" xfId="0" quotePrefix="1" applyFont="1" applyBorder="1" applyAlignment="1">
      <alignment horizontal="center" vertical="center"/>
    </xf>
    <xf numFmtId="0" fontId="16" fillId="0" borderId="4" xfId="0" applyFont="1" applyBorder="1" applyAlignment="1">
      <alignment vertical="center"/>
    </xf>
    <xf numFmtId="49" fontId="0" fillId="0" borderId="4" xfId="0" quotePrefix="1" applyNumberFormat="1" applyBorder="1" applyAlignment="1" applyProtection="1">
      <alignment horizontal="center" vertical="center" wrapText="1"/>
      <protection locked="0"/>
    </xf>
    <xf numFmtId="0" fontId="5" fillId="0" borderId="0" xfId="0" applyFont="1" applyAlignment="1">
      <alignment horizontal="right" vertical="center"/>
    </xf>
    <xf numFmtId="164" fontId="15" fillId="0" borderId="4" xfId="99" applyNumberFormat="1" applyFont="1" applyBorder="1" applyAlignment="1">
      <alignment horizontal="center" vertical="center"/>
    </xf>
    <xf numFmtId="164" fontId="15" fillId="0" borderId="4" xfId="0" applyNumberFormat="1" applyFont="1" applyBorder="1" applyAlignment="1">
      <alignment vertical="center"/>
    </xf>
    <xf numFmtId="164" fontId="15" fillId="0" borderId="4" xfId="0" applyNumberFormat="1" applyFont="1" applyBorder="1" applyAlignment="1">
      <alignment horizontal="right" vertical="center" wrapText="1"/>
    </xf>
    <xf numFmtId="14" fontId="16" fillId="0" borderId="4" xfId="0" applyNumberFormat="1" applyFont="1" applyBorder="1" applyAlignment="1">
      <alignment horizontal="center" vertical="center" wrapText="1"/>
    </xf>
    <xf numFmtId="0" fontId="16" fillId="0" borderId="4" xfId="72" applyFont="1" applyBorder="1" applyAlignment="1">
      <alignment horizontal="center" vertical="center"/>
    </xf>
    <xf numFmtId="3" fontId="2" fillId="0" borderId="0" xfId="0" applyNumberFormat="1" applyFont="1" applyAlignment="1">
      <alignment horizontal="center" vertical="center"/>
    </xf>
    <xf numFmtId="3" fontId="2" fillId="0" borderId="0" xfId="0" applyNumberFormat="1" applyFont="1" applyAlignment="1">
      <alignment vertical="center"/>
    </xf>
    <xf numFmtId="0" fontId="0" fillId="0" borderId="4" xfId="0" applyBorder="1"/>
    <xf numFmtId="169" fontId="0" fillId="0" borderId="12" xfId="0" applyNumberFormat="1" applyBorder="1" applyAlignment="1">
      <alignment horizontal="right" vertical="center" wrapText="1"/>
    </xf>
    <xf numFmtId="0" fontId="0" fillId="0" borderId="6" xfId="0" quotePrefix="1" applyBorder="1" applyAlignment="1">
      <alignment horizontal="center"/>
    </xf>
    <xf numFmtId="14" fontId="17" fillId="0" borderId="4" xfId="0" applyNumberFormat="1" applyFont="1" applyBorder="1" applyAlignment="1">
      <alignment vertical="center"/>
    </xf>
    <xf numFmtId="164" fontId="15" fillId="0" borderId="0" xfId="0" applyNumberFormat="1" applyFont="1" applyAlignment="1">
      <alignment vertical="center"/>
    </xf>
    <xf numFmtId="42" fontId="16" fillId="0" borderId="4" xfId="98" applyFont="1" applyFill="1" applyBorder="1" applyAlignment="1">
      <alignment horizontal="center" vertical="center"/>
    </xf>
    <xf numFmtId="14" fontId="17" fillId="0" borderId="4" xfId="0" applyNumberFormat="1" applyFont="1" applyBorder="1" applyAlignment="1">
      <alignment horizontal="center" vertical="center"/>
    </xf>
    <xf numFmtId="0" fontId="12" fillId="0" borderId="0" xfId="3" applyFont="1" applyAlignment="1">
      <alignment vertical="center" wrapText="1"/>
    </xf>
    <xf numFmtId="0" fontId="16" fillId="0" borderId="2" xfId="0" applyFont="1" applyBorder="1" applyAlignment="1">
      <alignment horizontal="center" vertical="center" wrapText="1"/>
    </xf>
    <xf numFmtId="49" fontId="0" fillId="0" borderId="27" xfId="0" applyNumberFormat="1" applyBorder="1"/>
    <xf numFmtId="0" fontId="0" fillId="0" borderId="4" xfId="0" applyBorder="1" applyAlignment="1" applyProtection="1">
      <alignment horizontal="left" vertical="center" wrapText="1"/>
      <protection locked="0"/>
    </xf>
    <xf numFmtId="0" fontId="0" fillId="0" borderId="0" xfId="0" applyAlignment="1">
      <alignment horizontal="left" vertical="center"/>
    </xf>
    <xf numFmtId="0" fontId="4" fillId="0" borderId="0" xfId="3" applyFont="1" applyAlignment="1">
      <alignment horizontal="left" vertical="center"/>
    </xf>
    <xf numFmtId="42" fontId="0" fillId="0" borderId="0" xfId="98" applyFont="1" applyAlignment="1">
      <alignment vertical="center"/>
    </xf>
    <xf numFmtId="0" fontId="16" fillId="0" borderId="4" xfId="72" applyFont="1" applyBorder="1" applyAlignment="1">
      <alignment vertical="center"/>
    </xf>
    <xf numFmtId="9" fontId="0" fillId="0" borderId="0" xfId="2" applyFont="1" applyAlignment="1">
      <alignment vertical="center"/>
    </xf>
    <xf numFmtId="0" fontId="17" fillId="0" borderId="4" xfId="0" applyFont="1" applyBorder="1" applyAlignment="1">
      <alignment horizontal="center" vertical="center" wrapText="1"/>
    </xf>
    <xf numFmtId="3" fontId="0" fillId="0" borderId="0" xfId="0" applyNumberFormat="1"/>
    <xf numFmtId="14" fontId="0" fillId="0" borderId="4" xfId="0" applyNumberFormat="1" applyBorder="1" applyAlignment="1">
      <alignment horizontal="left" vertical="center"/>
    </xf>
    <xf numFmtId="0" fontId="12" fillId="0" borderId="0" xfId="3" applyFont="1" applyAlignment="1">
      <alignment horizontal="center" vertical="center" wrapText="1"/>
    </xf>
    <xf numFmtId="0" fontId="12" fillId="0" borderId="0" xfId="3" applyFont="1" applyAlignment="1">
      <alignment horizontal="justify" vertical="center" wrapText="1"/>
    </xf>
    <xf numFmtId="0" fontId="6" fillId="3" borderId="0" xfId="0" applyFont="1" applyFill="1" applyAlignment="1">
      <alignment horizontal="center" vertical="center"/>
    </xf>
    <xf numFmtId="3" fontId="18" fillId="3" borderId="0" xfId="0" applyNumberFormat="1" applyFont="1" applyFill="1" applyAlignment="1">
      <alignment vertical="center"/>
    </xf>
    <xf numFmtId="0" fontId="6" fillId="3" borderId="0" xfId="0" applyFont="1" applyFill="1" applyAlignment="1">
      <alignment vertical="center"/>
    </xf>
    <xf numFmtId="0" fontId="2" fillId="3" borderId="0" xfId="0" applyFont="1" applyFill="1" applyAlignment="1">
      <alignment vertical="center"/>
    </xf>
    <xf numFmtId="0" fontId="2" fillId="4" borderId="4" xfId="0" applyFont="1" applyFill="1" applyBorder="1" applyAlignment="1">
      <alignment vertical="center"/>
    </xf>
    <xf numFmtId="0" fontId="0" fillId="0" borderId="0" xfId="0" applyAlignment="1" applyProtection="1">
      <alignment horizontal="left" vertical="center" wrapText="1"/>
      <protection locked="0"/>
    </xf>
    <xf numFmtId="3" fontId="0" fillId="0" borderId="0" xfId="0" quotePrefix="1" applyNumberFormat="1" applyAlignment="1" applyProtection="1">
      <alignment horizontal="center" vertical="center" wrapText="1"/>
      <protection locked="0"/>
    </xf>
    <xf numFmtId="164" fontId="2" fillId="4" borderId="4" xfId="0" applyNumberFormat="1" applyFont="1" applyFill="1" applyBorder="1" applyAlignment="1">
      <alignment horizontal="right" vertical="center" wrapText="1"/>
    </xf>
    <xf numFmtId="0" fontId="0" fillId="0" borderId="0" xfId="0" applyAlignment="1">
      <alignment horizontal="left"/>
    </xf>
    <xf numFmtId="169" fontId="0" fillId="0" borderId="6" xfId="0" applyNumberFormat="1" applyBorder="1" applyAlignment="1">
      <alignment horizontal="right" vertical="center" wrapText="1"/>
    </xf>
    <xf numFmtId="0" fontId="27" fillId="0" borderId="0" xfId="0" applyFont="1"/>
    <xf numFmtId="14" fontId="29" fillId="0" borderId="4" xfId="0" applyNumberFormat="1" applyFont="1" applyBorder="1" applyAlignment="1">
      <alignment horizontal="left" vertical="center"/>
    </xf>
    <xf numFmtId="3" fontId="17" fillId="0" borderId="4" xfId="0" applyNumberFormat="1" applyFont="1" applyBorder="1" applyAlignment="1">
      <alignment vertical="center"/>
    </xf>
    <xf numFmtId="0" fontId="17" fillId="0" borderId="4"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3" fontId="5" fillId="0" borderId="4" xfId="0" applyNumberFormat="1"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14" fontId="17" fillId="0" borderId="4" xfId="0" applyNumberFormat="1" applyFont="1" applyBorder="1" applyAlignment="1">
      <alignment horizontal="center" vertical="center" wrapText="1"/>
    </xf>
    <xf numFmtId="0" fontId="2" fillId="0" borderId="16" xfId="0" applyFont="1" applyBorder="1" applyAlignment="1">
      <alignment horizontal="center" vertical="center"/>
    </xf>
    <xf numFmtId="0" fontId="0" fillId="0" borderId="25" xfId="0" applyBorder="1" applyAlignment="1">
      <alignment vertical="center"/>
    </xf>
    <xf numFmtId="0" fontId="0" fillId="0" borderId="16" xfId="0" applyBorder="1" applyAlignment="1">
      <alignment horizontal="left" vertical="center"/>
    </xf>
    <xf numFmtId="0" fontId="0" fillId="0" borderId="18" xfId="0" applyBorder="1" applyAlignment="1">
      <alignment horizontal="left" vertical="center"/>
    </xf>
    <xf numFmtId="0" fontId="2" fillId="0" borderId="23" xfId="0" applyFont="1" applyBorder="1" applyAlignment="1">
      <alignment horizontal="center" vertical="center"/>
    </xf>
    <xf numFmtId="0" fontId="0" fillId="0" borderId="16" xfId="0" applyBorder="1" applyAlignment="1">
      <alignment vertical="center"/>
    </xf>
    <xf numFmtId="0" fontId="0" fillId="0" borderId="4" xfId="0" quotePrefix="1" applyBorder="1" applyAlignment="1">
      <alignment horizontal="center" vertical="center"/>
    </xf>
    <xf numFmtId="3" fontId="0" fillId="0" borderId="4" xfId="0" applyNumberFormat="1" applyBorder="1" applyAlignment="1">
      <alignment horizontal="center" vertical="center" wrapText="1"/>
    </xf>
    <xf numFmtId="0" fontId="0" fillId="0" borderId="0" xfId="0" applyAlignment="1">
      <alignment horizontal="center" vertical="center"/>
    </xf>
    <xf numFmtId="0" fontId="31" fillId="0" borderId="0" xfId="3" applyFont="1" applyAlignment="1">
      <alignment vertical="center"/>
    </xf>
    <xf numFmtId="0" fontId="31" fillId="0" borderId="0" xfId="3" applyFont="1" applyAlignment="1">
      <alignment vertical="center" wrapText="1"/>
    </xf>
    <xf numFmtId="0" fontId="0" fillId="0" borderId="4" xfId="0" applyBorder="1" applyAlignment="1">
      <alignment horizontal="center" vertical="center" wrapText="1"/>
    </xf>
    <xf numFmtId="0" fontId="0" fillId="0" borderId="4" xfId="0" applyBorder="1" applyAlignment="1" applyProtection="1">
      <alignment horizontal="center" vertical="center" wrapText="1"/>
      <protection locked="0"/>
    </xf>
    <xf numFmtId="14" fontId="0" fillId="0" borderId="4" xfId="0" applyNumberFormat="1" applyBorder="1" applyAlignment="1">
      <alignment horizontal="center" vertical="center" wrapText="1"/>
    </xf>
    <xf numFmtId="169" fontId="0" fillId="0" borderId="4" xfId="0" applyNumberFormat="1" applyBorder="1" applyAlignment="1">
      <alignment horizontal="center" vertical="center" wrapText="1"/>
    </xf>
    <xf numFmtId="14" fontId="0" fillId="0" borderId="4" xfId="0" applyNumberFormat="1" applyBorder="1" applyAlignment="1" applyProtection="1">
      <alignment horizontal="center" vertical="center" wrapText="1"/>
      <protection locked="0"/>
    </xf>
    <xf numFmtId="169" fontId="0" fillId="0" borderId="4" xfId="0" applyNumberFormat="1" applyBorder="1" applyAlignment="1" applyProtection="1">
      <alignment horizontal="center" vertical="center" wrapText="1"/>
      <protection locked="0"/>
    </xf>
    <xf numFmtId="0" fontId="17" fillId="0" borderId="4" xfId="0" applyFont="1" applyBorder="1" applyAlignment="1">
      <alignment vertical="center"/>
    </xf>
    <xf numFmtId="0" fontId="28" fillId="0" borderId="4" xfId="0" applyFont="1" applyBorder="1" applyAlignment="1">
      <alignment horizontal="center" vertical="center"/>
    </xf>
    <xf numFmtId="0" fontId="28" fillId="0" borderId="4" xfId="0" applyFont="1" applyBorder="1" applyAlignment="1">
      <alignment vertical="center" wrapText="1"/>
    </xf>
    <xf numFmtId="14" fontId="28" fillId="0" borderId="4" xfId="0" applyNumberFormat="1" applyFont="1" applyBorder="1" applyAlignment="1">
      <alignment vertical="center"/>
    </xf>
    <xf numFmtId="174" fontId="16" fillId="0" borderId="4" xfId="0" applyNumberFormat="1" applyFont="1" applyBorder="1" applyAlignment="1">
      <alignment horizontal="right" vertical="center"/>
    </xf>
    <xf numFmtId="6" fontId="28" fillId="0" borderId="4" xfId="0" applyNumberFormat="1" applyFont="1" applyBorder="1" applyAlignment="1">
      <alignment vertical="center"/>
    </xf>
    <xf numFmtId="14" fontId="16" fillId="0" borderId="4" xfId="0" quotePrefix="1" applyNumberFormat="1" applyFont="1" applyBorder="1" applyAlignment="1">
      <alignment horizontal="center" vertical="center"/>
    </xf>
    <xf numFmtId="49" fontId="16" fillId="0" borderId="4" xfId="0" applyNumberFormat="1" applyFont="1" applyBorder="1" applyAlignment="1">
      <alignment horizontal="center" vertical="center"/>
    </xf>
    <xf numFmtId="0" fontId="17" fillId="0" borderId="4" xfId="0" quotePrefix="1" applyFont="1" applyBorder="1" applyAlignment="1">
      <alignment horizontal="center" vertical="center"/>
    </xf>
    <xf numFmtId="0" fontId="16" fillId="0" borderId="4" xfId="0" applyFont="1" applyBorder="1" applyAlignment="1">
      <alignment horizontal="left" vertical="center"/>
    </xf>
    <xf numFmtId="0" fontId="0" fillId="0" borderId="6" xfId="0" applyBorder="1" applyAlignment="1">
      <alignment horizontal="center"/>
    </xf>
    <xf numFmtId="41" fontId="16" fillId="0" borderId="4" xfId="99" applyFont="1" applyBorder="1" applyAlignment="1">
      <alignment horizontal="center" vertical="center" wrapText="1"/>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1" fillId="5" borderId="4" xfId="0" applyFont="1" applyFill="1" applyBorder="1" applyAlignment="1">
      <alignment vertical="center"/>
    </xf>
    <xf numFmtId="164" fontId="21" fillId="5" borderId="4" xfId="0" applyNumberFormat="1" applyFont="1" applyFill="1" applyBorder="1" applyAlignment="1">
      <alignment horizontal="right" vertical="center" wrapText="1"/>
    </xf>
    <xf numFmtId="0" fontId="23" fillId="5" borderId="1" xfId="0" applyFont="1" applyFill="1" applyBorder="1" applyAlignment="1" applyProtection="1">
      <alignment vertical="center"/>
      <protection locked="0"/>
    </xf>
    <xf numFmtId="0" fontId="23" fillId="5" borderId="1" xfId="0" applyFont="1" applyFill="1" applyBorder="1" applyAlignment="1" applyProtection="1">
      <alignment horizontal="center" vertical="center"/>
      <protection locked="0"/>
    </xf>
    <xf numFmtId="0" fontId="23" fillId="5" borderId="4" xfId="0" applyFont="1" applyFill="1" applyBorder="1" applyAlignment="1" applyProtection="1">
      <alignment vertical="center"/>
      <protection locked="0"/>
    </xf>
    <xf numFmtId="3" fontId="23" fillId="5" borderId="4" xfId="0" applyNumberFormat="1" applyFont="1" applyFill="1" applyBorder="1" applyAlignment="1" applyProtection="1">
      <alignment horizontal="center" vertical="center"/>
      <protection locked="0"/>
    </xf>
    <xf numFmtId="0" fontId="22" fillId="5" borderId="5"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6" fillId="6" borderId="4" xfId="0" applyFont="1" applyFill="1" applyBorder="1" applyAlignment="1">
      <alignment horizontal="center" vertical="center" wrapText="1"/>
    </xf>
    <xf numFmtId="170" fontId="6" fillId="6" borderId="4" xfId="1" applyNumberFormat="1" applyFont="1" applyFill="1" applyBorder="1" applyAlignment="1">
      <alignment horizontal="center" vertical="center" wrapText="1"/>
    </xf>
    <xf numFmtId="169" fontId="21" fillId="5" borderId="4" xfId="0" applyNumberFormat="1" applyFont="1" applyFill="1" applyBorder="1" applyAlignment="1">
      <alignment horizontal="right" vertical="center" wrapText="1"/>
    </xf>
    <xf numFmtId="0" fontId="21" fillId="5" borderId="4" xfId="0" applyFont="1" applyFill="1" applyBorder="1" applyAlignment="1" applyProtection="1">
      <alignment vertical="center"/>
      <protection locked="0"/>
    </xf>
    <xf numFmtId="3" fontId="21" fillId="5" borderId="4" xfId="0" applyNumberFormat="1"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169" fontId="2" fillId="6" borderId="4" xfId="0" applyNumberFormat="1"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169" fontId="18" fillId="6" borderId="4"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3" xfId="0"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0" fontId="18" fillId="6" borderId="2" xfId="0" applyFont="1" applyFill="1" applyBorder="1" applyAlignment="1" applyProtection="1">
      <alignment horizontal="center" vertical="center" wrapText="1"/>
      <protection locked="0"/>
    </xf>
    <xf numFmtId="0" fontId="18" fillId="6" borderId="3" xfId="0" applyFont="1" applyFill="1" applyBorder="1" applyAlignment="1" applyProtection="1">
      <alignment horizontal="center" vertical="center" wrapText="1"/>
      <protection locked="0"/>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3" fontId="18" fillId="6" borderId="4" xfId="0" applyNumberFormat="1" applyFont="1" applyFill="1" applyBorder="1" applyAlignment="1">
      <alignment vertical="center"/>
    </xf>
    <xf numFmtId="0" fontId="6" fillId="6" borderId="4" xfId="0" applyFont="1" applyFill="1" applyBorder="1" applyAlignment="1">
      <alignment vertical="center"/>
    </xf>
    <xf numFmtId="3" fontId="2" fillId="6" borderId="4" xfId="0" applyNumberFormat="1" applyFont="1" applyFill="1" applyBorder="1" applyAlignment="1">
      <alignment vertical="center"/>
    </xf>
    <xf numFmtId="0" fontId="2" fillId="6" borderId="4" xfId="0" applyFont="1" applyFill="1" applyBorder="1" applyAlignment="1">
      <alignment vertical="center"/>
    </xf>
    <xf numFmtId="0" fontId="2" fillId="6" borderId="4" xfId="0" applyFont="1" applyFill="1" applyBorder="1" applyAlignment="1">
      <alignment horizontal="center" vertical="center"/>
    </xf>
    <xf numFmtId="0" fontId="6" fillId="6" borderId="4" xfId="0" applyFont="1" applyFill="1" applyBorder="1" applyAlignment="1">
      <alignment horizontal="center" vertical="center"/>
    </xf>
    <xf numFmtId="0" fontId="5" fillId="6" borderId="4" xfId="0" applyFont="1" applyFill="1" applyBorder="1" applyAlignment="1">
      <alignment vertical="center"/>
    </xf>
    <xf numFmtId="3" fontId="5" fillId="6" borderId="4" xfId="0" applyNumberFormat="1" applyFont="1" applyFill="1" applyBorder="1" applyAlignment="1">
      <alignment vertical="center"/>
    </xf>
    <xf numFmtId="0" fontId="23" fillId="5" borderId="3" xfId="0" applyFont="1" applyFill="1" applyBorder="1" applyAlignment="1" applyProtection="1">
      <alignment vertical="center"/>
      <protection locked="0"/>
    </xf>
    <xf numFmtId="0" fontId="23" fillId="5" borderId="4" xfId="0" applyFont="1" applyFill="1" applyBorder="1" applyAlignment="1" applyProtection="1">
      <alignment horizontal="left" vertical="center"/>
      <protection locked="0"/>
    </xf>
    <xf numFmtId="0" fontId="23" fillId="5" borderId="4" xfId="0" applyFont="1" applyFill="1" applyBorder="1" applyAlignment="1" applyProtection="1">
      <alignment horizontal="center" vertical="center"/>
      <protection locked="0"/>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5" fillId="5" borderId="4" xfId="0" applyFont="1" applyFill="1" applyBorder="1" applyAlignment="1">
      <alignment vertical="center"/>
    </xf>
    <xf numFmtId="0" fontId="25" fillId="5" borderId="4" xfId="0" applyFont="1" applyFill="1" applyBorder="1" applyAlignment="1">
      <alignment horizontal="center" vertical="center"/>
    </xf>
    <xf numFmtId="9" fontId="25" fillId="5" borderId="4" xfId="0" applyNumberFormat="1" applyFont="1" applyFill="1" applyBorder="1" applyAlignment="1">
      <alignment horizontal="center" vertical="center"/>
    </xf>
    <xf numFmtId="9" fontId="25" fillId="5" borderId="4" xfId="2" applyFont="1" applyFill="1" applyBorder="1" applyAlignment="1">
      <alignment horizontal="center" vertical="center"/>
    </xf>
    <xf numFmtId="3" fontId="25" fillId="5" borderId="4" xfId="0" applyNumberFormat="1" applyFont="1" applyFill="1" applyBorder="1" applyAlignment="1">
      <alignment horizontal="right" vertical="center"/>
    </xf>
    <xf numFmtId="3" fontId="25" fillId="5" borderId="4" xfId="0" applyNumberFormat="1"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3" fontId="25" fillId="5" borderId="18" xfId="0" applyNumberFormat="1" applyFont="1" applyFill="1" applyBorder="1" applyAlignment="1">
      <alignment horizontal="center" vertical="center"/>
    </xf>
    <xf numFmtId="9" fontId="25" fillId="5" borderId="19" xfId="2" applyFont="1" applyFill="1" applyBorder="1" applyAlignment="1">
      <alignment horizontal="center" vertical="center"/>
    </xf>
    <xf numFmtId="3" fontId="25" fillId="5" borderId="19" xfId="0" applyNumberFormat="1" applyFont="1" applyFill="1" applyBorder="1" applyAlignment="1">
      <alignment horizontal="right" vertical="center"/>
    </xf>
    <xf numFmtId="9" fontId="25" fillId="5" borderId="20" xfId="2" applyFont="1" applyFill="1" applyBorder="1" applyAlignment="1">
      <alignment horizontal="center" vertical="center"/>
    </xf>
    <xf numFmtId="0" fontId="24" fillId="5" borderId="23" xfId="0" applyFont="1" applyFill="1" applyBorder="1" applyAlignment="1" applyProtection="1">
      <alignment horizontal="center" vertical="center" wrapText="1"/>
      <protection locked="0"/>
    </xf>
    <xf numFmtId="0" fontId="26" fillId="6" borderId="4" xfId="0" applyFont="1" applyFill="1" applyBorder="1" applyAlignment="1">
      <alignment vertical="center"/>
    </xf>
    <xf numFmtId="3" fontId="21" fillId="5" borderId="4" xfId="0" applyNumberFormat="1" applyFont="1" applyFill="1" applyBorder="1" applyAlignment="1">
      <alignment horizontal="center" vertical="center" wrapText="1"/>
    </xf>
    <xf numFmtId="42" fontId="21" fillId="5" borderId="4" xfId="98" applyFont="1" applyFill="1" applyBorder="1" applyAlignment="1">
      <alignment horizontal="center" vertical="center" wrapText="1"/>
    </xf>
    <xf numFmtId="0" fontId="21" fillId="5" borderId="1" xfId="0" applyFont="1" applyFill="1" applyBorder="1" applyAlignment="1">
      <alignment vertical="center"/>
    </xf>
    <xf numFmtId="0" fontId="21" fillId="5" borderId="2" xfId="0" applyFont="1" applyFill="1" applyBorder="1" applyAlignment="1">
      <alignment vertical="center"/>
    </xf>
    <xf numFmtId="169" fontId="2" fillId="7" borderId="21" xfId="0" applyNumberFormat="1" applyFont="1" applyFill="1" applyBorder="1" applyAlignment="1">
      <alignment horizontal="center" vertical="center"/>
    </xf>
    <xf numFmtId="41" fontId="0" fillId="0" borderId="0" xfId="0" applyNumberFormat="1"/>
    <xf numFmtId="41" fontId="17" fillId="0" borderId="4" xfId="99" applyFont="1" applyFill="1" applyBorder="1" applyAlignment="1">
      <alignment horizontal="center" vertical="center" wrapText="1"/>
    </xf>
    <xf numFmtId="0" fontId="15" fillId="0" borderId="33" xfId="0" applyFont="1" applyBorder="1"/>
    <xf numFmtId="0" fontId="15" fillId="0" borderId="0" xfId="0" applyFont="1" applyAlignment="1">
      <alignment vertical="center"/>
    </xf>
    <xf numFmtId="0" fontId="17" fillId="0" borderId="29" xfId="0" applyFont="1" applyBorder="1" applyAlignment="1">
      <alignment horizontal="left" vertical="center"/>
    </xf>
    <xf numFmtId="0" fontId="15" fillId="0" borderId="33" xfId="0" applyFont="1" applyBorder="1" applyAlignment="1">
      <alignment vertical="center"/>
    </xf>
    <xf numFmtId="14" fontId="17" fillId="0" borderId="28" xfId="0" applyNumberFormat="1" applyFont="1" applyBorder="1" applyAlignment="1">
      <alignment horizontal="right" vertical="center"/>
    </xf>
    <xf numFmtId="14" fontId="34" fillId="0" borderId="4" xfId="0" applyNumberFormat="1" applyFont="1" applyBorder="1" applyAlignment="1">
      <alignment horizontal="center" vertical="center"/>
    </xf>
    <xf numFmtId="14" fontId="17" fillId="0" borderId="4" xfId="0" applyNumberFormat="1" applyFont="1" applyBorder="1" applyAlignment="1">
      <alignment horizontal="right" vertical="center"/>
    </xf>
    <xf numFmtId="0" fontId="15" fillId="0" borderId="33" xfId="0" applyFont="1" applyBorder="1" applyAlignment="1">
      <alignment vertical="center" wrapText="1"/>
    </xf>
    <xf numFmtId="42" fontId="0" fillId="0" borderId="0" xfId="0" applyNumberFormat="1" applyAlignment="1">
      <alignment vertical="center"/>
    </xf>
    <xf numFmtId="0" fontId="35" fillId="0" borderId="27" xfId="68" applyFont="1" applyBorder="1"/>
    <xf numFmtId="0" fontId="21" fillId="5" borderId="4" xfId="0" applyFont="1" applyFill="1" applyBorder="1" applyAlignment="1">
      <alignment horizontal="center" vertical="center"/>
    </xf>
    <xf numFmtId="3" fontId="29" fillId="0" borderId="4" xfId="0" applyNumberFormat="1" applyFont="1" applyBorder="1" applyAlignment="1">
      <alignment horizontal="right" vertical="center" wrapText="1"/>
    </xf>
    <xf numFmtId="0" fontId="29" fillId="0" borderId="1" xfId="0" applyFont="1" applyBorder="1" applyAlignment="1">
      <alignment vertical="center"/>
    </xf>
    <xf numFmtId="0" fontId="33" fillId="0" borderId="1" xfId="0" applyFont="1" applyBorder="1" applyAlignment="1">
      <alignment vertical="center" wrapText="1"/>
    </xf>
    <xf numFmtId="0" fontId="21" fillId="5" borderId="4" xfId="0" applyFont="1" applyFill="1" applyBorder="1" applyAlignment="1">
      <alignment vertical="center" wrapText="1"/>
    </xf>
    <xf numFmtId="0" fontId="33" fillId="0" borderId="4" xfId="0" quotePrefix="1" applyFont="1" applyBorder="1" applyAlignment="1">
      <alignment horizontal="center" vertical="center"/>
    </xf>
    <xf numFmtId="0" fontId="33" fillId="0" borderId="4" xfId="0" quotePrefix="1" applyFont="1" applyBorder="1" applyAlignment="1">
      <alignment horizontal="center" vertical="center" wrapText="1"/>
    </xf>
    <xf numFmtId="0" fontId="32" fillId="0" borderId="4" xfId="125" applyBorder="1" applyAlignment="1" applyProtection="1">
      <alignment wrapText="1"/>
    </xf>
    <xf numFmtId="0" fontId="37" fillId="0" borderId="4" xfId="0" applyFont="1" applyBorder="1" applyAlignment="1">
      <alignment horizontal="center" vertical="center" wrapText="1"/>
    </xf>
    <xf numFmtId="0" fontId="33" fillId="0" borderId="4" xfId="0" applyFont="1" applyBorder="1" applyAlignment="1">
      <alignment horizontal="center" vertical="center"/>
    </xf>
    <xf numFmtId="0" fontId="39" fillId="0" borderId="4" xfId="0" applyFont="1" applyBorder="1" applyAlignment="1">
      <alignment horizontal="center" vertical="center"/>
    </xf>
    <xf numFmtId="14" fontId="38" fillId="0" borderId="4" xfId="0" applyNumberFormat="1" applyFont="1" applyBorder="1" applyAlignment="1">
      <alignment horizontal="center" vertical="center"/>
    </xf>
    <xf numFmtId="0" fontId="38" fillId="0" borderId="4" xfId="0" applyFont="1" applyBorder="1" applyAlignment="1">
      <alignment vertical="center" wrapText="1"/>
    </xf>
    <xf numFmtId="0" fontId="0" fillId="0" borderId="0" xfId="0" applyAlignment="1">
      <alignment horizontal="left" vertical="center" wrapText="1"/>
    </xf>
    <xf numFmtId="0" fontId="0" fillId="0" borderId="0" xfId="0" applyAlignment="1">
      <alignment vertical="center" wrapText="1"/>
    </xf>
    <xf numFmtId="0" fontId="23" fillId="5" borderId="4" xfId="0" applyFont="1" applyFill="1" applyBorder="1" applyAlignment="1" applyProtection="1">
      <alignment vertical="center" wrapText="1"/>
      <protection locked="0"/>
    </xf>
    <xf numFmtId="0" fontId="32" fillId="0" borderId="4" xfId="125" applyBorder="1" applyAlignment="1" applyProtection="1">
      <alignment vertical="center" wrapText="1"/>
    </xf>
    <xf numFmtId="0" fontId="29" fillId="0" borderId="4" xfId="0" applyFont="1" applyBorder="1" applyAlignment="1">
      <alignment vertical="center"/>
    </xf>
    <xf numFmtId="0" fontId="29" fillId="0" borderId="3" xfId="0" applyFont="1" applyBorder="1" applyAlignment="1">
      <alignment horizontal="center" vertical="center"/>
    </xf>
    <xf numFmtId="0" fontId="29" fillId="0" borderId="4" xfId="0" applyFont="1" applyBorder="1" applyAlignment="1" applyProtection="1">
      <alignment horizontal="center" vertical="center" wrapText="1"/>
      <protection locked="0"/>
    </xf>
    <xf numFmtId="0" fontId="0" fillId="0" borderId="4" xfId="0" applyBorder="1" applyAlignment="1" applyProtection="1">
      <alignment vertical="center"/>
      <protection locked="0"/>
    </xf>
    <xf numFmtId="0" fontId="36" fillId="0" borderId="4" xfId="0" applyFont="1" applyBorder="1" applyAlignment="1">
      <alignment horizontal="center" vertical="center" wrapText="1"/>
    </xf>
    <xf numFmtId="0" fontId="0" fillId="0" borderId="29" xfId="0" applyBorder="1" applyAlignment="1">
      <alignment horizontal="center" vertical="center"/>
    </xf>
    <xf numFmtId="0" fontId="0" fillId="0" borderId="29" xfId="0" applyBorder="1" applyAlignment="1">
      <alignment horizontal="center"/>
    </xf>
    <xf numFmtId="42" fontId="0" fillId="0" borderId="29" xfId="98" applyFont="1" applyFill="1" applyBorder="1" applyAlignment="1">
      <alignment horizontal="center"/>
    </xf>
    <xf numFmtId="3" fontId="0" fillId="0" borderId="29" xfId="0" applyNumberFormat="1" applyBorder="1" applyAlignment="1">
      <alignment horizontal="center" vertical="center"/>
    </xf>
    <xf numFmtId="3" fontId="0" fillId="0" borderId="29" xfId="0" applyNumberFormat="1" applyBorder="1" applyAlignment="1">
      <alignment horizontal="center" vertical="center" wrapText="1"/>
    </xf>
    <xf numFmtId="49" fontId="0" fillId="0" borderId="29" xfId="0" applyNumberFormat="1" applyBorder="1" applyAlignment="1">
      <alignment horizontal="left"/>
    </xf>
    <xf numFmtId="0" fontId="0" fillId="0" borderId="29" xfId="0" applyBorder="1" applyAlignment="1">
      <alignment horizontal="left" vertical="center"/>
    </xf>
    <xf numFmtId="3" fontId="0" fillId="0" borderId="29" xfId="0" applyNumberFormat="1" applyBorder="1" applyAlignment="1">
      <alignment horizontal="left" vertical="center"/>
    </xf>
    <xf numFmtId="0" fontId="0" fillId="0" borderId="29" xfId="0" applyBorder="1" applyAlignment="1">
      <alignment horizontal="left"/>
    </xf>
    <xf numFmtId="0" fontId="27" fillId="0" borderId="4" xfId="0" applyFont="1" applyBorder="1" applyAlignment="1">
      <alignment horizontal="center" vertical="center"/>
    </xf>
    <xf numFmtId="0" fontId="0" fillId="0" borderId="0" xfId="0" applyAlignment="1">
      <alignment wrapText="1"/>
    </xf>
    <xf numFmtId="0" fontId="16" fillId="0" borderId="4" xfId="99" applyNumberFormat="1" applyFont="1" applyFill="1" applyBorder="1" applyAlignment="1">
      <alignment horizontal="center" vertical="center" wrapText="1"/>
    </xf>
    <xf numFmtId="14" fontId="37" fillId="0" borderId="4" xfId="0" applyNumberFormat="1" applyFont="1" applyBorder="1" applyAlignment="1">
      <alignment horizontal="center" vertical="center"/>
    </xf>
    <xf numFmtId="0" fontId="37" fillId="0" borderId="4" xfId="0" applyFont="1" applyBorder="1" applyAlignment="1">
      <alignment vertical="center" wrapText="1"/>
    </xf>
    <xf numFmtId="1" fontId="16" fillId="0" borderId="4" xfId="0" applyNumberFormat="1" applyFont="1" applyBorder="1" applyAlignment="1">
      <alignment horizontal="center" vertical="center"/>
    </xf>
    <xf numFmtId="42" fontId="16" fillId="0" borderId="4" xfId="98" applyFont="1" applyFill="1" applyBorder="1" applyAlignment="1">
      <alignment vertical="center"/>
    </xf>
    <xf numFmtId="1" fontId="0" fillId="0" borderId="29" xfId="0" applyNumberFormat="1" applyBorder="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3" fontId="18" fillId="0" borderId="4" xfId="0" applyNumberFormat="1" applyFont="1" applyBorder="1" applyAlignment="1">
      <alignment vertical="center"/>
    </xf>
    <xf numFmtId="41" fontId="16" fillId="0" borderId="4" xfId="145" applyFont="1" applyFill="1" applyBorder="1" applyAlignment="1">
      <alignment horizontal="center" vertical="center" wrapText="1"/>
    </xf>
    <xf numFmtId="0" fontId="2"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horizontal="center" vertical="center" wrapText="1"/>
    </xf>
    <xf numFmtId="0" fontId="10" fillId="0" borderId="0" xfId="0" applyFont="1" applyAlignment="1">
      <alignment horizontal="left" vertical="center" wrapText="1"/>
    </xf>
    <xf numFmtId="0" fontId="43" fillId="0" borderId="4" xfId="0" applyFont="1" applyBorder="1" applyAlignment="1" applyProtection="1">
      <alignment vertical="center" wrapText="1" readingOrder="1"/>
      <protection locked="0"/>
    </xf>
    <xf numFmtId="0" fontId="41" fillId="8" borderId="0" xfId="0" applyFont="1" applyFill="1" applyAlignment="1" applyProtection="1">
      <alignment horizontal="center" vertical="top" wrapText="1" readingOrder="1"/>
      <protection locked="0"/>
    </xf>
    <xf numFmtId="0" fontId="41" fillId="8" borderId="35" xfId="0" applyFont="1" applyFill="1" applyBorder="1" applyAlignment="1" applyProtection="1">
      <alignment horizontal="center" vertical="top" wrapText="1" readingOrder="1"/>
      <protection locked="0"/>
    </xf>
    <xf numFmtId="49" fontId="10" fillId="0" borderId="4" xfId="0" quotePrefix="1" applyNumberFormat="1" applyFont="1" applyBorder="1" applyAlignment="1">
      <alignment horizontal="center" vertical="center" wrapText="1"/>
    </xf>
    <xf numFmtId="0" fontId="44" fillId="9" borderId="4" xfId="0" applyFont="1" applyFill="1" applyBorder="1" applyAlignment="1" applyProtection="1">
      <alignment horizontal="center" vertical="center" wrapText="1" readingOrder="1"/>
      <protection locked="0"/>
    </xf>
    <xf numFmtId="0" fontId="45" fillId="9" borderId="4" xfId="0" applyFont="1" applyFill="1" applyBorder="1" applyAlignment="1" applyProtection="1">
      <alignment horizontal="center" vertical="center" wrapText="1" readingOrder="1"/>
      <protection locked="0"/>
    </xf>
    <xf numFmtId="169" fontId="21" fillId="5" borderId="4" xfId="0" applyNumberFormat="1" applyFont="1" applyFill="1" applyBorder="1" applyAlignment="1" applyProtection="1">
      <alignment horizontal="center" vertical="center" wrapText="1"/>
      <protection locked="0"/>
    </xf>
    <xf numFmtId="176" fontId="0" fillId="0" borderId="4" xfId="0" applyNumberFormat="1" applyBorder="1" applyAlignment="1">
      <alignment horizontal="center" vertical="center"/>
    </xf>
    <xf numFmtId="0" fontId="21" fillId="5" borderId="4" xfId="0" applyFont="1" applyFill="1" applyBorder="1" applyAlignment="1">
      <alignment horizontal="center" vertical="center" wrapText="1"/>
    </xf>
    <xf numFmtId="177" fontId="0" fillId="0" borderId="4" xfId="0" applyNumberFormat="1" applyBorder="1" applyAlignment="1">
      <alignment horizontal="center" vertical="center"/>
    </xf>
    <xf numFmtId="177" fontId="2" fillId="0" borderId="4" xfId="0" applyNumberFormat="1" applyFont="1" applyBorder="1" applyAlignment="1">
      <alignment horizontal="center" vertical="center"/>
    </xf>
    <xf numFmtId="0" fontId="43" fillId="0" borderId="4" xfId="0" applyFont="1" applyBorder="1" applyAlignment="1" applyProtection="1">
      <alignment horizontal="center" vertical="center" wrapText="1" readingOrder="1"/>
      <protection locked="0"/>
    </xf>
    <xf numFmtId="0" fontId="43" fillId="0" borderId="4" xfId="0" quotePrefix="1" applyFont="1" applyBorder="1" applyAlignment="1" applyProtection="1">
      <alignment horizontal="center" vertical="center" wrapText="1" readingOrder="1"/>
      <protection locked="0"/>
    </xf>
    <xf numFmtId="175" fontId="43" fillId="0" borderId="4" xfId="0" applyNumberFormat="1" applyFont="1" applyBorder="1" applyAlignment="1" applyProtection="1">
      <alignment horizontal="center" vertical="center" wrapText="1" readingOrder="1"/>
      <protection locked="0"/>
    </xf>
    <xf numFmtId="0" fontId="18" fillId="6" borderId="4" xfId="0" applyFont="1" applyFill="1" applyBorder="1" applyAlignment="1">
      <alignment horizontal="center" vertical="center" wrapText="1"/>
    </xf>
    <xf numFmtId="170" fontId="18" fillId="6" borderId="4" xfId="10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center" vertical="center"/>
    </xf>
    <xf numFmtId="176" fontId="0" fillId="6" borderId="4" xfId="2" applyNumberFormat="1" applyFont="1" applyFill="1" applyBorder="1" applyAlignment="1">
      <alignment horizontal="center" vertical="center"/>
    </xf>
    <xf numFmtId="0" fontId="2" fillId="0" borderId="17" xfId="0" applyFont="1" applyBorder="1" applyAlignment="1">
      <alignment horizontal="center" vertical="center"/>
    </xf>
    <xf numFmtId="0" fontId="21" fillId="5" borderId="17" xfId="0" applyFont="1" applyFill="1" applyBorder="1" applyAlignment="1">
      <alignment horizontal="center" vertical="center"/>
    </xf>
    <xf numFmtId="0" fontId="21" fillId="5" borderId="17" xfId="0" applyFont="1" applyFill="1" applyBorder="1" applyAlignment="1">
      <alignment horizontal="center" vertical="center" wrapText="1"/>
    </xf>
    <xf numFmtId="176" fontId="0" fillId="6" borderId="17" xfId="2" applyNumberFormat="1" applyFont="1" applyFill="1" applyBorder="1" applyAlignment="1">
      <alignment horizontal="center" vertical="center"/>
    </xf>
    <xf numFmtId="0" fontId="0" fillId="0" borderId="41" xfId="0" applyBorder="1"/>
    <xf numFmtId="0" fontId="0" fillId="0" borderId="42" xfId="0" applyBorder="1"/>
    <xf numFmtId="0" fontId="0" fillId="6" borderId="17" xfId="0" applyFill="1" applyBorder="1" applyAlignment="1">
      <alignment horizontal="center" vertical="center"/>
    </xf>
    <xf numFmtId="177" fontId="2" fillId="0" borderId="17" xfId="0" applyNumberFormat="1" applyFont="1" applyBorder="1" applyAlignment="1">
      <alignment horizontal="center" vertical="center"/>
    </xf>
    <xf numFmtId="177" fontId="21" fillId="5" borderId="19" xfId="0" applyNumberFormat="1" applyFont="1" applyFill="1" applyBorder="1" applyAlignment="1">
      <alignment horizontal="center" vertical="center"/>
    </xf>
    <xf numFmtId="177" fontId="21" fillId="5" borderId="20" xfId="0" applyNumberFormat="1" applyFont="1" applyFill="1" applyBorder="1" applyAlignment="1">
      <alignment horizontal="center" vertical="center"/>
    </xf>
    <xf numFmtId="0" fontId="22" fillId="5" borderId="43" xfId="0" applyFont="1" applyFill="1" applyBorder="1" applyAlignment="1" applyProtection="1">
      <alignment horizontal="center" vertical="center" wrapText="1"/>
      <protection locked="0"/>
    </xf>
    <xf numFmtId="0" fontId="22" fillId="5" borderId="43" xfId="0" applyFont="1" applyFill="1" applyBorder="1" applyAlignment="1">
      <alignment horizontal="center" vertical="center" wrapText="1"/>
    </xf>
    <xf numFmtId="0" fontId="22" fillId="5" borderId="43" xfId="0" applyFont="1" applyFill="1" applyBorder="1" applyAlignment="1">
      <alignment horizontal="center" vertical="center"/>
    </xf>
    <xf numFmtId="6" fontId="16" fillId="0" borderId="4" xfId="98" applyNumberFormat="1" applyFont="1" applyFill="1" applyBorder="1" applyAlignment="1">
      <alignment horizontal="right" vertical="center" wrapText="1"/>
    </xf>
    <xf numFmtId="0" fontId="6" fillId="6" borderId="1" xfId="0" applyFont="1" applyFill="1" applyBorder="1" applyAlignment="1">
      <alignment vertical="center"/>
    </xf>
    <xf numFmtId="0" fontId="6" fillId="6" borderId="2" xfId="0" applyFont="1" applyFill="1" applyBorder="1" applyAlignment="1">
      <alignment vertical="center"/>
    </xf>
    <xf numFmtId="0" fontId="6" fillId="6" borderId="3" xfId="0" applyFont="1" applyFill="1" applyBorder="1" applyAlignment="1">
      <alignment vertical="center"/>
    </xf>
    <xf numFmtId="0" fontId="46" fillId="0" borderId="4" xfId="0" applyFont="1" applyBorder="1" applyAlignment="1">
      <alignment horizontal="left" vertical="center"/>
    </xf>
    <xf numFmtId="14" fontId="46" fillId="0" borderId="4" xfId="0" applyNumberFormat="1" applyFont="1" applyBorder="1" applyAlignment="1">
      <alignment horizontal="left" vertical="center"/>
    </xf>
    <xf numFmtId="3" fontId="46" fillId="0" borderId="4" xfId="0" applyNumberFormat="1" applyFont="1" applyBorder="1" applyAlignment="1">
      <alignment horizontal="right" vertical="center"/>
    </xf>
    <xf numFmtId="6" fontId="0" fillId="0" borderId="6" xfId="98" quotePrefix="1" applyNumberFormat="1" applyFont="1" applyBorder="1" applyAlignment="1">
      <alignment horizontal="center"/>
    </xf>
    <xf numFmtId="0" fontId="0" fillId="0" borderId="27" xfId="0" applyBorder="1" applyAlignment="1">
      <alignment vertical="center"/>
    </xf>
    <xf numFmtId="3" fontId="0" fillId="0" borderId="27" xfId="0" applyNumberFormat="1" applyBorder="1" applyAlignment="1">
      <alignment vertical="center"/>
    </xf>
    <xf numFmtId="0" fontId="0" fillId="0" borderId="6" xfId="0" quotePrefix="1" applyBorder="1" applyAlignment="1">
      <alignment horizontal="center" vertical="center"/>
    </xf>
    <xf numFmtId="0" fontId="0" fillId="0" borderId="4" xfId="0" quotePrefix="1" applyBorder="1" applyAlignment="1">
      <alignment horizontal="center"/>
    </xf>
    <xf numFmtId="49" fontId="0" fillId="0" borderId="4" xfId="0" applyNumberFormat="1" applyBorder="1"/>
    <xf numFmtId="0" fontId="0" fillId="0" borderId="4" xfId="0" applyBorder="1" applyAlignment="1">
      <alignment horizontal="center"/>
    </xf>
    <xf numFmtId="6" fontId="0" fillId="0" borderId="44" xfId="98" quotePrefix="1" applyNumberFormat="1" applyFont="1" applyBorder="1" applyAlignment="1">
      <alignment horizontal="center"/>
    </xf>
    <xf numFmtId="0" fontId="32" fillId="0" borderId="4" xfId="125" applyBorder="1" applyAlignment="1">
      <alignment vertical="center" wrapText="1"/>
    </xf>
    <xf numFmtId="0" fontId="47" fillId="0" borderId="4" xfId="0" applyFont="1" applyBorder="1" applyAlignment="1">
      <alignment vertical="center" wrapText="1"/>
    </xf>
    <xf numFmtId="41" fontId="48" fillId="0" borderId="4" xfId="99" applyFont="1" applyBorder="1" applyAlignment="1">
      <alignment horizontal="right" vertical="center"/>
    </xf>
    <xf numFmtId="0" fontId="48" fillId="0" borderId="4" xfId="0" applyFont="1" applyBorder="1" applyAlignment="1">
      <alignment horizontal="center" vertical="center"/>
    </xf>
    <xf numFmtId="0" fontId="49" fillId="6" borderId="4" xfId="0" applyFont="1" applyFill="1" applyBorder="1" applyAlignment="1">
      <alignment horizontal="center" vertical="center" wrapText="1"/>
    </xf>
    <xf numFmtId="0" fontId="0" fillId="0" borderId="28" xfId="0" applyBorder="1" applyAlignment="1">
      <alignment horizontal="center" vertical="center"/>
    </xf>
    <xf numFmtId="0" fontId="32" fillId="0" borderId="4" xfId="148" applyBorder="1" applyAlignment="1" applyProtection="1">
      <alignment vertical="center" wrapText="1"/>
    </xf>
    <xf numFmtId="0" fontId="29" fillId="0" borderId="4" xfId="0" quotePrefix="1" applyFont="1" applyBorder="1" applyAlignment="1">
      <alignment vertical="center"/>
    </xf>
    <xf numFmtId="14" fontId="29" fillId="0" borderId="4" xfId="0" applyNumberFormat="1" applyFont="1" applyBorder="1" applyAlignment="1">
      <alignment horizontal="center" vertical="center" wrapText="1"/>
    </xf>
    <xf numFmtId="0" fontId="16" fillId="0" borderId="4" xfId="72" applyFont="1" applyBorder="1" applyAlignment="1">
      <alignment vertical="center" wrapText="1"/>
    </xf>
    <xf numFmtId="0" fontId="27" fillId="0" borderId="1" xfId="0" applyFont="1" applyBorder="1" applyAlignment="1">
      <alignment horizontal="center" vertical="center"/>
    </xf>
    <xf numFmtId="0" fontId="27" fillId="0" borderId="2" xfId="0" quotePrefix="1" applyFont="1" applyBorder="1" applyAlignment="1">
      <alignment horizontal="center" vertical="center"/>
    </xf>
    <xf numFmtId="0" fontId="27" fillId="0" borderId="3" xfId="0" applyFont="1" applyBorder="1" applyAlignment="1">
      <alignment horizontal="center" vertical="center"/>
    </xf>
    <xf numFmtId="0" fontId="2" fillId="7" borderId="1" xfId="0" applyFont="1" applyFill="1" applyBorder="1" applyAlignment="1">
      <alignment horizontal="center" vertical="center"/>
    </xf>
    <xf numFmtId="0" fontId="2" fillId="7" borderId="3" xfId="0" applyFont="1" applyFill="1" applyBorder="1" applyAlignment="1">
      <alignment horizontal="center" vertical="center"/>
    </xf>
    <xf numFmtId="0" fontId="0" fillId="0" borderId="4" xfId="0" applyBorder="1" applyAlignment="1" applyProtection="1">
      <alignment horizontal="left" vertical="center" wrapText="1"/>
      <protection locked="0"/>
    </xf>
    <xf numFmtId="0" fontId="4" fillId="0" borderId="0" xfId="3" applyFont="1" applyAlignment="1">
      <alignment horizontal="center" vertical="center"/>
    </xf>
    <xf numFmtId="0" fontId="12" fillId="0" borderId="0" xfId="3" applyFont="1" applyAlignment="1">
      <alignment horizontal="center" vertical="center" wrapText="1"/>
    </xf>
    <xf numFmtId="0" fontId="21" fillId="5" borderId="4" xfId="0" applyFont="1" applyFill="1" applyBorder="1" applyAlignment="1" applyProtection="1">
      <alignment horizontal="left" vertical="center"/>
      <protection locked="0"/>
    </xf>
    <xf numFmtId="0" fontId="22" fillId="5" borderId="4" xfId="0" applyFont="1" applyFill="1" applyBorder="1" applyAlignment="1">
      <alignment horizontal="center" vertical="center" wrapText="1"/>
    </xf>
    <xf numFmtId="0" fontId="12" fillId="0" borderId="0" xfId="3" applyFont="1" applyAlignment="1">
      <alignment horizontal="justify" vertical="center" wrapText="1"/>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2" fillId="5" borderId="4"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4" fillId="0" borderId="0" xfId="3" applyFont="1" applyAlignment="1">
      <alignment horizontal="center" vertical="center" wrapText="1"/>
    </xf>
    <xf numFmtId="0" fontId="23" fillId="5" borderId="1" xfId="0" applyFont="1" applyFill="1" applyBorder="1" applyAlignment="1" applyProtection="1">
      <alignment horizontal="left" vertical="center"/>
      <protection locked="0"/>
    </xf>
    <xf numFmtId="0" fontId="23" fillId="5" borderId="2" xfId="0" applyFont="1" applyFill="1" applyBorder="1" applyAlignment="1" applyProtection="1">
      <alignment horizontal="left" vertical="center"/>
      <protection locked="0"/>
    </xf>
    <xf numFmtId="0" fontId="23" fillId="5" borderId="3" xfId="0" applyFont="1" applyFill="1" applyBorder="1" applyAlignment="1" applyProtection="1">
      <alignment horizontal="left" vertical="center"/>
      <protection locked="0"/>
    </xf>
    <xf numFmtId="0" fontId="21" fillId="5" borderId="1"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 fillId="0" borderId="4" xfId="0" applyFont="1" applyBorder="1" applyAlignment="1">
      <alignment horizontal="center" vertical="center"/>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4" fillId="5" borderId="7"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3" borderId="0" xfId="0" applyFont="1" applyFill="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7" fillId="0" borderId="2" xfId="0"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21" fillId="5" borderId="7"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0"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0" fillId="0" borderId="1" xfId="0" applyBorder="1" applyAlignment="1" applyProtection="1">
      <alignment vertical="center" wrapText="1"/>
      <protection locked="0"/>
    </xf>
    <xf numFmtId="0" fontId="0" fillId="0" borderId="3" xfId="0" applyBorder="1" applyAlignment="1" applyProtection="1">
      <alignment vertical="center" wrapText="1"/>
      <protection locked="0"/>
    </xf>
    <xf numFmtId="0" fontId="21" fillId="5" borderId="11"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3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21" fillId="5" borderId="4" xfId="0" applyFont="1" applyFill="1" applyBorder="1" applyAlignment="1">
      <alignment horizontal="center"/>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5" borderId="1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0" fillId="0" borderId="4" xfId="0" applyBorder="1" applyAlignment="1">
      <alignment horizontal="center" vertical="center"/>
    </xf>
    <xf numFmtId="0" fontId="0" fillId="0" borderId="19" xfId="0" applyBorder="1" applyAlignment="1">
      <alignment horizontal="center" vertical="center"/>
    </xf>
    <xf numFmtId="3" fontId="2" fillId="0" borderId="4" xfId="0" applyNumberFormat="1" applyFont="1" applyBorder="1" applyAlignment="1">
      <alignment horizontal="center" vertical="center"/>
    </xf>
    <xf numFmtId="3" fontId="2" fillId="0" borderId="17" xfId="0" applyNumberFormat="1" applyFont="1" applyBorder="1" applyAlignment="1">
      <alignment horizontal="center" vertical="center"/>
    </xf>
    <xf numFmtId="3" fontId="0" fillId="0" borderId="4" xfId="0" applyNumberFormat="1" applyBorder="1" applyAlignment="1">
      <alignment horizontal="center" vertical="center"/>
    </xf>
    <xf numFmtId="3" fontId="0" fillId="0" borderId="17" xfId="0" applyNumberFormat="1" applyBorder="1" applyAlignment="1">
      <alignment horizontal="center" vertical="center"/>
    </xf>
    <xf numFmtId="3" fontId="0" fillId="0" borderId="19" xfId="0" applyNumberFormat="1" applyBorder="1" applyAlignment="1">
      <alignment horizontal="center" vertical="center"/>
    </xf>
    <xf numFmtId="3" fontId="0" fillId="0" borderId="20"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3" fontId="0" fillId="0" borderId="30" xfId="0" applyNumberFormat="1" applyBorder="1" applyAlignment="1">
      <alignment horizontal="center" vertical="center"/>
    </xf>
    <xf numFmtId="3" fontId="0" fillId="0" borderId="32" xfId="0" applyNumberForma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1" fillId="5" borderId="1" xfId="0" applyFont="1" applyFill="1" applyBorder="1" applyAlignment="1">
      <alignment horizontal="left"/>
    </xf>
    <xf numFmtId="0" fontId="21" fillId="5" borderId="2" xfId="0" applyFont="1" applyFill="1" applyBorder="1" applyAlignment="1">
      <alignment horizontal="left"/>
    </xf>
    <xf numFmtId="0" fontId="21" fillId="5" borderId="3" xfId="0" applyFont="1" applyFill="1" applyBorder="1" applyAlignment="1">
      <alignment horizontal="left"/>
    </xf>
    <xf numFmtId="0" fontId="2" fillId="0" borderId="17" xfId="0" applyFont="1" applyBorder="1" applyAlignment="1">
      <alignment horizontal="center" vertical="center"/>
    </xf>
    <xf numFmtId="9" fontId="25" fillId="5" borderId="5" xfId="2" applyFont="1" applyFill="1" applyBorder="1" applyAlignment="1">
      <alignment horizontal="center" vertical="center" wrapText="1"/>
    </xf>
    <xf numFmtId="9" fontId="25" fillId="5" borderId="6" xfId="2" applyFont="1" applyFill="1" applyBorder="1" applyAlignment="1">
      <alignment horizontal="center" vertical="center" wrapText="1"/>
    </xf>
    <xf numFmtId="0" fontId="24" fillId="5" borderId="24" xfId="0" applyFont="1" applyFill="1" applyBorder="1" applyAlignment="1" applyProtection="1">
      <alignment horizontal="center" vertical="center" wrapText="1"/>
      <protection locked="0"/>
    </xf>
    <xf numFmtId="0" fontId="24" fillId="5" borderId="22"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21" fillId="5" borderId="4" xfId="0" applyFont="1" applyFill="1" applyBorder="1" applyAlignment="1">
      <alignment horizontal="center" vertical="center"/>
    </xf>
    <xf numFmtId="3" fontId="2" fillId="0" borderId="24" xfId="0" applyNumberFormat="1" applyFont="1" applyBorder="1" applyAlignment="1">
      <alignment horizontal="center" vertical="center"/>
    </xf>
    <xf numFmtId="3" fontId="2" fillId="0" borderId="22" xfId="0" applyNumberFormat="1" applyFont="1" applyBorder="1" applyAlignment="1">
      <alignment horizontal="center" vertical="center"/>
    </xf>
    <xf numFmtId="0" fontId="0" fillId="0" borderId="0" xfId="0" applyAlignment="1">
      <alignment horizontal="center" vertical="center"/>
    </xf>
    <xf numFmtId="0" fontId="23" fillId="5" borderId="36" xfId="0" applyFont="1" applyFill="1" applyBorder="1" applyAlignment="1" applyProtection="1">
      <alignment horizontal="center" vertical="center"/>
      <protection locked="0"/>
    </xf>
    <xf numFmtId="0" fontId="23" fillId="5" borderId="37" xfId="0" applyFont="1" applyFill="1" applyBorder="1" applyAlignment="1" applyProtection="1">
      <alignment horizontal="center" vertical="center"/>
      <protection locked="0"/>
    </xf>
    <xf numFmtId="0" fontId="23" fillId="5" borderId="38" xfId="0" applyFont="1" applyFill="1"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3" fillId="5" borderId="1" xfId="0" applyFont="1" applyFill="1" applyBorder="1" applyAlignment="1" applyProtection="1">
      <alignment horizontal="center" vertical="center"/>
      <protection locked="0"/>
    </xf>
    <xf numFmtId="0" fontId="23" fillId="5" borderId="2" xfId="0" applyFont="1" applyFill="1" applyBorder="1" applyAlignment="1" applyProtection="1">
      <alignment horizontal="center" vertical="center"/>
      <protection locked="0"/>
    </xf>
    <xf numFmtId="0" fontId="23" fillId="5" borderId="3" xfId="0" applyFont="1" applyFill="1" applyBorder="1" applyAlignment="1" applyProtection="1">
      <alignment horizontal="center" vertical="center"/>
      <protection locked="0"/>
    </xf>
    <xf numFmtId="0" fontId="0" fillId="0" borderId="16" xfId="0" applyBorder="1" applyAlignment="1">
      <alignment horizontal="left" vertical="center"/>
    </xf>
    <xf numFmtId="0" fontId="0" fillId="0" borderId="4" xfId="0" applyBorder="1" applyAlignment="1">
      <alignment horizontal="left" vertical="center"/>
    </xf>
    <xf numFmtId="0" fontId="21" fillId="5" borderId="18" xfId="0" applyFont="1" applyFill="1" applyBorder="1" applyAlignment="1">
      <alignment horizontal="center" vertical="center"/>
    </xf>
    <xf numFmtId="0" fontId="21" fillId="5" borderId="19"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0" fillId="6" borderId="16" xfId="0" applyFill="1" applyBorder="1" applyAlignment="1">
      <alignment horizontal="center" vertical="center"/>
    </xf>
    <xf numFmtId="0" fontId="0" fillId="6" borderId="4" xfId="0" applyFill="1" applyBorder="1" applyAlignment="1">
      <alignment horizontal="center" vertical="center"/>
    </xf>
    <xf numFmtId="0" fontId="2" fillId="0" borderId="41" xfId="0" applyFont="1" applyBorder="1" applyAlignment="1">
      <alignment horizontal="left"/>
    </xf>
    <xf numFmtId="0" fontId="2" fillId="0" borderId="0" xfId="0" applyFont="1" applyAlignment="1">
      <alignment horizontal="left"/>
    </xf>
    <xf numFmtId="0" fontId="2" fillId="0" borderId="42" xfId="0" applyFont="1" applyBorder="1" applyAlignment="1">
      <alignment horizontal="left"/>
    </xf>
    <xf numFmtId="0" fontId="2" fillId="0" borderId="39" xfId="0" applyFont="1" applyBorder="1" applyAlignment="1">
      <alignment horizontal="left"/>
    </xf>
    <xf numFmtId="0" fontId="2" fillId="0" borderId="12" xfId="0" applyFont="1" applyBorder="1" applyAlignment="1">
      <alignment horizontal="left"/>
    </xf>
    <xf numFmtId="0" fontId="2" fillId="0" borderId="40" xfId="0" applyFont="1" applyBorder="1" applyAlignment="1">
      <alignment horizontal="left"/>
    </xf>
    <xf numFmtId="0" fontId="0" fillId="0" borderId="0" xfId="0" applyAlignment="1">
      <alignment horizontal="left" vertical="center"/>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42" fillId="0" borderId="0" xfId="0" applyFont="1" applyAlignment="1">
      <alignment horizontal="center" vertical="center"/>
    </xf>
    <xf numFmtId="0" fontId="40" fillId="0" borderId="0" xfId="0" applyFont="1" applyAlignment="1">
      <alignment horizontal="center"/>
    </xf>
    <xf numFmtId="0" fontId="13"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23" fillId="5" borderId="4"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xf numFmtId="0" fontId="16" fillId="0" borderId="0" xfId="0" applyFont="1" applyBorder="1" applyAlignment="1">
      <alignment horizontal="center" vertical="center" wrapText="1"/>
    </xf>
  </cellXfs>
  <cellStyles count="149">
    <cellStyle name="Euro" xfId="4" xr:uid="{00000000-0005-0000-0000-000000000000}"/>
    <cellStyle name="Euro 10" xfId="5" xr:uid="{00000000-0005-0000-0000-000001000000}"/>
    <cellStyle name="Euro 11" xfId="6" xr:uid="{00000000-0005-0000-0000-000002000000}"/>
    <cellStyle name="Euro 12" xfId="7" xr:uid="{00000000-0005-0000-0000-000003000000}"/>
    <cellStyle name="Euro 13" xfId="8" xr:uid="{00000000-0005-0000-0000-000004000000}"/>
    <cellStyle name="Euro 14" xfId="9" xr:uid="{00000000-0005-0000-0000-000005000000}"/>
    <cellStyle name="Euro 15" xfId="10" xr:uid="{00000000-0005-0000-0000-000006000000}"/>
    <cellStyle name="Euro 16" xfId="11" xr:uid="{00000000-0005-0000-0000-000007000000}"/>
    <cellStyle name="Euro 17" xfId="12" xr:uid="{00000000-0005-0000-0000-000008000000}"/>
    <cellStyle name="Euro 18" xfId="13" xr:uid="{00000000-0005-0000-0000-000009000000}"/>
    <cellStyle name="Euro 19" xfId="14" xr:uid="{00000000-0005-0000-0000-00000A000000}"/>
    <cellStyle name="Euro 2" xfId="15" xr:uid="{00000000-0005-0000-0000-00000B000000}"/>
    <cellStyle name="Euro 3" xfId="16" xr:uid="{00000000-0005-0000-0000-00000C000000}"/>
    <cellStyle name="Euro 4" xfId="17" xr:uid="{00000000-0005-0000-0000-00000D000000}"/>
    <cellStyle name="Euro 5" xfId="18" xr:uid="{00000000-0005-0000-0000-00000E000000}"/>
    <cellStyle name="Euro 6" xfId="19" xr:uid="{00000000-0005-0000-0000-00000F000000}"/>
    <cellStyle name="Euro 7" xfId="20" xr:uid="{00000000-0005-0000-0000-000010000000}"/>
    <cellStyle name="Euro 8" xfId="21" xr:uid="{00000000-0005-0000-0000-000011000000}"/>
    <cellStyle name="Euro 9" xfId="22" xr:uid="{00000000-0005-0000-0000-000012000000}"/>
    <cellStyle name="Euro_  20110504 Justificación aumentos - disminuciones PRE Exploratorio" xfId="23" xr:uid="{00000000-0005-0000-0000-000013000000}"/>
    <cellStyle name="Hipervínculo" xfId="125" builtinId="8"/>
    <cellStyle name="Hyperlink" xfId="148" xr:uid="{3C5B94E6-F997-47E4-9540-C7C50126042F}"/>
    <cellStyle name="Millares [0]" xfId="99" builtinId="6"/>
    <cellStyle name="Millares [0] 2" xfId="145" xr:uid="{8A9E6D3A-7748-42A9-B96D-638FFCBE8F75}"/>
    <cellStyle name="Millares 10" xfId="24" xr:uid="{00000000-0005-0000-0000-000015000000}"/>
    <cellStyle name="Millares 10 2" xfId="25" xr:uid="{00000000-0005-0000-0000-000016000000}"/>
    <cellStyle name="Millares 10 3" xfId="102" xr:uid="{A950BF91-8C66-4552-9DB6-EA4A0AC8E23F}"/>
    <cellStyle name="Millares 10 4" xfId="126" xr:uid="{4BC7CB3E-BE34-4AA5-8071-ACABAEB03C4E}"/>
    <cellStyle name="Millares 11" xfId="26" xr:uid="{00000000-0005-0000-0000-000017000000}"/>
    <cellStyle name="Millares 11 2" xfId="27" xr:uid="{00000000-0005-0000-0000-000018000000}"/>
    <cellStyle name="Millares 11 3" xfId="103" xr:uid="{D40D6764-03C5-4FAC-ADFB-7B5E63079C96}"/>
    <cellStyle name="Millares 11 4" xfId="127" xr:uid="{4B63F767-40A6-4726-8FF7-88686ABB0EE2}"/>
    <cellStyle name="Millares 12" xfId="28" xr:uid="{00000000-0005-0000-0000-000019000000}"/>
    <cellStyle name="Millares 12 2" xfId="29" xr:uid="{00000000-0005-0000-0000-00001A000000}"/>
    <cellStyle name="Millares 12 3" xfId="104" xr:uid="{813C6B42-DEDB-433D-B2EE-BB84C5A0D7ED}"/>
    <cellStyle name="Millares 12 4" xfId="128" xr:uid="{28D46411-FB0C-4324-AA88-4BD30871A82C}"/>
    <cellStyle name="Millares 13" xfId="30" xr:uid="{00000000-0005-0000-0000-00001B000000}"/>
    <cellStyle name="Millares 13 2" xfId="31" xr:uid="{00000000-0005-0000-0000-00001C000000}"/>
    <cellStyle name="Millares 13 3" xfId="105" xr:uid="{6A4C4DE6-B8DD-49E4-88AB-79787EE65893}"/>
    <cellStyle name="Millares 13 4" xfId="129" xr:uid="{CCA2F372-B0D2-43C1-8083-68EBCB5A6F3F}"/>
    <cellStyle name="Millares 14" xfId="32" xr:uid="{00000000-0005-0000-0000-00001D000000}"/>
    <cellStyle name="Millares 14 2" xfId="33" xr:uid="{00000000-0005-0000-0000-00001E000000}"/>
    <cellStyle name="Millares 14 3" xfId="106" xr:uid="{6005689B-A6A0-4445-8317-BCD3F79357DB}"/>
    <cellStyle name="Millares 14 4" xfId="130" xr:uid="{D7EA9E0C-1A77-4951-845E-4DA488F2216D}"/>
    <cellStyle name="Millares 15" xfId="34" xr:uid="{00000000-0005-0000-0000-00001F000000}"/>
    <cellStyle name="Millares 15 2" xfId="35" xr:uid="{00000000-0005-0000-0000-000020000000}"/>
    <cellStyle name="Millares 15 3" xfId="107" xr:uid="{72254B4E-A1CF-4025-BC91-F0E8CE1FC189}"/>
    <cellStyle name="Millares 15 4" xfId="131" xr:uid="{512FA193-7E1F-46EF-A04D-C0EB16402AF0}"/>
    <cellStyle name="Millares 16" xfId="36" xr:uid="{00000000-0005-0000-0000-000021000000}"/>
    <cellStyle name="Millares 16 2" xfId="37" xr:uid="{00000000-0005-0000-0000-000022000000}"/>
    <cellStyle name="Millares 16 3" xfId="108" xr:uid="{C57298F5-6B83-4A2E-BE92-1F017DCF3EE7}"/>
    <cellStyle name="Millares 16 4" xfId="132" xr:uid="{7BFA2180-9117-41A8-88E3-109A3C21A197}"/>
    <cellStyle name="Millares 17" xfId="38" xr:uid="{00000000-0005-0000-0000-000023000000}"/>
    <cellStyle name="Millares 17 2" xfId="39" xr:uid="{00000000-0005-0000-0000-000024000000}"/>
    <cellStyle name="Millares 17 3" xfId="109" xr:uid="{A8B48553-12BC-450C-9648-DBC4CF4A5496}"/>
    <cellStyle name="Millares 17 4" xfId="133" xr:uid="{218DB4CC-E9E9-4B4F-B0C2-BABA75D9A31C}"/>
    <cellStyle name="Millares 18" xfId="40" xr:uid="{00000000-0005-0000-0000-000025000000}"/>
    <cellStyle name="Millares 18 2" xfId="41" xr:uid="{00000000-0005-0000-0000-000026000000}"/>
    <cellStyle name="Millares 18 3" xfId="110" xr:uid="{FC0512A9-8209-4B26-974F-6A3BCE5F34E3}"/>
    <cellStyle name="Millares 18 4" xfId="134" xr:uid="{D911EC33-C448-4269-BDFA-637E2372273E}"/>
    <cellStyle name="Millares 19" xfId="42" xr:uid="{00000000-0005-0000-0000-000027000000}"/>
    <cellStyle name="Millares 19 2" xfId="43" xr:uid="{00000000-0005-0000-0000-000028000000}"/>
    <cellStyle name="Millares 19 3" xfId="111" xr:uid="{D528E6A8-CC11-4E68-8D61-B690BB2C15D3}"/>
    <cellStyle name="Millares 19 4" xfId="135" xr:uid="{F97D593E-E407-4AB9-B8FD-69FA8CB25918}"/>
    <cellStyle name="Millares 2" xfId="44" xr:uid="{00000000-0005-0000-0000-000029000000}"/>
    <cellStyle name="Millares 2 2" xfId="45" xr:uid="{00000000-0005-0000-0000-00002A000000}"/>
    <cellStyle name="Millares 2 2 2" xfId="46" xr:uid="{00000000-0005-0000-0000-00002B000000}"/>
    <cellStyle name="Millares 2 2 3" xfId="113" xr:uid="{2726D2B4-49D7-4248-9C3A-139808FA726F}"/>
    <cellStyle name="Millares 2 2 4" xfId="137" xr:uid="{6BE13EC3-AA6C-4637-86D5-002DFAF4AB78}"/>
    <cellStyle name="Millares 2 3" xfId="47" xr:uid="{00000000-0005-0000-0000-00002C000000}"/>
    <cellStyle name="Millares 2 3 2" xfId="114" xr:uid="{4DB4FB2A-6E46-4C3E-8B5F-ADA19A487197}"/>
    <cellStyle name="Millares 2 4" xfId="48" xr:uid="{00000000-0005-0000-0000-00002D000000}"/>
    <cellStyle name="Millares 2 5" xfId="112" xr:uid="{3020028D-1C02-47F2-B21D-5660192502F1}"/>
    <cellStyle name="Millares 2 6" xfId="136" xr:uid="{16C849C7-2866-4BD6-BA10-49F1CD5E7659}"/>
    <cellStyle name="Millares 20" xfId="49" xr:uid="{00000000-0005-0000-0000-00002E000000}"/>
    <cellStyle name="Millares 20 2" xfId="115" xr:uid="{B0A7887E-FBD0-45A0-838A-C8F3419469B5}"/>
    <cellStyle name="Millares 21" xfId="50" xr:uid="{00000000-0005-0000-0000-00002F000000}"/>
    <cellStyle name="Millares 21 2" xfId="51" xr:uid="{00000000-0005-0000-0000-000030000000}"/>
    <cellStyle name="Millares 22" xfId="52" xr:uid="{00000000-0005-0000-0000-000031000000}"/>
    <cellStyle name="Millares 22 2" xfId="116" xr:uid="{667A2838-F179-4C12-8AC0-5371F2288825}"/>
    <cellStyle name="Millares 23" xfId="53" xr:uid="{00000000-0005-0000-0000-000032000000}"/>
    <cellStyle name="Millares 23 2" xfId="117" xr:uid="{46E7FC69-AD50-47EA-A251-51B1E5D7EB17}"/>
    <cellStyle name="Millares 3" xfId="54" xr:uid="{00000000-0005-0000-0000-000033000000}"/>
    <cellStyle name="Millares 3 2" xfId="55" xr:uid="{00000000-0005-0000-0000-000034000000}"/>
    <cellStyle name="Millares 3 3" xfId="118" xr:uid="{43C0B071-2C0A-4AB1-90E3-D973901CD794}"/>
    <cellStyle name="Millares 3 4" xfId="138" xr:uid="{C094FEEB-C388-4678-8700-7DD5042FC8DB}"/>
    <cellStyle name="Millares 4" xfId="56" xr:uid="{00000000-0005-0000-0000-000035000000}"/>
    <cellStyle name="Millares 4 2" xfId="57" xr:uid="{00000000-0005-0000-0000-000036000000}"/>
    <cellStyle name="Millares 4 3" xfId="119" xr:uid="{89F6ED5D-EC06-46AA-BD60-5A88AB4A7D14}"/>
    <cellStyle name="Millares 4 4" xfId="139" xr:uid="{380ABA5B-1AD8-4C8B-81AF-84708BED35D5}"/>
    <cellStyle name="Millares 5" xfId="58" xr:uid="{00000000-0005-0000-0000-000037000000}"/>
    <cellStyle name="Millares 5 2" xfId="59" xr:uid="{00000000-0005-0000-0000-000038000000}"/>
    <cellStyle name="Millares 5 3" xfId="120" xr:uid="{D6A8AB44-1712-4774-AEE1-B03440225CCC}"/>
    <cellStyle name="Millares 5 4" xfId="140" xr:uid="{6086AAE9-7B47-4047-AD75-EEA3BE4B6189}"/>
    <cellStyle name="Millares 6" xfId="60" xr:uid="{00000000-0005-0000-0000-000039000000}"/>
    <cellStyle name="Millares 6 2" xfId="61" xr:uid="{00000000-0005-0000-0000-00003A000000}"/>
    <cellStyle name="Millares 6 3" xfId="121" xr:uid="{6019E0DF-66D4-49A9-B2B0-81F0E5AA61DB}"/>
    <cellStyle name="Millares 6 4" xfId="141" xr:uid="{11D84241-184A-4B9F-88B7-12EE7983A85D}"/>
    <cellStyle name="Millares 7" xfId="62" xr:uid="{00000000-0005-0000-0000-00003B000000}"/>
    <cellStyle name="Millares 7 2" xfId="63" xr:uid="{00000000-0005-0000-0000-00003C000000}"/>
    <cellStyle name="Millares 7 3" xfId="122" xr:uid="{65235B48-F9ED-42EF-A265-536A1CBE54EE}"/>
    <cellStyle name="Millares 7 4" xfId="142" xr:uid="{482B734B-78A5-4437-B8DB-848DD11004A1}"/>
    <cellStyle name="Millares 8" xfId="64" xr:uid="{00000000-0005-0000-0000-00003D000000}"/>
    <cellStyle name="Millares 8 2" xfId="65" xr:uid="{00000000-0005-0000-0000-00003E000000}"/>
    <cellStyle name="Millares 8 3" xfId="123" xr:uid="{AF64EDE0-B2FF-4635-BA8F-B0D750FA5C21}"/>
    <cellStyle name="Millares 8 4" xfId="143" xr:uid="{8B537050-DF4E-414D-B045-CA3A1B5C7AA6}"/>
    <cellStyle name="Millares 9" xfId="66" xr:uid="{00000000-0005-0000-0000-00003F000000}"/>
    <cellStyle name="Millares 9 2" xfId="67" xr:uid="{00000000-0005-0000-0000-000040000000}"/>
    <cellStyle name="Millares 9 3" xfId="124" xr:uid="{545DC45B-55E4-4551-A0A4-4171857D09B1}"/>
    <cellStyle name="Millares 9 4" xfId="144" xr:uid="{B9AE3B83-9093-4285-894C-FE5B88ABC157}"/>
    <cellStyle name="Moneda" xfId="1" builtinId="4"/>
    <cellStyle name="Moneda [0]" xfId="98" builtinId="7"/>
    <cellStyle name="Moneda [0] 2" xfId="147" xr:uid="{43C33E6E-7DFD-47BA-83C3-74AFF6D23A7F}"/>
    <cellStyle name="Moneda 2" xfId="100" xr:uid="{00000000-0005-0000-0000-000043000000}"/>
    <cellStyle name="Moneda 2 2" xfId="146" xr:uid="{04DA7B34-D09E-4AEE-AC1D-A97AE56743E6}"/>
    <cellStyle name="Moneda 3" xfId="101" xr:uid="{A9DBB336-FE92-43EA-B14D-A0A00BC91410}"/>
    <cellStyle name="Normal" xfId="0" builtinId="0"/>
    <cellStyle name="Normal 10" xfId="68" xr:uid="{00000000-0005-0000-0000-000045000000}"/>
    <cellStyle name="Normal 2" xfId="3" xr:uid="{00000000-0005-0000-0000-000046000000}"/>
    <cellStyle name="Normal 2 2" xfId="69" xr:uid="{00000000-0005-0000-0000-000047000000}"/>
    <cellStyle name="Normal 2 3" xfId="70" xr:uid="{00000000-0005-0000-0000-000048000000}"/>
    <cellStyle name="Normal 3" xfId="71" xr:uid="{00000000-0005-0000-0000-000049000000}"/>
    <cellStyle name="Normal 4" xfId="72" xr:uid="{00000000-0005-0000-0000-00004A000000}"/>
    <cellStyle name="Normal 4 2" xfId="73" xr:uid="{00000000-0005-0000-0000-00004B000000}"/>
    <cellStyle name="Normal 5" xfId="74" xr:uid="{00000000-0005-0000-0000-00004C000000}"/>
    <cellStyle name="Normal 5 2" xfId="75" xr:uid="{00000000-0005-0000-0000-00004D000000}"/>
    <cellStyle name="Normal 6" xfId="76" xr:uid="{00000000-0005-0000-0000-00004E000000}"/>
    <cellStyle name="Porcentaje" xfId="2" builtinId="5"/>
    <cellStyle name="Porcentual 10" xfId="77" xr:uid="{00000000-0005-0000-0000-000050000000}"/>
    <cellStyle name="Porcentual 11" xfId="78" xr:uid="{00000000-0005-0000-0000-000051000000}"/>
    <cellStyle name="Porcentual 12" xfId="79" xr:uid="{00000000-0005-0000-0000-000052000000}"/>
    <cellStyle name="Porcentual 13" xfId="80" xr:uid="{00000000-0005-0000-0000-000053000000}"/>
    <cellStyle name="Porcentual 14" xfId="81" xr:uid="{00000000-0005-0000-0000-000054000000}"/>
    <cellStyle name="Porcentual 15" xfId="82" xr:uid="{00000000-0005-0000-0000-000055000000}"/>
    <cellStyle name="Porcentual 16" xfId="83" xr:uid="{00000000-0005-0000-0000-000056000000}"/>
    <cellStyle name="Porcentual 17" xfId="84" xr:uid="{00000000-0005-0000-0000-000057000000}"/>
    <cellStyle name="Porcentual 18" xfId="85" xr:uid="{00000000-0005-0000-0000-000058000000}"/>
    <cellStyle name="Porcentual 19" xfId="86" xr:uid="{00000000-0005-0000-0000-000059000000}"/>
    <cellStyle name="Porcentual 2" xfId="87" xr:uid="{00000000-0005-0000-0000-00005A000000}"/>
    <cellStyle name="Porcentual 20" xfId="88" xr:uid="{00000000-0005-0000-0000-00005B000000}"/>
    <cellStyle name="Porcentual 20 2" xfId="89" xr:uid="{00000000-0005-0000-0000-00005C000000}"/>
    <cellStyle name="Porcentual 3" xfId="90" xr:uid="{00000000-0005-0000-0000-00005D000000}"/>
    <cellStyle name="Porcentual 3 2" xfId="91" xr:uid="{00000000-0005-0000-0000-00005E000000}"/>
    <cellStyle name="Porcentual 4" xfId="92" xr:uid="{00000000-0005-0000-0000-00005F000000}"/>
    <cellStyle name="Porcentual 5" xfId="93" xr:uid="{00000000-0005-0000-0000-000060000000}"/>
    <cellStyle name="Porcentual 6" xfId="94" xr:uid="{00000000-0005-0000-0000-000061000000}"/>
    <cellStyle name="Porcentual 7" xfId="95" xr:uid="{00000000-0005-0000-0000-000062000000}"/>
    <cellStyle name="Porcentual 8" xfId="96" xr:uid="{00000000-0005-0000-0000-000063000000}"/>
    <cellStyle name="Porcentual 9" xfId="97" xr:uid="{00000000-0005-0000-0000-000064000000}"/>
  </cellStyles>
  <dxfs count="21">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CCFFFF"/>
      <color rgb="FF007DB5"/>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Ctas%20Pptarias%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martinez/AppData/Local/Microsoft/Windows/Temporary%20Internet%20Files/Content.Outlook/D9DJKQL9/Proyecto%202015/OTROS/Ctas%20Pptarias%20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Respaldos%20SIGFE/Ejecuci&#243;n%20Programas%20STA%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omas/2013/Ejecuci&#243;n/Otros/Ctas%20Pptarias%202013/Ctas%20Pptarias%20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ones%202016/Matriz%20Ejecuci&#243;n%20Vs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Matriz%20Presupuesto%20Inici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Ejecuci&#243;n%20Programas%20STA%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Consolidado 2 y definitivo"/>
      <sheetName val="Mencabezado"/>
      <sheetName val="Resumen SSS"/>
      <sheetName val="Subtítulos"/>
      <sheetName val="R2015"/>
      <sheetName val="R2015 borrar"/>
      <sheetName val="R2015 Ppto I-Vig"/>
      <sheetName val="R2015 -14"/>
      <sheetName val="R2015-14-13-12"/>
      <sheetName val="Estructura SSS"/>
      <sheetName val="SSS"/>
      <sheetName val="SSS (2)"/>
      <sheetName val="CHISOL"/>
      <sheetName val="CHISOL (2)"/>
      <sheetName val="CHCC"/>
      <sheetName val="CHCC (2)"/>
      <sheetName val="FOSIS"/>
      <sheetName val="FOSIS (2)"/>
      <sheetName val="INJUV"/>
      <sheetName val="INJUV (2)"/>
      <sheetName val="CONADI"/>
      <sheetName val="CONADI (2)"/>
      <sheetName val="SENADIS"/>
      <sheetName val="SENADIS (2)"/>
      <sheetName val="SENAMA"/>
      <sheetName val="SENAMA (2)"/>
      <sheetName val="SES"/>
      <sheetName val="SES (2)"/>
      <sheetName val="CONTROL"/>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cabezado"/>
      <sheetName val="Resumen SSS"/>
      <sheetName val="Resumen SSS (2)"/>
      <sheetName val="Subtítulos"/>
      <sheetName val="Subtítulos (2)"/>
      <sheetName val="Subtítulos (3)"/>
      <sheetName val="Resumen SSS (3)"/>
      <sheetName val="R2016"/>
      <sheetName val="R2015 borrar"/>
      <sheetName val="R2015 Ppto I-Vig"/>
      <sheetName val="Estructura SSS"/>
      <sheetName val="Estructura SENAMA"/>
      <sheetName val="SSS"/>
      <sheetName val="SSS (2)"/>
      <sheetName val="CHISOL"/>
      <sheetName val="CHISOL (2)"/>
      <sheetName val="CHCC"/>
      <sheetName val="CHCC (2)"/>
      <sheetName val="FOSIS"/>
      <sheetName val="INJUV"/>
      <sheetName val="CONADI"/>
      <sheetName val="SENADIS"/>
      <sheetName val="SENAMA"/>
      <sheetName val="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
      <sheetName val="SES"/>
      <sheetName val="CHISOL"/>
      <sheetName val="CHCC "/>
      <sheetName val="FOSIS"/>
      <sheetName val="INJUV"/>
      <sheetName val="CONADI"/>
      <sheetName val="ORIGENES"/>
      <sheetName val="SENADIS"/>
      <sheetName val="SENAMA"/>
      <sheetName val="Glosa N°1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s/DAF2022/Esp9xKrLge1BnSWU5GQFxjsBSSwEXbIldwHTWbDHfRzR9g?e=FaBTST" TargetMode="External"/><Relationship Id="rId1" Type="http://schemas.openxmlformats.org/officeDocument/2006/relationships/hyperlink" Target="../../../../../../../../:f:/s/DAF2022/EhH43xEwodxJtN7H5ju8yygBZrXEH2kUOn4lFN-5ROajNA?e=RuBdvX"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TargetMode="External"/><Relationship Id="rId2" Type="http://schemas.openxmlformats.org/officeDocument/2006/relationships/hyperlink" Targe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TargetMode="External"/><Relationship Id="rId1" Type="http://schemas.openxmlformats.org/officeDocument/2006/relationships/hyperlink" Targe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TargetMode="External"/><Relationship Id="rId5" Type="http://schemas.openxmlformats.org/officeDocument/2006/relationships/printerSettings" Target="../printerSettings/printerSettings14.bin"/><Relationship Id="rId4" Type="http://schemas.openxmlformats.org/officeDocument/2006/relationships/hyperlink" Target="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K27"/>
  <sheetViews>
    <sheetView showGridLines="0" topLeftCell="A2" zoomScale="80" zoomScaleNormal="80" workbookViewId="0">
      <selection activeCell="U1" sqref="U1"/>
    </sheetView>
  </sheetViews>
  <sheetFormatPr baseColWidth="10" defaultColWidth="11.42578125" defaultRowHeight="15" outlineLevelRow="1" x14ac:dyDescent="0.25"/>
  <cols>
    <col min="1" max="1" width="3.85546875" customWidth="1"/>
    <col min="2" max="2" width="46.28515625" style="3" customWidth="1"/>
    <col min="3" max="3" width="37.140625" style="3" customWidth="1"/>
    <col min="4" max="4" width="22.7109375" style="3" customWidth="1"/>
    <col min="5" max="5" width="15.5703125" style="3" bestFit="1" customWidth="1"/>
    <col min="6" max="6" width="12.7109375" style="3" customWidth="1"/>
    <col min="7" max="7" width="16.28515625" style="3" customWidth="1"/>
    <col min="8" max="8" width="16" style="3" customWidth="1"/>
    <col min="9" max="9" width="15.5703125" style="3" customWidth="1"/>
    <col min="10" max="10" width="13.85546875" style="3" customWidth="1"/>
    <col min="11" max="11" width="15.42578125" style="3" customWidth="1"/>
    <col min="12" max="12" width="16.85546875" customWidth="1"/>
  </cols>
  <sheetData>
    <row r="1" spans="2:11" ht="30" customHeight="1" x14ac:dyDescent="0.25">
      <c r="B1" s="317" t="s">
        <v>219</v>
      </c>
      <c r="C1" s="317"/>
      <c r="D1" s="317"/>
      <c r="E1" s="317"/>
      <c r="F1" s="317"/>
      <c r="G1" s="317"/>
      <c r="H1" s="105"/>
      <c r="I1" s="105"/>
      <c r="J1" s="105"/>
      <c r="K1" s="105"/>
    </row>
    <row r="2" spans="2:11" ht="55.5" customHeight="1" x14ac:dyDescent="0.25">
      <c r="B2" s="318" t="s">
        <v>217</v>
      </c>
      <c r="C2" s="318"/>
      <c r="D2" s="318"/>
      <c r="E2" s="318"/>
      <c r="F2" s="318"/>
      <c r="G2" s="318"/>
      <c r="H2" s="106"/>
      <c r="I2" s="106"/>
      <c r="J2" s="106"/>
      <c r="K2" s="106"/>
    </row>
    <row r="3" spans="2:11" ht="20.25" x14ac:dyDescent="0.25">
      <c r="B3" s="317" t="s">
        <v>599</v>
      </c>
      <c r="C3" s="317"/>
      <c r="D3" s="317"/>
      <c r="E3" s="317"/>
      <c r="F3" s="317"/>
      <c r="G3" s="317"/>
      <c r="H3" s="105"/>
      <c r="I3" s="105"/>
      <c r="J3" s="105"/>
      <c r="K3" s="105"/>
    </row>
    <row r="4" spans="2:11" x14ac:dyDescent="0.25">
      <c r="B4" s="105"/>
      <c r="C4" s="105"/>
      <c r="D4" s="105"/>
      <c r="E4" s="105"/>
      <c r="F4" s="105"/>
      <c r="G4" s="105"/>
      <c r="H4" s="105"/>
    </row>
    <row r="5" spans="2:11" x14ac:dyDescent="0.25">
      <c r="B5" s="319" t="s">
        <v>31</v>
      </c>
      <c r="C5" s="319"/>
      <c r="D5" s="105"/>
      <c r="E5" s="105"/>
      <c r="F5" s="139" t="s">
        <v>1</v>
      </c>
      <c r="G5" s="140">
        <v>21</v>
      </c>
      <c r="H5" s="105"/>
    </row>
    <row r="6" spans="2:11" ht="15" customHeight="1" x14ac:dyDescent="0.25">
      <c r="B6" s="316" t="s">
        <v>2</v>
      </c>
      <c r="C6" s="316"/>
      <c r="D6" s="105"/>
      <c r="E6" s="105"/>
      <c r="F6" s="4" t="s">
        <v>3</v>
      </c>
      <c r="G6" s="5">
        <v>10</v>
      </c>
      <c r="H6" s="105"/>
    </row>
    <row r="7" spans="2:11" ht="15" customHeight="1" x14ac:dyDescent="0.25">
      <c r="B7" s="316" t="s">
        <v>2</v>
      </c>
      <c r="C7" s="316"/>
      <c r="D7" s="105"/>
      <c r="E7" s="105"/>
      <c r="F7" s="4" t="s">
        <v>4</v>
      </c>
      <c r="G7" s="5" t="s">
        <v>5</v>
      </c>
      <c r="H7" s="105"/>
    </row>
    <row r="8" spans="2:11" x14ac:dyDescent="0.25">
      <c r="G8" s="41"/>
      <c r="H8" s="105"/>
    </row>
    <row r="9" spans="2:11" x14ac:dyDescent="0.25">
      <c r="E9" s="314" t="s">
        <v>32</v>
      </c>
      <c r="F9" s="315"/>
      <c r="G9" s="192">
        <v>12554000</v>
      </c>
      <c r="H9" s="105"/>
    </row>
    <row r="10" spans="2:11" x14ac:dyDescent="0.25">
      <c r="G10" s="6"/>
      <c r="H10" s="105"/>
    </row>
    <row r="11" spans="2:11" ht="33.75" customHeight="1" x14ac:dyDescent="0.25">
      <c r="B11" s="141" t="s">
        <v>33</v>
      </c>
      <c r="C11" s="141" t="s">
        <v>34</v>
      </c>
      <c r="D11" s="141" t="s">
        <v>35</v>
      </c>
      <c r="E11" s="141" t="s">
        <v>36</v>
      </c>
      <c r="F11" s="141" t="s">
        <v>37</v>
      </c>
      <c r="G11" s="260" t="s">
        <v>38</v>
      </c>
      <c r="H11" s="105"/>
    </row>
    <row r="12" spans="2:11" ht="20.25" hidden="1" customHeight="1" outlineLevel="1" x14ac:dyDescent="0.25">
      <c r="B12" s="311" t="s">
        <v>226</v>
      </c>
      <c r="C12" s="312"/>
      <c r="D12" s="313"/>
      <c r="E12" s="108"/>
      <c r="F12" s="109"/>
      <c r="G12" s="110"/>
      <c r="H12" s="105"/>
    </row>
    <row r="13" spans="2:11" ht="20.100000000000001" customHeight="1" collapsed="1" x14ac:dyDescent="0.25">
      <c r="B13" s="146" t="s">
        <v>39</v>
      </c>
      <c r="C13" s="147"/>
      <c r="D13" s="148"/>
      <c r="E13" s="142">
        <f>SUM(E12)</f>
        <v>0</v>
      </c>
      <c r="F13" s="142"/>
      <c r="G13" s="143">
        <f>SUM(G12:G12)</f>
        <v>0</v>
      </c>
      <c r="H13" s="105"/>
    </row>
    <row r="14" spans="2:11" ht="20.25" customHeight="1" x14ac:dyDescent="0.25">
      <c r="B14" s="146" t="s">
        <v>40</v>
      </c>
      <c r="C14" s="147"/>
      <c r="D14" s="148"/>
      <c r="E14" s="142"/>
      <c r="F14" s="142"/>
      <c r="G14" s="143">
        <f>+G13</f>
        <v>0</v>
      </c>
      <c r="H14" s="105"/>
    </row>
    <row r="15" spans="2:11" ht="20.25" customHeight="1" outlineLevel="1" x14ac:dyDescent="0.25">
      <c r="B15" s="222" t="s">
        <v>1533</v>
      </c>
      <c r="C15" s="308" t="s">
        <v>1534</v>
      </c>
      <c r="D15" s="222" t="s">
        <v>1535</v>
      </c>
      <c r="E15" s="224">
        <v>8</v>
      </c>
      <c r="F15" s="309">
        <v>45838</v>
      </c>
      <c r="G15" s="110">
        <v>2000000</v>
      </c>
      <c r="H15" s="105"/>
    </row>
    <row r="16" spans="2:11" ht="20.25" customHeight="1" x14ac:dyDescent="0.25">
      <c r="B16" s="146" t="s">
        <v>41</v>
      </c>
      <c r="C16" s="147"/>
      <c r="D16" s="148"/>
      <c r="E16" s="144">
        <f>SUM(E15)</f>
        <v>8</v>
      </c>
      <c r="F16" s="144"/>
      <c r="G16" s="145">
        <f>SUM(G15:G15)</f>
        <v>2000000</v>
      </c>
      <c r="H16" s="105"/>
    </row>
    <row r="17" spans="2:9" ht="20.25" customHeight="1" x14ac:dyDescent="0.25">
      <c r="B17" s="146" t="s">
        <v>42</v>
      </c>
      <c r="C17" s="147"/>
      <c r="D17" s="148"/>
      <c r="E17" s="144"/>
      <c r="F17" s="144"/>
      <c r="G17" s="145">
        <f>+G14+G16</f>
        <v>2000000</v>
      </c>
      <c r="H17" s="105"/>
    </row>
    <row r="18" spans="2:9" hidden="1" outlineLevel="1" x14ac:dyDescent="0.25">
      <c r="B18" s="311"/>
      <c r="C18" s="312"/>
      <c r="D18" s="313"/>
      <c r="E18" s="108"/>
      <c r="F18" s="109"/>
      <c r="G18" s="110">
        <v>0</v>
      </c>
      <c r="H18" s="105"/>
    </row>
    <row r="19" spans="2:9" ht="21" customHeight="1" collapsed="1" x14ac:dyDescent="0.25">
      <c r="B19" s="146" t="s">
        <v>43</v>
      </c>
      <c r="C19" s="147"/>
      <c r="D19" s="148"/>
      <c r="E19" s="144">
        <f>SUM(E18)</f>
        <v>0</v>
      </c>
      <c r="F19" s="144"/>
      <c r="G19" s="145">
        <f>SUM(G18:G18)</f>
        <v>0</v>
      </c>
      <c r="H19" s="105"/>
    </row>
    <row r="20" spans="2:9" ht="20.25" customHeight="1" x14ac:dyDescent="0.25">
      <c r="B20" s="146" t="s">
        <v>44</v>
      </c>
      <c r="C20" s="147"/>
      <c r="D20" s="148"/>
      <c r="E20" s="144"/>
      <c r="F20" s="144"/>
      <c r="G20" s="145">
        <f>G13+G16+G19</f>
        <v>2000000</v>
      </c>
      <c r="H20" s="105"/>
    </row>
    <row r="21" spans="2:9" hidden="1" outlineLevel="1" collapsed="1" x14ac:dyDescent="0.25">
      <c r="B21" s="224"/>
      <c r="C21" s="225"/>
      <c r="D21" s="107"/>
      <c r="E21" s="108"/>
      <c r="F21" s="111"/>
      <c r="G21" s="112"/>
      <c r="H21" s="105"/>
    </row>
    <row r="22" spans="2:9" ht="20.25" customHeight="1" collapsed="1" x14ac:dyDescent="0.25">
      <c r="B22" s="149" t="s">
        <v>45</v>
      </c>
      <c r="C22" s="150"/>
      <c r="D22" s="151"/>
      <c r="E22" s="144">
        <f>SUM(E21:E21)</f>
        <v>0</v>
      </c>
      <c r="F22" s="144"/>
      <c r="G22" s="145">
        <f>SUM(G21:G21)</f>
        <v>0</v>
      </c>
      <c r="I22" s="68"/>
    </row>
    <row r="23" spans="2:9" ht="20.25" customHeight="1" x14ac:dyDescent="0.25">
      <c r="B23" s="146" t="s">
        <v>46</v>
      </c>
      <c r="C23" s="147"/>
      <c r="D23" s="148"/>
      <c r="E23" s="156"/>
      <c r="F23" s="157"/>
      <c r="G23" s="145">
        <f>+G20+G22</f>
        <v>2000000</v>
      </c>
      <c r="H23" s="105"/>
    </row>
    <row r="24" spans="2:9" ht="20.100000000000001" customHeight="1" x14ac:dyDescent="0.25">
      <c r="B24" s="152" t="s">
        <v>47</v>
      </c>
      <c r="C24" s="153"/>
      <c r="D24" s="153"/>
      <c r="E24" s="153"/>
      <c r="F24" s="154"/>
      <c r="G24" s="155">
        <f>+G9-G23</f>
        <v>10554000</v>
      </c>
      <c r="H24" s="105"/>
    </row>
    <row r="25" spans="2:9" x14ac:dyDescent="0.25">
      <c r="C25" s="105"/>
      <c r="D25" s="105"/>
      <c r="E25" s="105"/>
      <c r="F25" s="105"/>
      <c r="G25" s="105"/>
      <c r="H25" s="105"/>
    </row>
    <row r="26" spans="2:9" x14ac:dyDescent="0.25">
      <c r="B26" s="105"/>
      <c r="C26" s="105"/>
      <c r="D26" s="105"/>
      <c r="E26" s="105"/>
      <c r="F26" s="105"/>
      <c r="G26" s="105"/>
      <c r="H26" s="105"/>
    </row>
    <row r="27" spans="2:9" x14ac:dyDescent="0.25">
      <c r="B27" s="105"/>
    </row>
  </sheetData>
  <mergeCells count="9">
    <mergeCell ref="B18:D18"/>
    <mergeCell ref="B12:D12"/>
    <mergeCell ref="E9:F9"/>
    <mergeCell ref="B7:C7"/>
    <mergeCell ref="B1:G1"/>
    <mergeCell ref="B2:G2"/>
    <mergeCell ref="B3:G3"/>
    <mergeCell ref="B5:C5"/>
    <mergeCell ref="B6:C6"/>
  </mergeCells>
  <conditionalFormatting sqref="B12:C12">
    <cfRule type="expression" dxfId="20" priority="4">
      <formula>LEN($E14)=2</formula>
    </cfRule>
  </conditionalFormatting>
  <conditionalFormatting sqref="B15:C15">
    <cfRule type="expression" dxfId="19" priority="15">
      <formula>LEN(#REF!)=2</formula>
    </cfRule>
  </conditionalFormatting>
  <conditionalFormatting sqref="B18:C18">
    <cfRule type="expression" dxfId="18" priority="1">
      <formula>LEN(#REF!)=2</formula>
    </cfRule>
  </conditionalFormatting>
  <printOptions horizontalCentered="1"/>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B28A3-B815-4C71-B233-3C9B4A73598C}">
  <dimension ref="A2:O135"/>
  <sheetViews>
    <sheetView showGridLines="0" topLeftCell="A93" workbookViewId="0">
      <selection activeCell="I6" sqref="I6"/>
    </sheetView>
  </sheetViews>
  <sheetFormatPr baseColWidth="10" defaultColWidth="11.42578125" defaultRowHeight="15" outlineLevelRow="1" x14ac:dyDescent="0.25"/>
  <cols>
    <col min="1" max="1" width="4.28515625" customWidth="1"/>
    <col min="3" max="3" width="32.42578125" customWidth="1"/>
    <col min="4" max="4" width="12.7109375" bestFit="1" customWidth="1"/>
    <col min="5" max="5" width="13.85546875" customWidth="1"/>
    <col min="6" max="15" width="13.7109375" customWidth="1"/>
  </cols>
  <sheetData>
    <row r="2" spans="1:15" ht="20.25" x14ac:dyDescent="0.25">
      <c r="B2" s="317" t="s">
        <v>219</v>
      </c>
      <c r="C2" s="317"/>
      <c r="D2" s="317"/>
      <c r="E2" s="317"/>
      <c r="F2" s="317"/>
      <c r="G2" s="317"/>
      <c r="H2" s="317"/>
      <c r="I2" s="317"/>
      <c r="J2" s="317"/>
      <c r="K2" s="317"/>
      <c r="L2" s="317"/>
      <c r="M2" s="317"/>
      <c r="N2" s="317"/>
      <c r="O2" s="317"/>
    </row>
    <row r="3" spans="1:15" ht="61.5" customHeight="1" x14ac:dyDescent="0.25">
      <c r="B3" s="318" t="s">
        <v>188</v>
      </c>
      <c r="C3" s="318"/>
      <c r="D3" s="318"/>
      <c r="E3" s="318"/>
      <c r="F3" s="318"/>
      <c r="G3" s="318"/>
      <c r="H3" s="318"/>
      <c r="I3" s="318"/>
      <c r="J3" s="318"/>
      <c r="K3" s="318"/>
      <c r="L3" s="318"/>
      <c r="M3" s="318"/>
      <c r="N3" s="318"/>
      <c r="O3" s="318"/>
    </row>
    <row r="4" spans="1:15" ht="20.25" x14ac:dyDescent="0.25">
      <c r="B4" s="317" t="s">
        <v>599</v>
      </c>
      <c r="C4" s="317"/>
      <c r="D4" s="317"/>
      <c r="E4" s="317"/>
      <c r="F4" s="317"/>
      <c r="G4" s="317"/>
      <c r="H4" s="317"/>
      <c r="I4" s="317"/>
      <c r="J4" s="317"/>
      <c r="K4" s="317"/>
      <c r="L4" s="317"/>
      <c r="M4" s="317"/>
      <c r="N4" s="317"/>
      <c r="O4" s="317"/>
    </row>
    <row r="5" spans="1:15" ht="20.25" x14ac:dyDescent="0.25">
      <c r="B5" s="2"/>
      <c r="C5" s="2"/>
      <c r="D5" s="2"/>
      <c r="E5" s="2"/>
      <c r="F5" s="2"/>
      <c r="G5" s="2"/>
    </row>
    <row r="6" spans="1:15" ht="15.75" x14ac:dyDescent="0.25">
      <c r="B6" s="338" t="s">
        <v>31</v>
      </c>
      <c r="C6" s="340"/>
      <c r="D6" s="3"/>
      <c r="E6" s="3"/>
      <c r="F6" s="132" t="s">
        <v>1</v>
      </c>
      <c r="G6" s="133">
        <v>21</v>
      </c>
    </row>
    <row r="7" spans="1:15" x14ac:dyDescent="0.25">
      <c r="B7" s="322" t="s">
        <v>2</v>
      </c>
      <c r="C7" s="324"/>
      <c r="D7" s="3"/>
      <c r="E7" s="3"/>
      <c r="F7" s="4" t="s">
        <v>3</v>
      </c>
      <c r="G7" s="5">
        <v>10</v>
      </c>
    </row>
    <row r="8" spans="1:15" x14ac:dyDescent="0.25">
      <c r="B8" s="322" t="s">
        <v>2</v>
      </c>
      <c r="C8" s="324"/>
      <c r="D8" s="3"/>
      <c r="E8" s="3"/>
      <c r="F8" s="4" t="s">
        <v>4</v>
      </c>
      <c r="G8" s="5" t="s">
        <v>5</v>
      </c>
    </row>
    <row r="9" spans="1:15" x14ac:dyDescent="0.25">
      <c r="B9" s="81"/>
      <c r="C9" s="81"/>
      <c r="D9" s="3"/>
      <c r="E9" s="3"/>
      <c r="F9" s="27"/>
      <c r="G9" s="82"/>
    </row>
    <row r="10" spans="1:15" ht="15.75" thickBot="1" x14ac:dyDescent="0.3">
      <c r="B10" s="465" t="s">
        <v>152</v>
      </c>
      <c r="C10" s="465"/>
      <c r="D10" s="465"/>
      <c r="E10" s="465"/>
      <c r="F10" s="465"/>
      <c r="G10" s="3"/>
    </row>
    <row r="11" spans="1:15" ht="15.75" thickBot="1" x14ac:dyDescent="0.3">
      <c r="A11" s="452" t="s">
        <v>614</v>
      </c>
      <c r="B11" s="453"/>
      <c r="C11" s="453"/>
      <c r="D11" s="453"/>
      <c r="E11" s="453"/>
      <c r="F11" s="453"/>
      <c r="G11" s="453"/>
      <c r="H11" s="453"/>
      <c r="I11" s="453"/>
      <c r="J11" s="453"/>
      <c r="K11" s="453"/>
      <c r="L11" s="453"/>
      <c r="M11" s="453"/>
      <c r="N11" s="453"/>
      <c r="O11" s="454"/>
    </row>
    <row r="12" spans="1:15" hidden="1" outlineLevel="1" x14ac:dyDescent="0.25">
      <c r="A12" s="462" t="s">
        <v>573</v>
      </c>
      <c r="B12" s="463"/>
      <c r="C12" s="463"/>
      <c r="D12" s="463"/>
      <c r="E12" s="463"/>
      <c r="F12" s="463"/>
      <c r="G12" s="463"/>
      <c r="H12" s="463"/>
      <c r="I12" s="463"/>
      <c r="J12" s="463"/>
      <c r="K12" s="463"/>
      <c r="L12" s="463"/>
      <c r="M12" s="463"/>
      <c r="N12" s="463"/>
      <c r="O12" s="464"/>
    </row>
    <row r="13" spans="1:15" hidden="1" outlineLevel="1" x14ac:dyDescent="0.25">
      <c r="A13" s="455" t="s">
        <v>574</v>
      </c>
      <c r="B13" s="435"/>
      <c r="C13" s="435"/>
      <c r="D13" s="435" t="s">
        <v>575</v>
      </c>
      <c r="E13" s="435"/>
      <c r="F13" s="435"/>
      <c r="G13" s="435"/>
      <c r="H13" s="435"/>
      <c r="I13" s="435"/>
      <c r="J13" s="435"/>
      <c r="K13" s="435"/>
      <c r="L13" s="435" t="s">
        <v>576</v>
      </c>
      <c r="M13" s="435"/>
      <c r="N13" s="435"/>
      <c r="O13" s="456"/>
    </row>
    <row r="14" spans="1:15" hidden="1" outlineLevel="1" x14ac:dyDescent="0.25">
      <c r="A14" s="455"/>
      <c r="B14" s="435"/>
      <c r="C14" s="435"/>
      <c r="D14" s="435" t="s">
        <v>577</v>
      </c>
      <c r="E14" s="435"/>
      <c r="F14" s="435"/>
      <c r="G14" s="435"/>
      <c r="H14" s="435" t="s">
        <v>578</v>
      </c>
      <c r="I14" s="435"/>
      <c r="J14" s="435"/>
      <c r="K14" s="435"/>
      <c r="L14" s="435"/>
      <c r="M14" s="435"/>
      <c r="N14" s="435"/>
      <c r="O14" s="456"/>
    </row>
    <row r="15" spans="1:15" ht="60" hidden="1" outlineLevel="1" x14ac:dyDescent="0.25">
      <c r="A15" s="455"/>
      <c r="B15" s="435"/>
      <c r="C15" s="435"/>
      <c r="D15" s="270" t="s">
        <v>579</v>
      </c>
      <c r="E15" s="270" t="s">
        <v>580</v>
      </c>
      <c r="F15" s="270" t="s">
        <v>581</v>
      </c>
      <c r="G15" s="262" t="s">
        <v>582</v>
      </c>
      <c r="H15" s="270" t="s">
        <v>579</v>
      </c>
      <c r="I15" s="270" t="s">
        <v>580</v>
      </c>
      <c r="J15" s="270" t="s">
        <v>581</v>
      </c>
      <c r="K15" s="262" t="s">
        <v>582</v>
      </c>
      <c r="L15" s="270" t="s">
        <v>579</v>
      </c>
      <c r="M15" s="270" t="s">
        <v>580</v>
      </c>
      <c r="N15" s="270" t="s">
        <v>581</v>
      </c>
      <c r="O15" s="275" t="s">
        <v>582</v>
      </c>
    </row>
    <row r="16" spans="1:15" hidden="1" outlineLevel="1" x14ac:dyDescent="0.25">
      <c r="A16" s="448" t="s">
        <v>583</v>
      </c>
      <c r="B16" s="449"/>
      <c r="C16" s="449"/>
      <c r="D16" s="9">
        <v>9</v>
      </c>
      <c r="E16" s="9">
        <v>14</v>
      </c>
      <c r="F16" s="9">
        <v>90</v>
      </c>
      <c r="G16" s="248">
        <f>SUM(D16:F16)</f>
        <v>113</v>
      </c>
      <c r="H16" s="9">
        <v>34</v>
      </c>
      <c r="I16" s="9">
        <v>11</v>
      </c>
      <c r="J16" s="9">
        <v>185</v>
      </c>
      <c r="K16" s="248">
        <f>SUM(H16:J16)</f>
        <v>230</v>
      </c>
      <c r="L16" s="9">
        <f>+D16+H16</f>
        <v>43</v>
      </c>
      <c r="M16" s="9">
        <f>+E16+I16</f>
        <v>25</v>
      </c>
      <c r="N16" s="9">
        <f>+F16+J16</f>
        <v>275</v>
      </c>
      <c r="O16" s="273">
        <f>SUM(L16:N16)</f>
        <v>343</v>
      </c>
    </row>
    <row r="17" spans="1:15" hidden="1" outlineLevel="1" x14ac:dyDescent="0.25">
      <c r="A17" s="448" t="s">
        <v>584</v>
      </c>
      <c r="B17" s="449"/>
      <c r="C17" s="449"/>
      <c r="D17" s="9">
        <v>0</v>
      </c>
      <c r="E17" s="9">
        <v>0</v>
      </c>
      <c r="F17" s="9">
        <v>0</v>
      </c>
      <c r="G17" s="248">
        <f t="shared" ref="G17:G22" si="0">SUM(D17:F17)</f>
        <v>0</v>
      </c>
      <c r="H17" s="9">
        <v>0</v>
      </c>
      <c r="I17" s="9">
        <v>0</v>
      </c>
      <c r="J17" s="9">
        <v>168</v>
      </c>
      <c r="K17" s="248">
        <f t="shared" ref="K17:K22" si="1">SUM(H17:J17)</f>
        <v>168</v>
      </c>
      <c r="L17" s="9">
        <f>+D17+H17</f>
        <v>0</v>
      </c>
      <c r="M17" s="9">
        <f t="shared" ref="M17:M22" si="2">+E17+I17</f>
        <v>0</v>
      </c>
      <c r="N17" s="9">
        <f t="shared" ref="N17:N22" si="3">+F17+J17</f>
        <v>168</v>
      </c>
      <c r="O17" s="273">
        <f t="shared" ref="O17:O22" si="4">SUM(L17:N17)</f>
        <v>168</v>
      </c>
    </row>
    <row r="18" spans="1:15" hidden="1" outlineLevel="1" x14ac:dyDescent="0.25">
      <c r="A18" s="448" t="s">
        <v>585</v>
      </c>
      <c r="B18" s="449"/>
      <c r="C18" s="449"/>
      <c r="D18" s="9">
        <v>0</v>
      </c>
      <c r="E18" s="9">
        <v>0</v>
      </c>
      <c r="F18" s="9">
        <v>0</v>
      </c>
      <c r="G18" s="248">
        <f t="shared" si="0"/>
        <v>0</v>
      </c>
      <c r="H18" s="9">
        <v>0</v>
      </c>
      <c r="I18" s="9">
        <v>0</v>
      </c>
      <c r="J18" s="9">
        <v>0</v>
      </c>
      <c r="K18" s="248">
        <f t="shared" si="1"/>
        <v>0</v>
      </c>
      <c r="L18" s="9">
        <f>+D18+H18</f>
        <v>0</v>
      </c>
      <c r="M18" s="9">
        <f t="shared" si="2"/>
        <v>0</v>
      </c>
      <c r="N18" s="9">
        <f t="shared" si="3"/>
        <v>0</v>
      </c>
      <c r="O18" s="273">
        <f t="shared" si="4"/>
        <v>0</v>
      </c>
    </row>
    <row r="19" spans="1:15" hidden="1" outlineLevel="1" x14ac:dyDescent="0.25">
      <c r="A19" s="448" t="s">
        <v>586</v>
      </c>
      <c r="B19" s="449"/>
      <c r="C19" s="449"/>
      <c r="D19" s="9">
        <v>0</v>
      </c>
      <c r="E19" s="9">
        <v>0</v>
      </c>
      <c r="F19" s="9">
        <v>0</v>
      </c>
      <c r="G19" s="248">
        <f t="shared" si="0"/>
        <v>0</v>
      </c>
      <c r="H19" s="9">
        <v>0</v>
      </c>
      <c r="I19" s="9">
        <v>0</v>
      </c>
      <c r="J19" s="9">
        <v>0</v>
      </c>
      <c r="K19" s="248">
        <f t="shared" si="1"/>
        <v>0</v>
      </c>
      <c r="L19" s="9">
        <f>+D19+H19</f>
        <v>0</v>
      </c>
      <c r="M19" s="9">
        <f t="shared" si="2"/>
        <v>0</v>
      </c>
      <c r="N19" s="9">
        <f t="shared" si="3"/>
        <v>0</v>
      </c>
      <c r="O19" s="273">
        <f t="shared" si="4"/>
        <v>0</v>
      </c>
    </row>
    <row r="20" spans="1:15" hidden="1" outlineLevel="1" x14ac:dyDescent="0.25">
      <c r="A20" s="448" t="s">
        <v>587</v>
      </c>
      <c r="B20" s="449"/>
      <c r="C20" s="449"/>
      <c r="D20" s="9">
        <v>0</v>
      </c>
      <c r="E20" s="9">
        <v>0</v>
      </c>
      <c r="F20" s="9">
        <v>0</v>
      </c>
      <c r="G20" s="248">
        <f t="shared" si="0"/>
        <v>0</v>
      </c>
      <c r="H20" s="9">
        <v>0</v>
      </c>
      <c r="I20" s="9">
        <v>0</v>
      </c>
      <c r="J20" s="9">
        <v>0</v>
      </c>
      <c r="K20" s="248">
        <f t="shared" si="1"/>
        <v>0</v>
      </c>
      <c r="L20" s="9">
        <f t="shared" ref="L20:L22" si="5">+D20+H20</f>
        <v>0</v>
      </c>
      <c r="M20" s="9">
        <f t="shared" si="2"/>
        <v>0</v>
      </c>
      <c r="N20" s="9">
        <f t="shared" si="3"/>
        <v>0</v>
      </c>
      <c r="O20" s="273">
        <f t="shared" si="4"/>
        <v>0</v>
      </c>
    </row>
    <row r="21" spans="1:15" hidden="1" outlineLevel="1" x14ac:dyDescent="0.25">
      <c r="A21" s="448" t="s">
        <v>588</v>
      </c>
      <c r="B21" s="449"/>
      <c r="C21" s="449"/>
      <c r="D21" s="9">
        <v>0</v>
      </c>
      <c r="E21" s="9">
        <v>0</v>
      </c>
      <c r="F21" s="9">
        <v>0</v>
      </c>
      <c r="G21" s="248">
        <f t="shared" si="0"/>
        <v>0</v>
      </c>
      <c r="H21" s="9">
        <v>0</v>
      </c>
      <c r="I21" s="9">
        <v>0</v>
      </c>
      <c r="J21" s="9">
        <v>0</v>
      </c>
      <c r="K21" s="248">
        <f t="shared" si="1"/>
        <v>0</v>
      </c>
      <c r="L21" s="9">
        <f t="shared" si="5"/>
        <v>0</v>
      </c>
      <c r="M21" s="9">
        <f t="shared" si="2"/>
        <v>0</v>
      </c>
      <c r="N21" s="9">
        <f t="shared" si="3"/>
        <v>0</v>
      </c>
      <c r="O21" s="273">
        <f t="shared" si="4"/>
        <v>0</v>
      </c>
    </row>
    <row r="22" spans="1:15" hidden="1" outlineLevel="1" x14ac:dyDescent="0.25">
      <c r="A22" s="448" t="s">
        <v>589</v>
      </c>
      <c r="B22" s="449"/>
      <c r="C22" s="449"/>
      <c r="D22" s="9">
        <v>0</v>
      </c>
      <c r="E22" s="9">
        <v>0</v>
      </c>
      <c r="F22" s="9">
        <v>0</v>
      </c>
      <c r="G22" s="248">
        <f t="shared" si="0"/>
        <v>0</v>
      </c>
      <c r="H22" s="9">
        <v>0</v>
      </c>
      <c r="I22" s="9">
        <v>0</v>
      </c>
      <c r="J22" s="9">
        <v>0</v>
      </c>
      <c r="K22" s="248">
        <f t="shared" si="1"/>
        <v>0</v>
      </c>
      <c r="L22" s="9">
        <f t="shared" si="5"/>
        <v>0</v>
      </c>
      <c r="M22" s="9">
        <f t="shared" si="2"/>
        <v>0</v>
      </c>
      <c r="N22" s="9">
        <f t="shared" si="3"/>
        <v>0</v>
      </c>
      <c r="O22" s="273">
        <f t="shared" si="4"/>
        <v>0</v>
      </c>
    </row>
    <row r="23" spans="1:15" hidden="1" outlineLevel="1" x14ac:dyDescent="0.25">
      <c r="A23" s="455" t="s">
        <v>576</v>
      </c>
      <c r="B23" s="435"/>
      <c r="C23" s="435"/>
      <c r="D23" s="205">
        <f>SUM(D16:D22)</f>
        <v>9</v>
      </c>
      <c r="E23" s="205">
        <f t="shared" ref="E23:G23" si="6">SUM(E16:E22)</f>
        <v>14</v>
      </c>
      <c r="F23" s="205">
        <f t="shared" si="6"/>
        <v>90</v>
      </c>
      <c r="G23" s="205">
        <f t="shared" si="6"/>
        <v>113</v>
      </c>
      <c r="H23" s="205">
        <f t="shared" ref="H23" si="7">SUM(H16:H22)</f>
        <v>34</v>
      </c>
      <c r="I23" s="205">
        <f t="shared" ref="I23:J23" si="8">SUM(I16:I22)</f>
        <v>11</v>
      </c>
      <c r="J23" s="205">
        <f t="shared" si="8"/>
        <v>353</v>
      </c>
      <c r="K23" s="205">
        <f t="shared" ref="K23" si="9">SUM(K16:K22)</f>
        <v>398</v>
      </c>
      <c r="L23" s="205">
        <f t="shared" ref="L23:M23" si="10">SUM(L16:L22)</f>
        <v>43</v>
      </c>
      <c r="M23" s="205">
        <f t="shared" si="10"/>
        <v>25</v>
      </c>
      <c r="N23" s="205">
        <f t="shared" ref="N23" si="11">SUM(N16:N22)</f>
        <v>443</v>
      </c>
      <c r="O23" s="274">
        <f t="shared" ref="O23" si="12">SUM(O16:O22)</f>
        <v>511</v>
      </c>
    </row>
    <row r="24" spans="1:15" hidden="1" outlineLevel="1" x14ac:dyDescent="0.25">
      <c r="A24" s="457" t="s">
        <v>590</v>
      </c>
      <c r="B24" s="458"/>
      <c r="C24" s="458"/>
      <c r="D24" s="11"/>
      <c r="E24" s="11"/>
      <c r="F24" s="11"/>
      <c r="G24" s="272">
        <f>+G23/O23</f>
        <v>0.22113502935420742</v>
      </c>
      <c r="H24" s="261"/>
      <c r="I24" s="261"/>
      <c r="J24" s="261"/>
      <c r="K24" s="272">
        <f>+K23/O23</f>
        <v>0.77886497064579252</v>
      </c>
      <c r="L24" s="261"/>
      <c r="M24" s="261"/>
      <c r="N24" s="261"/>
      <c r="O24" s="276">
        <f>+O23/O23</f>
        <v>1</v>
      </c>
    </row>
    <row r="25" spans="1:15" hidden="1" outlineLevel="1" x14ac:dyDescent="0.25">
      <c r="A25" s="277"/>
      <c r="O25" s="278"/>
    </row>
    <row r="26" spans="1:15" hidden="1" outlineLevel="1" x14ac:dyDescent="0.25">
      <c r="A26" s="277"/>
      <c r="O26" s="278"/>
    </row>
    <row r="27" spans="1:15" hidden="1" outlineLevel="1" x14ac:dyDescent="0.25">
      <c r="A27" s="277"/>
      <c r="O27" s="278"/>
    </row>
    <row r="28" spans="1:15" hidden="1" outlineLevel="1" x14ac:dyDescent="0.25">
      <c r="A28" s="459" t="s">
        <v>591</v>
      </c>
      <c r="B28" s="460"/>
      <c r="C28" s="460"/>
      <c r="D28" s="460"/>
      <c r="E28" s="460"/>
      <c r="F28" s="460"/>
      <c r="G28" s="460"/>
      <c r="H28" s="460"/>
      <c r="I28" s="460"/>
      <c r="J28" s="460"/>
      <c r="K28" s="460"/>
      <c r="L28" s="460"/>
      <c r="M28" s="460"/>
      <c r="N28" s="460"/>
      <c r="O28" s="461"/>
    </row>
    <row r="29" spans="1:15" hidden="1" outlineLevel="1" x14ac:dyDescent="0.25">
      <c r="A29" s="455" t="s">
        <v>592</v>
      </c>
      <c r="B29" s="435"/>
      <c r="C29" s="435"/>
      <c r="D29" s="435" t="s">
        <v>575</v>
      </c>
      <c r="E29" s="435"/>
      <c r="F29" s="435"/>
      <c r="G29" s="435"/>
      <c r="H29" s="435"/>
      <c r="I29" s="435"/>
      <c r="J29" s="435"/>
      <c r="K29" s="435"/>
      <c r="L29" s="435" t="s">
        <v>576</v>
      </c>
      <c r="M29" s="435"/>
      <c r="N29" s="435"/>
      <c r="O29" s="456"/>
    </row>
    <row r="30" spans="1:15" hidden="1" outlineLevel="1" x14ac:dyDescent="0.25">
      <c r="A30" s="455"/>
      <c r="B30" s="435"/>
      <c r="C30" s="435"/>
      <c r="D30" s="435" t="s">
        <v>577</v>
      </c>
      <c r="E30" s="435"/>
      <c r="F30" s="435"/>
      <c r="G30" s="435"/>
      <c r="H30" s="435" t="s">
        <v>578</v>
      </c>
      <c r="I30" s="435"/>
      <c r="J30" s="435"/>
      <c r="K30" s="435"/>
      <c r="L30" s="435"/>
      <c r="M30" s="435"/>
      <c r="N30" s="435"/>
      <c r="O30" s="456"/>
    </row>
    <row r="31" spans="1:15" ht="60" hidden="1" outlineLevel="1" x14ac:dyDescent="0.25">
      <c r="A31" s="455"/>
      <c r="B31" s="435"/>
      <c r="C31" s="435"/>
      <c r="D31" s="270" t="s">
        <v>579</v>
      </c>
      <c r="E31" s="270" t="s">
        <v>580</v>
      </c>
      <c r="F31" s="270" t="s">
        <v>581</v>
      </c>
      <c r="G31" s="262" t="s">
        <v>582</v>
      </c>
      <c r="H31" s="270" t="s">
        <v>579</v>
      </c>
      <c r="I31" s="270" t="s">
        <v>580</v>
      </c>
      <c r="J31" s="270" t="s">
        <v>581</v>
      </c>
      <c r="K31" s="262" t="s">
        <v>582</v>
      </c>
      <c r="L31" s="270" t="s">
        <v>579</v>
      </c>
      <c r="M31" s="270" t="s">
        <v>580</v>
      </c>
      <c r="N31" s="270" t="s">
        <v>581</v>
      </c>
      <c r="O31" s="275" t="s">
        <v>582</v>
      </c>
    </row>
    <row r="32" spans="1:15" hidden="1" outlineLevel="1" x14ac:dyDescent="0.25">
      <c r="A32" s="448" t="s">
        <v>583</v>
      </c>
      <c r="B32" s="449"/>
      <c r="C32" s="449"/>
      <c r="D32" s="9">
        <v>3</v>
      </c>
      <c r="E32" s="9">
        <v>2</v>
      </c>
      <c r="F32" s="9">
        <v>5</v>
      </c>
      <c r="G32" s="248">
        <f>SUM(D32:F32)</f>
        <v>10</v>
      </c>
      <c r="H32" s="9">
        <v>14</v>
      </c>
      <c r="I32" s="9">
        <v>2</v>
      </c>
      <c r="J32" s="9">
        <v>8</v>
      </c>
      <c r="K32" s="248">
        <f>SUM(H32:J32)</f>
        <v>24</v>
      </c>
      <c r="L32" s="9">
        <f>+D32+H32</f>
        <v>17</v>
      </c>
      <c r="M32" s="9">
        <f t="shared" ref="M32:N32" si="13">+E32+I32</f>
        <v>4</v>
      </c>
      <c r="N32" s="9">
        <f t="shared" si="13"/>
        <v>13</v>
      </c>
      <c r="O32" s="273">
        <f>SUM(L32:N32)</f>
        <v>34</v>
      </c>
    </row>
    <row r="33" spans="1:15" hidden="1" outlineLevel="1" x14ac:dyDescent="0.25">
      <c r="A33" s="448" t="s">
        <v>584</v>
      </c>
      <c r="B33" s="449"/>
      <c r="C33" s="449"/>
      <c r="D33" s="9">
        <v>0</v>
      </c>
      <c r="E33" s="9">
        <v>0</v>
      </c>
      <c r="F33" s="9">
        <v>0</v>
      </c>
      <c r="G33" s="248">
        <f t="shared" ref="G33:G38" si="14">SUM(D33:F33)</f>
        <v>0</v>
      </c>
      <c r="H33" s="9">
        <v>0</v>
      </c>
      <c r="I33" s="9">
        <v>0</v>
      </c>
      <c r="J33" s="9">
        <v>2</v>
      </c>
      <c r="K33" s="248">
        <f t="shared" ref="K33:K38" si="15">SUM(H33:J33)</f>
        <v>2</v>
      </c>
      <c r="L33" s="9">
        <f t="shared" ref="L33:L38" si="16">+D33+H33</f>
        <v>0</v>
      </c>
      <c r="M33" s="9">
        <f t="shared" ref="M33:M38" si="17">+E33+I33</f>
        <v>0</v>
      </c>
      <c r="N33" s="9">
        <f t="shared" ref="N33:N38" si="18">+F33+J33</f>
        <v>2</v>
      </c>
      <c r="O33" s="273">
        <f t="shared" ref="O33:O38" si="19">SUM(L33:N33)</f>
        <v>2</v>
      </c>
    </row>
    <row r="34" spans="1:15" hidden="1" outlineLevel="1" x14ac:dyDescent="0.25">
      <c r="A34" s="448" t="s">
        <v>585</v>
      </c>
      <c r="B34" s="449"/>
      <c r="C34" s="449"/>
      <c r="D34" s="9">
        <v>0</v>
      </c>
      <c r="E34" s="9">
        <v>0</v>
      </c>
      <c r="F34" s="9">
        <v>0</v>
      </c>
      <c r="G34" s="248">
        <f t="shared" si="14"/>
        <v>0</v>
      </c>
      <c r="H34" s="9">
        <v>0</v>
      </c>
      <c r="I34" s="9">
        <v>0</v>
      </c>
      <c r="J34" s="9">
        <v>0</v>
      </c>
      <c r="K34" s="248">
        <f t="shared" si="15"/>
        <v>0</v>
      </c>
      <c r="L34" s="9">
        <f t="shared" si="16"/>
        <v>0</v>
      </c>
      <c r="M34" s="9">
        <f t="shared" si="17"/>
        <v>0</v>
      </c>
      <c r="N34" s="9">
        <f t="shared" si="18"/>
        <v>0</v>
      </c>
      <c r="O34" s="273">
        <f t="shared" si="19"/>
        <v>0</v>
      </c>
    </row>
    <row r="35" spans="1:15" hidden="1" outlineLevel="1" x14ac:dyDescent="0.25">
      <c r="A35" s="448" t="s">
        <v>586</v>
      </c>
      <c r="B35" s="449"/>
      <c r="C35" s="449"/>
      <c r="D35" s="9">
        <v>0</v>
      </c>
      <c r="E35" s="9">
        <v>0</v>
      </c>
      <c r="F35" s="9">
        <v>0</v>
      </c>
      <c r="G35" s="248">
        <f t="shared" si="14"/>
        <v>0</v>
      </c>
      <c r="H35" s="9">
        <v>0</v>
      </c>
      <c r="I35" s="9">
        <v>0</v>
      </c>
      <c r="J35" s="9">
        <v>0</v>
      </c>
      <c r="K35" s="248">
        <f t="shared" si="15"/>
        <v>0</v>
      </c>
      <c r="L35" s="9">
        <f>+D35+H35</f>
        <v>0</v>
      </c>
      <c r="M35" s="9">
        <f t="shared" si="17"/>
        <v>0</v>
      </c>
      <c r="N35" s="9">
        <f t="shared" si="18"/>
        <v>0</v>
      </c>
      <c r="O35" s="273">
        <f t="shared" si="19"/>
        <v>0</v>
      </c>
    </row>
    <row r="36" spans="1:15" hidden="1" outlineLevel="1" x14ac:dyDescent="0.25">
      <c r="A36" s="448" t="s">
        <v>587</v>
      </c>
      <c r="B36" s="449"/>
      <c r="C36" s="449"/>
      <c r="D36" s="9">
        <v>0</v>
      </c>
      <c r="E36" s="9">
        <v>0</v>
      </c>
      <c r="F36" s="9">
        <v>0</v>
      </c>
      <c r="G36" s="248">
        <f t="shared" si="14"/>
        <v>0</v>
      </c>
      <c r="H36" s="9">
        <v>0</v>
      </c>
      <c r="I36" s="9">
        <v>0</v>
      </c>
      <c r="J36" s="9">
        <v>0</v>
      </c>
      <c r="K36" s="248">
        <f t="shared" si="15"/>
        <v>0</v>
      </c>
      <c r="L36" s="9">
        <f>+D36+H36</f>
        <v>0</v>
      </c>
      <c r="M36" s="9">
        <f t="shared" si="17"/>
        <v>0</v>
      </c>
      <c r="N36" s="9">
        <f t="shared" si="18"/>
        <v>0</v>
      </c>
      <c r="O36" s="273">
        <f t="shared" si="19"/>
        <v>0</v>
      </c>
    </row>
    <row r="37" spans="1:15" hidden="1" outlineLevel="1" x14ac:dyDescent="0.25">
      <c r="A37" s="448" t="s">
        <v>588</v>
      </c>
      <c r="B37" s="449"/>
      <c r="C37" s="449"/>
      <c r="D37" s="9">
        <v>0</v>
      </c>
      <c r="E37" s="9">
        <v>0</v>
      </c>
      <c r="F37" s="9">
        <v>0</v>
      </c>
      <c r="G37" s="248">
        <f t="shared" si="14"/>
        <v>0</v>
      </c>
      <c r="H37" s="9">
        <v>0</v>
      </c>
      <c r="I37" s="9">
        <v>0</v>
      </c>
      <c r="J37" s="9">
        <v>0</v>
      </c>
      <c r="K37" s="248">
        <f t="shared" si="15"/>
        <v>0</v>
      </c>
      <c r="L37" s="9">
        <f t="shared" si="16"/>
        <v>0</v>
      </c>
      <c r="M37" s="9">
        <f t="shared" si="17"/>
        <v>0</v>
      </c>
      <c r="N37" s="9">
        <f t="shared" si="18"/>
        <v>0</v>
      </c>
      <c r="O37" s="273">
        <f t="shared" si="19"/>
        <v>0</v>
      </c>
    </row>
    <row r="38" spans="1:15" hidden="1" outlineLevel="1" x14ac:dyDescent="0.25">
      <c r="A38" s="448" t="s">
        <v>589</v>
      </c>
      <c r="B38" s="449"/>
      <c r="C38" s="449"/>
      <c r="D38" s="9">
        <v>0</v>
      </c>
      <c r="E38" s="9">
        <v>0</v>
      </c>
      <c r="F38" s="9">
        <v>0</v>
      </c>
      <c r="G38" s="248">
        <f t="shared" si="14"/>
        <v>0</v>
      </c>
      <c r="H38" s="9">
        <v>0</v>
      </c>
      <c r="I38" s="9">
        <v>0</v>
      </c>
      <c r="J38" s="9">
        <v>0</v>
      </c>
      <c r="K38" s="248">
        <f t="shared" si="15"/>
        <v>0</v>
      </c>
      <c r="L38" s="9">
        <f t="shared" si="16"/>
        <v>0</v>
      </c>
      <c r="M38" s="9">
        <f t="shared" si="17"/>
        <v>0</v>
      </c>
      <c r="N38" s="9">
        <f t="shared" si="18"/>
        <v>0</v>
      </c>
      <c r="O38" s="273">
        <f t="shared" si="19"/>
        <v>0</v>
      </c>
    </row>
    <row r="39" spans="1:15" hidden="1" outlineLevel="1" x14ac:dyDescent="0.25">
      <c r="A39" s="455" t="s">
        <v>576</v>
      </c>
      <c r="B39" s="435"/>
      <c r="C39" s="435"/>
      <c r="D39" s="205">
        <f>SUM(D32:D38)</f>
        <v>3</v>
      </c>
      <c r="E39" s="205">
        <f t="shared" ref="E39:O39" si="20">SUM(E32:E38)</f>
        <v>2</v>
      </c>
      <c r="F39" s="205">
        <f t="shared" si="20"/>
        <v>5</v>
      </c>
      <c r="G39" s="205">
        <f t="shared" si="20"/>
        <v>10</v>
      </c>
      <c r="H39" s="205">
        <f t="shared" si="20"/>
        <v>14</v>
      </c>
      <c r="I39" s="205">
        <f t="shared" si="20"/>
        <v>2</v>
      </c>
      <c r="J39" s="205">
        <f t="shared" si="20"/>
        <v>10</v>
      </c>
      <c r="K39" s="205">
        <f t="shared" si="20"/>
        <v>26</v>
      </c>
      <c r="L39" s="205">
        <f t="shared" si="20"/>
        <v>17</v>
      </c>
      <c r="M39" s="205">
        <f t="shared" si="20"/>
        <v>4</v>
      </c>
      <c r="N39" s="205">
        <f t="shared" si="20"/>
        <v>15</v>
      </c>
      <c r="O39" s="274">
        <f t="shared" si="20"/>
        <v>36</v>
      </c>
    </row>
    <row r="40" spans="1:15" hidden="1" outlineLevel="1" x14ac:dyDescent="0.25">
      <c r="A40" s="457" t="s">
        <v>593</v>
      </c>
      <c r="B40" s="458"/>
      <c r="C40" s="458"/>
      <c r="D40" s="9"/>
      <c r="E40" s="9"/>
      <c r="F40" s="9"/>
      <c r="G40" s="271">
        <v>6</v>
      </c>
      <c r="H40" s="9"/>
      <c r="I40" s="9"/>
      <c r="J40" s="9"/>
      <c r="K40" s="271">
        <v>17</v>
      </c>
      <c r="L40" s="9"/>
      <c r="M40" s="9"/>
      <c r="N40" s="9"/>
      <c r="O40" s="279">
        <f>+G40+K40</f>
        <v>23</v>
      </c>
    </row>
    <row r="41" spans="1:15" hidden="1" outlineLevel="1" x14ac:dyDescent="0.25">
      <c r="A41" s="277"/>
      <c r="O41" s="278"/>
    </row>
    <row r="42" spans="1:15" hidden="1" outlineLevel="1" x14ac:dyDescent="0.25">
      <c r="A42" s="277"/>
      <c r="O42" s="278"/>
    </row>
    <row r="43" spans="1:15" hidden="1" outlineLevel="1" x14ac:dyDescent="0.25">
      <c r="A43" s="277"/>
      <c r="O43" s="278"/>
    </row>
    <row r="44" spans="1:15" hidden="1" outlineLevel="1" x14ac:dyDescent="0.25">
      <c r="A44" s="462" t="s">
        <v>594</v>
      </c>
      <c r="B44" s="463"/>
      <c r="C44" s="463"/>
      <c r="D44" s="463"/>
      <c r="E44" s="463"/>
      <c r="F44" s="463"/>
      <c r="G44" s="463"/>
      <c r="H44" s="463"/>
      <c r="I44" s="463"/>
      <c r="J44" s="463"/>
      <c r="K44" s="463"/>
      <c r="L44" s="463"/>
      <c r="M44" s="463"/>
      <c r="N44" s="463"/>
      <c r="O44" s="464"/>
    </row>
    <row r="45" spans="1:15" hidden="1" outlineLevel="1" x14ac:dyDescent="0.25">
      <c r="A45" s="455" t="s">
        <v>592</v>
      </c>
      <c r="B45" s="435"/>
      <c r="C45" s="435"/>
      <c r="D45" s="435" t="s">
        <v>575</v>
      </c>
      <c r="E45" s="435"/>
      <c r="F45" s="435"/>
      <c r="G45" s="435"/>
      <c r="H45" s="435"/>
      <c r="I45" s="435"/>
      <c r="J45" s="435"/>
      <c r="K45" s="435"/>
      <c r="L45" s="435" t="s">
        <v>576</v>
      </c>
      <c r="M45" s="435"/>
      <c r="N45" s="435"/>
      <c r="O45" s="456"/>
    </row>
    <row r="46" spans="1:15" hidden="1" outlineLevel="1" x14ac:dyDescent="0.25">
      <c r="A46" s="455"/>
      <c r="B46" s="435"/>
      <c r="C46" s="435"/>
      <c r="D46" s="435" t="s">
        <v>577</v>
      </c>
      <c r="E46" s="435"/>
      <c r="F46" s="435"/>
      <c r="G46" s="435"/>
      <c r="H46" s="435" t="s">
        <v>578</v>
      </c>
      <c r="I46" s="435"/>
      <c r="J46" s="435"/>
      <c r="K46" s="435"/>
      <c r="L46" s="435"/>
      <c r="M46" s="435"/>
      <c r="N46" s="435"/>
      <c r="O46" s="456"/>
    </row>
    <row r="47" spans="1:15" ht="60" hidden="1" outlineLevel="1" x14ac:dyDescent="0.25">
      <c r="A47" s="455"/>
      <c r="B47" s="435"/>
      <c r="C47" s="435"/>
      <c r="D47" s="270" t="s">
        <v>579</v>
      </c>
      <c r="E47" s="270" t="s">
        <v>580</v>
      </c>
      <c r="F47" s="270" t="s">
        <v>581</v>
      </c>
      <c r="G47" s="262" t="s">
        <v>582</v>
      </c>
      <c r="H47" s="270" t="s">
        <v>579</v>
      </c>
      <c r="I47" s="270" t="s">
        <v>580</v>
      </c>
      <c r="J47" s="270" t="s">
        <v>581</v>
      </c>
      <c r="K47" s="262" t="s">
        <v>582</v>
      </c>
      <c r="L47" s="270" t="s">
        <v>579</v>
      </c>
      <c r="M47" s="270" t="s">
        <v>580</v>
      </c>
      <c r="N47" s="270" t="s">
        <v>581</v>
      </c>
      <c r="O47" s="275" t="s">
        <v>582</v>
      </c>
    </row>
    <row r="48" spans="1:15" hidden="1" outlineLevel="1" x14ac:dyDescent="0.25">
      <c r="A48" s="448" t="s">
        <v>583</v>
      </c>
      <c r="B48" s="449"/>
      <c r="C48" s="449"/>
      <c r="D48" s="9">
        <v>1</v>
      </c>
      <c r="E48" s="9">
        <v>1</v>
      </c>
      <c r="F48" s="9">
        <v>2</v>
      </c>
      <c r="G48" s="248">
        <f>SUM(D48:F48)</f>
        <v>4</v>
      </c>
      <c r="H48" s="9">
        <v>4</v>
      </c>
      <c r="I48" s="9">
        <v>0</v>
      </c>
      <c r="J48" s="9">
        <v>0</v>
      </c>
      <c r="K48" s="248">
        <f>SUM(H48:J48)</f>
        <v>4</v>
      </c>
      <c r="L48" s="9">
        <f>+D48+H48</f>
        <v>5</v>
      </c>
      <c r="M48" s="9">
        <f t="shared" ref="M48:N48" si="21">+E48+I48</f>
        <v>1</v>
      </c>
      <c r="N48" s="9">
        <f t="shared" si="21"/>
        <v>2</v>
      </c>
      <c r="O48" s="273">
        <f>SUM(L48:N48)</f>
        <v>8</v>
      </c>
    </row>
    <row r="49" spans="1:15" hidden="1" outlineLevel="1" x14ac:dyDescent="0.25">
      <c r="A49" s="448" t="s">
        <v>584</v>
      </c>
      <c r="B49" s="449"/>
      <c r="C49" s="449"/>
      <c r="D49" s="9">
        <v>0</v>
      </c>
      <c r="E49" s="9">
        <v>0</v>
      </c>
      <c r="F49" s="9">
        <v>0</v>
      </c>
      <c r="G49" s="248">
        <f t="shared" ref="G49:G54" si="22">SUM(D49:F49)</f>
        <v>0</v>
      </c>
      <c r="H49" s="9">
        <v>0</v>
      </c>
      <c r="I49" s="9">
        <v>0</v>
      </c>
      <c r="J49" s="9">
        <v>1</v>
      </c>
      <c r="K49" s="248">
        <f t="shared" ref="K49:K54" si="23">SUM(H49:J49)</f>
        <v>1</v>
      </c>
      <c r="L49" s="9">
        <f t="shared" ref="L49:L54" si="24">+D49+H49</f>
        <v>0</v>
      </c>
      <c r="M49" s="9">
        <f t="shared" ref="M49:M54" si="25">+E49+I49</f>
        <v>0</v>
      </c>
      <c r="N49" s="9">
        <f t="shared" ref="N49:N54" si="26">+F49+J49</f>
        <v>1</v>
      </c>
      <c r="O49" s="273">
        <f t="shared" ref="O49:O54" si="27">SUM(L49:N49)</f>
        <v>1</v>
      </c>
    </row>
    <row r="50" spans="1:15" hidden="1" outlineLevel="1" x14ac:dyDescent="0.25">
      <c r="A50" s="448" t="s">
        <v>585</v>
      </c>
      <c r="B50" s="449"/>
      <c r="C50" s="449"/>
      <c r="D50" s="9">
        <v>0</v>
      </c>
      <c r="E50" s="9">
        <v>0</v>
      </c>
      <c r="F50" s="9">
        <v>0</v>
      </c>
      <c r="G50" s="248">
        <f t="shared" si="22"/>
        <v>0</v>
      </c>
      <c r="H50" s="9">
        <v>0</v>
      </c>
      <c r="I50" s="9">
        <v>0</v>
      </c>
      <c r="J50" s="9">
        <v>0</v>
      </c>
      <c r="K50" s="248">
        <f t="shared" si="23"/>
        <v>0</v>
      </c>
      <c r="L50" s="9">
        <f t="shared" si="24"/>
        <v>0</v>
      </c>
      <c r="M50" s="9">
        <f t="shared" si="25"/>
        <v>0</v>
      </c>
      <c r="N50" s="9">
        <f t="shared" si="26"/>
        <v>0</v>
      </c>
      <c r="O50" s="273">
        <f t="shared" si="27"/>
        <v>0</v>
      </c>
    </row>
    <row r="51" spans="1:15" hidden="1" outlineLevel="1" x14ac:dyDescent="0.25">
      <c r="A51" s="448" t="s">
        <v>586</v>
      </c>
      <c r="B51" s="449"/>
      <c r="C51" s="449"/>
      <c r="D51" s="9">
        <v>0</v>
      </c>
      <c r="E51" s="9">
        <v>0</v>
      </c>
      <c r="F51" s="9">
        <v>0</v>
      </c>
      <c r="G51" s="248">
        <f t="shared" si="22"/>
        <v>0</v>
      </c>
      <c r="H51" s="9">
        <v>0</v>
      </c>
      <c r="I51" s="9">
        <v>0</v>
      </c>
      <c r="J51" s="9">
        <v>0</v>
      </c>
      <c r="K51" s="248">
        <f t="shared" si="23"/>
        <v>0</v>
      </c>
      <c r="L51" s="9">
        <f t="shared" si="24"/>
        <v>0</v>
      </c>
      <c r="M51" s="9">
        <f t="shared" si="25"/>
        <v>0</v>
      </c>
      <c r="N51" s="9">
        <f t="shared" si="26"/>
        <v>0</v>
      </c>
      <c r="O51" s="273">
        <f t="shared" si="27"/>
        <v>0</v>
      </c>
    </row>
    <row r="52" spans="1:15" hidden="1" outlineLevel="1" x14ac:dyDescent="0.25">
      <c r="A52" s="448" t="s">
        <v>587</v>
      </c>
      <c r="B52" s="449"/>
      <c r="C52" s="449"/>
      <c r="D52" s="9">
        <v>0</v>
      </c>
      <c r="E52" s="9">
        <v>0</v>
      </c>
      <c r="F52" s="9">
        <v>0</v>
      </c>
      <c r="G52" s="248">
        <f t="shared" si="22"/>
        <v>0</v>
      </c>
      <c r="H52" s="9">
        <v>0</v>
      </c>
      <c r="I52" s="9">
        <v>0</v>
      </c>
      <c r="J52" s="9">
        <v>0</v>
      </c>
      <c r="K52" s="248">
        <f t="shared" si="23"/>
        <v>0</v>
      </c>
      <c r="L52" s="9">
        <f t="shared" si="24"/>
        <v>0</v>
      </c>
      <c r="M52" s="9">
        <f t="shared" si="25"/>
        <v>0</v>
      </c>
      <c r="N52" s="9">
        <f t="shared" si="26"/>
        <v>0</v>
      </c>
      <c r="O52" s="273">
        <f t="shared" si="27"/>
        <v>0</v>
      </c>
    </row>
    <row r="53" spans="1:15" hidden="1" outlineLevel="1" x14ac:dyDescent="0.25">
      <c r="A53" s="448" t="s">
        <v>588</v>
      </c>
      <c r="B53" s="449"/>
      <c r="C53" s="449"/>
      <c r="D53" s="9">
        <v>0</v>
      </c>
      <c r="E53" s="9">
        <v>0</v>
      </c>
      <c r="F53" s="9">
        <v>0</v>
      </c>
      <c r="G53" s="248">
        <f t="shared" si="22"/>
        <v>0</v>
      </c>
      <c r="H53" s="9">
        <v>0</v>
      </c>
      <c r="I53" s="9">
        <v>0</v>
      </c>
      <c r="J53" s="9">
        <v>0</v>
      </c>
      <c r="K53" s="248">
        <f t="shared" si="23"/>
        <v>0</v>
      </c>
      <c r="L53" s="9">
        <f t="shared" si="24"/>
        <v>0</v>
      </c>
      <c r="M53" s="9">
        <f t="shared" si="25"/>
        <v>0</v>
      </c>
      <c r="N53" s="9">
        <f t="shared" si="26"/>
        <v>0</v>
      </c>
      <c r="O53" s="273">
        <f t="shared" si="27"/>
        <v>0</v>
      </c>
    </row>
    <row r="54" spans="1:15" hidden="1" outlineLevel="1" x14ac:dyDescent="0.25">
      <c r="A54" s="448" t="s">
        <v>589</v>
      </c>
      <c r="B54" s="449"/>
      <c r="C54" s="449"/>
      <c r="D54" s="9">
        <v>0</v>
      </c>
      <c r="E54" s="9">
        <v>0</v>
      </c>
      <c r="F54" s="9">
        <v>0</v>
      </c>
      <c r="G54" s="248">
        <f t="shared" si="22"/>
        <v>0</v>
      </c>
      <c r="H54" s="9">
        <v>0</v>
      </c>
      <c r="I54" s="9">
        <v>0</v>
      </c>
      <c r="J54" s="9">
        <v>0</v>
      </c>
      <c r="K54" s="248">
        <f t="shared" si="23"/>
        <v>0</v>
      </c>
      <c r="L54" s="9">
        <f t="shared" si="24"/>
        <v>0</v>
      </c>
      <c r="M54" s="9">
        <f t="shared" si="25"/>
        <v>0</v>
      </c>
      <c r="N54" s="9">
        <f t="shared" si="26"/>
        <v>0</v>
      </c>
      <c r="O54" s="273">
        <f t="shared" si="27"/>
        <v>0</v>
      </c>
    </row>
    <row r="55" spans="1:15" hidden="1" outlineLevel="1" x14ac:dyDescent="0.25">
      <c r="A55" s="455" t="s">
        <v>576</v>
      </c>
      <c r="B55" s="435"/>
      <c r="C55" s="435"/>
      <c r="D55" s="205">
        <f>SUM(D48:D54)</f>
        <v>1</v>
      </c>
      <c r="E55" s="205">
        <f t="shared" ref="E55:O55" si="28">SUM(E48:E54)</f>
        <v>1</v>
      </c>
      <c r="F55" s="205">
        <f t="shared" si="28"/>
        <v>2</v>
      </c>
      <c r="G55" s="205">
        <f t="shared" si="28"/>
        <v>4</v>
      </c>
      <c r="H55" s="205">
        <f t="shared" si="28"/>
        <v>4</v>
      </c>
      <c r="I55" s="205">
        <f t="shared" si="28"/>
        <v>0</v>
      </c>
      <c r="J55" s="205">
        <f t="shared" si="28"/>
        <v>1</v>
      </c>
      <c r="K55" s="205">
        <f t="shared" si="28"/>
        <v>5</v>
      </c>
      <c r="L55" s="205">
        <f t="shared" si="28"/>
        <v>5</v>
      </c>
      <c r="M55" s="205">
        <f t="shared" si="28"/>
        <v>1</v>
      </c>
      <c r="N55" s="205">
        <f t="shared" si="28"/>
        <v>3</v>
      </c>
      <c r="O55" s="274">
        <f t="shared" si="28"/>
        <v>9</v>
      </c>
    </row>
    <row r="56" spans="1:15" hidden="1" outlineLevel="1" x14ac:dyDescent="0.25">
      <c r="A56" s="457" t="s">
        <v>597</v>
      </c>
      <c r="B56" s="458"/>
      <c r="C56" s="458"/>
      <c r="D56" s="9"/>
      <c r="E56" s="9"/>
      <c r="F56" s="9"/>
      <c r="G56" s="272">
        <f>+G55/G39</f>
        <v>0.4</v>
      </c>
      <c r="H56" s="9"/>
      <c r="I56" s="9"/>
      <c r="J56" s="9"/>
      <c r="K56" s="272">
        <f>+K55/K39</f>
        <v>0.19230769230769232</v>
      </c>
      <c r="L56" s="9"/>
      <c r="M56" s="9"/>
      <c r="N56" s="9"/>
      <c r="O56" s="276">
        <f>+O55/O39</f>
        <v>0.25</v>
      </c>
    </row>
    <row r="57" spans="1:15" hidden="1" outlineLevel="1" x14ac:dyDescent="0.25">
      <c r="A57" s="277"/>
      <c r="O57" s="278"/>
    </row>
    <row r="58" spans="1:15" hidden="1" outlineLevel="1" x14ac:dyDescent="0.25">
      <c r="A58" s="277"/>
      <c r="O58" s="278"/>
    </row>
    <row r="59" spans="1:15" hidden="1" outlineLevel="1" x14ac:dyDescent="0.25">
      <c r="A59" s="277"/>
      <c r="O59" s="278"/>
    </row>
    <row r="60" spans="1:15" hidden="1" outlineLevel="1" x14ac:dyDescent="0.25">
      <c r="A60" s="459" t="s">
        <v>595</v>
      </c>
      <c r="B60" s="460"/>
      <c r="C60" s="460"/>
      <c r="D60" s="460"/>
      <c r="E60" s="460"/>
      <c r="F60" s="460"/>
      <c r="G60" s="460"/>
      <c r="H60" s="460"/>
      <c r="I60" s="460"/>
      <c r="J60" s="460"/>
      <c r="K60" s="460"/>
      <c r="L60" s="460"/>
      <c r="M60" s="460"/>
      <c r="N60" s="460"/>
      <c r="O60" s="461"/>
    </row>
    <row r="61" spans="1:15" hidden="1" outlineLevel="1" x14ac:dyDescent="0.25">
      <c r="A61" s="455" t="s">
        <v>592</v>
      </c>
      <c r="B61" s="435"/>
      <c r="C61" s="435"/>
      <c r="D61" s="435" t="s">
        <v>575</v>
      </c>
      <c r="E61" s="435"/>
      <c r="F61" s="435"/>
      <c r="G61" s="435"/>
      <c r="H61" s="435"/>
      <c r="I61" s="435"/>
      <c r="J61" s="435"/>
      <c r="K61" s="435"/>
      <c r="L61" s="435" t="s">
        <v>576</v>
      </c>
      <c r="M61" s="435"/>
      <c r="N61" s="435"/>
      <c r="O61" s="456"/>
    </row>
    <row r="62" spans="1:15" hidden="1" outlineLevel="1" x14ac:dyDescent="0.25">
      <c r="A62" s="455"/>
      <c r="B62" s="435"/>
      <c r="C62" s="435"/>
      <c r="D62" s="435" t="s">
        <v>577</v>
      </c>
      <c r="E62" s="435"/>
      <c r="F62" s="435"/>
      <c r="G62" s="435"/>
      <c r="H62" s="435" t="s">
        <v>578</v>
      </c>
      <c r="I62" s="435"/>
      <c r="J62" s="435"/>
      <c r="K62" s="435"/>
      <c r="L62" s="435"/>
      <c r="M62" s="435"/>
      <c r="N62" s="435"/>
      <c r="O62" s="456"/>
    </row>
    <row r="63" spans="1:15" ht="60" hidden="1" outlineLevel="1" x14ac:dyDescent="0.25">
      <c r="A63" s="455"/>
      <c r="B63" s="435"/>
      <c r="C63" s="435"/>
      <c r="D63" s="270" t="s">
        <v>579</v>
      </c>
      <c r="E63" s="270" t="s">
        <v>580</v>
      </c>
      <c r="F63" s="270" t="s">
        <v>581</v>
      </c>
      <c r="G63" s="262" t="s">
        <v>582</v>
      </c>
      <c r="H63" s="270" t="s">
        <v>579</v>
      </c>
      <c r="I63" s="270" t="s">
        <v>580</v>
      </c>
      <c r="J63" s="270" t="s">
        <v>581</v>
      </c>
      <c r="K63" s="262" t="s">
        <v>582</v>
      </c>
      <c r="L63" s="270" t="s">
        <v>579</v>
      </c>
      <c r="M63" s="270" t="s">
        <v>580</v>
      </c>
      <c r="N63" s="270" t="s">
        <v>581</v>
      </c>
      <c r="O63" s="275" t="s">
        <v>582</v>
      </c>
    </row>
    <row r="64" spans="1:15" hidden="1" outlineLevel="1" x14ac:dyDescent="0.25">
      <c r="A64" s="448" t="s">
        <v>583</v>
      </c>
      <c r="B64" s="449"/>
      <c r="C64" s="449"/>
      <c r="D64" s="263">
        <v>63485</v>
      </c>
      <c r="E64" s="263">
        <v>437667</v>
      </c>
      <c r="F64" s="263">
        <v>4987528</v>
      </c>
      <c r="G64" s="264">
        <f>SUM(D64:F64)</f>
        <v>5488680</v>
      </c>
      <c r="H64" s="263">
        <v>133619</v>
      </c>
      <c r="I64" s="263">
        <v>0</v>
      </c>
      <c r="J64" s="263">
        <v>0</v>
      </c>
      <c r="K64" s="264">
        <f>SUM(H64:J64)</f>
        <v>133619</v>
      </c>
      <c r="L64" s="263">
        <f>+D64+H64</f>
        <v>197104</v>
      </c>
      <c r="M64" s="263">
        <f t="shared" ref="M64:N64" si="29">+E64+I64</f>
        <v>437667</v>
      </c>
      <c r="N64" s="263">
        <f t="shared" si="29"/>
        <v>4987528</v>
      </c>
      <c r="O64" s="280">
        <f>SUM(L64:N64)</f>
        <v>5622299</v>
      </c>
    </row>
    <row r="65" spans="1:15" hidden="1" outlineLevel="1" x14ac:dyDescent="0.25">
      <c r="A65" s="448" t="s">
        <v>584</v>
      </c>
      <c r="B65" s="449"/>
      <c r="C65" s="449"/>
      <c r="D65" s="263">
        <v>0</v>
      </c>
      <c r="E65" s="263">
        <v>0</v>
      </c>
      <c r="F65" s="263">
        <v>0</v>
      </c>
      <c r="G65" s="264">
        <f t="shared" ref="G65:G70" si="30">SUM(D65:F65)</f>
        <v>0</v>
      </c>
      <c r="H65" s="263">
        <v>0</v>
      </c>
      <c r="I65" s="263">
        <v>0</v>
      </c>
      <c r="J65" s="263">
        <v>3435958</v>
      </c>
      <c r="K65" s="264">
        <f t="shared" ref="K65:K70" si="31">SUM(H65:J65)</f>
        <v>3435958</v>
      </c>
      <c r="L65" s="263">
        <f t="shared" ref="L65:L70" si="32">+D65+H65</f>
        <v>0</v>
      </c>
      <c r="M65" s="263">
        <f t="shared" ref="M65:M70" si="33">+E65+I65</f>
        <v>0</v>
      </c>
      <c r="N65" s="263">
        <f t="shared" ref="N65:N70" si="34">+F65+J65</f>
        <v>3435958</v>
      </c>
      <c r="O65" s="280">
        <f t="shared" ref="O65:O70" si="35">SUM(L65:N65)</f>
        <v>3435958</v>
      </c>
    </row>
    <row r="66" spans="1:15" hidden="1" outlineLevel="1" x14ac:dyDescent="0.25">
      <c r="A66" s="448" t="s">
        <v>585</v>
      </c>
      <c r="B66" s="449"/>
      <c r="C66" s="449"/>
      <c r="D66" s="263">
        <v>0</v>
      </c>
      <c r="E66" s="263">
        <v>0</v>
      </c>
      <c r="F66" s="263">
        <v>0</v>
      </c>
      <c r="G66" s="264">
        <f t="shared" si="30"/>
        <v>0</v>
      </c>
      <c r="H66" s="263">
        <v>0</v>
      </c>
      <c r="I66" s="263">
        <v>0</v>
      </c>
      <c r="J66" s="263">
        <v>0</v>
      </c>
      <c r="K66" s="264">
        <f t="shared" si="31"/>
        <v>0</v>
      </c>
      <c r="L66" s="263">
        <f t="shared" si="32"/>
        <v>0</v>
      </c>
      <c r="M66" s="263">
        <f t="shared" si="33"/>
        <v>0</v>
      </c>
      <c r="N66" s="263">
        <f t="shared" si="34"/>
        <v>0</v>
      </c>
      <c r="O66" s="280">
        <f t="shared" si="35"/>
        <v>0</v>
      </c>
    </row>
    <row r="67" spans="1:15" hidden="1" outlineLevel="1" x14ac:dyDescent="0.25">
      <c r="A67" s="448" t="s">
        <v>586</v>
      </c>
      <c r="B67" s="449"/>
      <c r="C67" s="449"/>
      <c r="D67" s="263">
        <v>0</v>
      </c>
      <c r="E67" s="263">
        <v>0</v>
      </c>
      <c r="F67" s="263">
        <v>0</v>
      </c>
      <c r="G67" s="264">
        <f t="shared" si="30"/>
        <v>0</v>
      </c>
      <c r="H67" s="263">
        <v>0</v>
      </c>
      <c r="I67" s="263">
        <v>0</v>
      </c>
      <c r="J67" s="263">
        <v>0</v>
      </c>
      <c r="K67" s="264">
        <f t="shared" si="31"/>
        <v>0</v>
      </c>
      <c r="L67" s="263">
        <f t="shared" si="32"/>
        <v>0</v>
      </c>
      <c r="M67" s="263">
        <f t="shared" si="33"/>
        <v>0</v>
      </c>
      <c r="N67" s="263">
        <f t="shared" si="34"/>
        <v>0</v>
      </c>
      <c r="O67" s="280">
        <f t="shared" si="35"/>
        <v>0</v>
      </c>
    </row>
    <row r="68" spans="1:15" hidden="1" outlineLevel="1" x14ac:dyDescent="0.25">
      <c r="A68" s="448" t="s">
        <v>587</v>
      </c>
      <c r="B68" s="449"/>
      <c r="C68" s="449"/>
      <c r="D68" s="263">
        <v>0</v>
      </c>
      <c r="E68" s="263">
        <v>0</v>
      </c>
      <c r="F68" s="263">
        <v>0</v>
      </c>
      <c r="G68" s="264">
        <f t="shared" si="30"/>
        <v>0</v>
      </c>
      <c r="H68" s="263">
        <v>0</v>
      </c>
      <c r="I68" s="263">
        <v>0</v>
      </c>
      <c r="J68" s="263">
        <v>0</v>
      </c>
      <c r="K68" s="264">
        <f t="shared" si="31"/>
        <v>0</v>
      </c>
      <c r="L68" s="263">
        <f t="shared" si="32"/>
        <v>0</v>
      </c>
      <c r="M68" s="263">
        <f t="shared" si="33"/>
        <v>0</v>
      </c>
      <c r="N68" s="263">
        <f t="shared" si="34"/>
        <v>0</v>
      </c>
      <c r="O68" s="280">
        <f t="shared" si="35"/>
        <v>0</v>
      </c>
    </row>
    <row r="69" spans="1:15" hidden="1" outlineLevel="1" x14ac:dyDescent="0.25">
      <c r="A69" s="448" t="s">
        <v>588</v>
      </c>
      <c r="B69" s="449"/>
      <c r="C69" s="449"/>
      <c r="D69" s="263">
        <v>0</v>
      </c>
      <c r="E69" s="263">
        <v>0</v>
      </c>
      <c r="F69" s="263">
        <v>0</v>
      </c>
      <c r="G69" s="264">
        <f t="shared" si="30"/>
        <v>0</v>
      </c>
      <c r="H69" s="263">
        <v>0</v>
      </c>
      <c r="I69" s="263">
        <v>0</v>
      </c>
      <c r="J69" s="263">
        <v>0</v>
      </c>
      <c r="K69" s="264">
        <f t="shared" si="31"/>
        <v>0</v>
      </c>
      <c r="L69" s="263">
        <f t="shared" si="32"/>
        <v>0</v>
      </c>
      <c r="M69" s="263">
        <f t="shared" si="33"/>
        <v>0</v>
      </c>
      <c r="N69" s="263">
        <f t="shared" si="34"/>
        <v>0</v>
      </c>
      <c r="O69" s="280">
        <f t="shared" si="35"/>
        <v>0</v>
      </c>
    </row>
    <row r="70" spans="1:15" hidden="1" outlineLevel="1" x14ac:dyDescent="0.25">
      <c r="A70" s="448" t="s">
        <v>589</v>
      </c>
      <c r="B70" s="449"/>
      <c r="C70" s="449"/>
      <c r="D70" s="263">
        <v>0</v>
      </c>
      <c r="E70" s="263">
        <v>0</v>
      </c>
      <c r="F70" s="263">
        <v>0</v>
      </c>
      <c r="G70" s="264">
        <f t="shared" si="30"/>
        <v>0</v>
      </c>
      <c r="H70" s="263">
        <v>0</v>
      </c>
      <c r="I70" s="263">
        <v>0</v>
      </c>
      <c r="J70" s="263">
        <v>0</v>
      </c>
      <c r="K70" s="264">
        <f t="shared" si="31"/>
        <v>0</v>
      </c>
      <c r="L70" s="263">
        <f t="shared" si="32"/>
        <v>0</v>
      </c>
      <c r="M70" s="263">
        <f t="shared" si="33"/>
        <v>0</v>
      </c>
      <c r="N70" s="263">
        <f t="shared" si="34"/>
        <v>0</v>
      </c>
      <c r="O70" s="280">
        <f t="shared" si="35"/>
        <v>0</v>
      </c>
    </row>
    <row r="71" spans="1:15" ht="15.75" hidden="1" outlineLevel="1" thickBot="1" x14ac:dyDescent="0.3">
      <c r="A71" s="450" t="s">
        <v>576</v>
      </c>
      <c r="B71" s="451"/>
      <c r="C71" s="451"/>
      <c r="D71" s="281">
        <f>SUM(D64:D70)</f>
        <v>63485</v>
      </c>
      <c r="E71" s="281">
        <f t="shared" ref="E71" si="36">SUM(E64:E70)</f>
        <v>437667</v>
      </c>
      <c r="F71" s="281">
        <f t="shared" ref="F71" si="37">SUM(F64:F70)</f>
        <v>4987528</v>
      </c>
      <c r="G71" s="281">
        <f t="shared" ref="G71" si="38">SUM(G64:G70)</f>
        <v>5488680</v>
      </c>
      <c r="H71" s="281">
        <f t="shared" ref="H71" si="39">SUM(H64:H70)</f>
        <v>133619</v>
      </c>
      <c r="I71" s="281">
        <f t="shared" ref="I71" si="40">SUM(I64:I70)</f>
        <v>0</v>
      </c>
      <c r="J71" s="281">
        <f t="shared" ref="J71" si="41">SUM(J64:J70)</f>
        <v>3435958</v>
      </c>
      <c r="K71" s="281">
        <f t="shared" ref="K71" si="42">SUM(K64:K70)</f>
        <v>3569577</v>
      </c>
      <c r="L71" s="281">
        <f t="shared" ref="L71" si="43">SUM(L64:L70)</f>
        <v>197104</v>
      </c>
      <c r="M71" s="281">
        <f t="shared" ref="M71" si="44">SUM(M64:M70)</f>
        <v>437667</v>
      </c>
      <c r="N71" s="281">
        <f t="shared" ref="N71" si="45">SUM(N64:N70)</f>
        <v>8423486</v>
      </c>
      <c r="O71" s="282">
        <f t="shared" ref="O71" si="46">SUM(O64:O70)</f>
        <v>9058257</v>
      </c>
    </row>
    <row r="72" spans="1:15" hidden="1" outlineLevel="1" x14ac:dyDescent="0.25"/>
    <row r="73" spans="1:15" collapsed="1" x14ac:dyDescent="0.25"/>
    <row r="74" spans="1:15" ht="15.75" thickBot="1" x14ac:dyDescent="0.3"/>
    <row r="75" spans="1:15" ht="15.75" thickBot="1" x14ac:dyDescent="0.3">
      <c r="A75" s="452" t="s">
        <v>615</v>
      </c>
      <c r="B75" s="453"/>
      <c r="C75" s="453"/>
      <c r="D75" s="453"/>
      <c r="E75" s="453"/>
      <c r="F75" s="453"/>
      <c r="G75" s="453"/>
      <c r="H75" s="453"/>
      <c r="I75" s="453"/>
      <c r="J75" s="453"/>
      <c r="K75" s="453"/>
      <c r="L75" s="453"/>
      <c r="M75" s="453"/>
      <c r="N75" s="453"/>
      <c r="O75" s="454"/>
    </row>
    <row r="76" spans="1:15" x14ac:dyDescent="0.25">
      <c r="A76" s="462" t="s">
        <v>616</v>
      </c>
      <c r="B76" s="463"/>
      <c r="C76" s="463"/>
      <c r="D76" s="463"/>
      <c r="E76" s="463"/>
      <c r="F76" s="463"/>
      <c r="G76" s="463"/>
      <c r="H76" s="463"/>
      <c r="I76" s="463"/>
      <c r="J76" s="463"/>
      <c r="K76" s="463"/>
      <c r="L76" s="463"/>
      <c r="M76" s="463"/>
      <c r="N76" s="463"/>
      <c r="O76" s="464"/>
    </row>
    <row r="77" spans="1:15" x14ac:dyDescent="0.25">
      <c r="A77" s="455" t="s">
        <v>574</v>
      </c>
      <c r="B77" s="435"/>
      <c r="C77" s="435"/>
      <c r="D77" s="435" t="s">
        <v>575</v>
      </c>
      <c r="E77" s="435"/>
      <c r="F77" s="435"/>
      <c r="G77" s="435"/>
      <c r="H77" s="435"/>
      <c r="I77" s="435"/>
      <c r="J77" s="435"/>
      <c r="K77" s="435"/>
      <c r="L77" s="435" t="s">
        <v>576</v>
      </c>
      <c r="M77" s="435"/>
      <c r="N77" s="435"/>
      <c r="O77" s="456"/>
    </row>
    <row r="78" spans="1:15" x14ac:dyDescent="0.25">
      <c r="A78" s="455"/>
      <c r="B78" s="435"/>
      <c r="C78" s="435"/>
      <c r="D78" s="435" t="s">
        <v>577</v>
      </c>
      <c r="E78" s="435"/>
      <c r="F78" s="435"/>
      <c r="G78" s="435"/>
      <c r="H78" s="435" t="s">
        <v>578</v>
      </c>
      <c r="I78" s="435"/>
      <c r="J78" s="435"/>
      <c r="K78" s="435"/>
      <c r="L78" s="435"/>
      <c r="M78" s="435"/>
      <c r="N78" s="435"/>
      <c r="O78" s="456"/>
    </row>
    <row r="79" spans="1:15" ht="60" x14ac:dyDescent="0.25">
      <c r="A79" s="455"/>
      <c r="B79" s="435"/>
      <c r="C79" s="435"/>
      <c r="D79" s="270" t="s">
        <v>579</v>
      </c>
      <c r="E79" s="270" t="s">
        <v>580</v>
      </c>
      <c r="F79" s="270" t="s">
        <v>581</v>
      </c>
      <c r="G79" s="262" t="s">
        <v>582</v>
      </c>
      <c r="H79" s="270" t="s">
        <v>579</v>
      </c>
      <c r="I79" s="270" t="s">
        <v>580</v>
      </c>
      <c r="J79" s="270" t="s">
        <v>581</v>
      </c>
      <c r="K79" s="262" t="s">
        <v>582</v>
      </c>
      <c r="L79" s="270" t="s">
        <v>579</v>
      </c>
      <c r="M79" s="270" t="s">
        <v>580</v>
      </c>
      <c r="N79" s="270" t="s">
        <v>581</v>
      </c>
      <c r="O79" s="275" t="s">
        <v>582</v>
      </c>
    </row>
    <row r="80" spans="1:15" x14ac:dyDescent="0.25">
      <c r="A80" s="448" t="s">
        <v>583</v>
      </c>
      <c r="B80" s="449"/>
      <c r="C80" s="449"/>
      <c r="D80" s="9">
        <v>16</v>
      </c>
      <c r="E80" s="9">
        <v>5</v>
      </c>
      <c r="F80" s="9">
        <v>11</v>
      </c>
      <c r="G80" s="248">
        <f>SUM(D80:F80)</f>
        <v>32</v>
      </c>
      <c r="H80" s="9">
        <v>28</v>
      </c>
      <c r="I80" s="9">
        <v>35</v>
      </c>
      <c r="J80" s="9">
        <v>126</v>
      </c>
      <c r="K80" s="248">
        <f>SUM(H80:J80)</f>
        <v>189</v>
      </c>
      <c r="L80" s="9">
        <f>+D80+H80</f>
        <v>44</v>
      </c>
      <c r="M80" s="9">
        <f>+E80+I80</f>
        <v>40</v>
      </c>
      <c r="N80" s="9">
        <f>+F80+J80</f>
        <v>137</v>
      </c>
      <c r="O80" s="273">
        <f>SUM(L80:N80)</f>
        <v>221</v>
      </c>
    </row>
    <row r="81" spans="1:15" x14ac:dyDescent="0.25">
      <c r="A81" s="448" t="s">
        <v>584</v>
      </c>
      <c r="B81" s="449"/>
      <c r="C81" s="449"/>
      <c r="D81" s="9">
        <v>0</v>
      </c>
      <c r="E81" s="9">
        <v>0</v>
      </c>
      <c r="F81" s="9">
        <v>0</v>
      </c>
      <c r="G81" s="248">
        <f t="shared" ref="G81:G86" si="47">SUM(D81:F81)</f>
        <v>0</v>
      </c>
      <c r="H81" s="9">
        <v>0</v>
      </c>
      <c r="I81" s="9">
        <v>0</v>
      </c>
      <c r="J81" s="9">
        <v>0</v>
      </c>
      <c r="K81" s="248">
        <f t="shared" ref="K81:K86" si="48">SUM(H81:J81)</f>
        <v>0</v>
      </c>
      <c r="L81" s="9">
        <f>+D81+H81</f>
        <v>0</v>
      </c>
      <c r="M81" s="9">
        <f t="shared" ref="M81:M86" si="49">+E81+I81</f>
        <v>0</v>
      </c>
      <c r="N81" s="9">
        <f t="shared" ref="N81:N86" si="50">+F81+J81</f>
        <v>0</v>
      </c>
      <c r="O81" s="273">
        <f t="shared" ref="O81:O86" si="51">SUM(L81:N81)</f>
        <v>0</v>
      </c>
    </row>
    <row r="82" spans="1:15" x14ac:dyDescent="0.25">
      <c r="A82" s="448" t="s">
        <v>585</v>
      </c>
      <c r="B82" s="449"/>
      <c r="C82" s="449"/>
      <c r="D82" s="9">
        <v>0</v>
      </c>
      <c r="E82" s="9">
        <v>0</v>
      </c>
      <c r="F82" s="9">
        <v>0</v>
      </c>
      <c r="G82" s="248">
        <f t="shared" si="47"/>
        <v>0</v>
      </c>
      <c r="H82" s="9">
        <v>0</v>
      </c>
      <c r="I82" s="9">
        <v>0</v>
      </c>
      <c r="J82" s="9">
        <v>0</v>
      </c>
      <c r="K82" s="248">
        <f t="shared" si="48"/>
        <v>0</v>
      </c>
      <c r="L82" s="9">
        <f>+D82+H82</f>
        <v>0</v>
      </c>
      <c r="M82" s="9">
        <f t="shared" si="49"/>
        <v>0</v>
      </c>
      <c r="N82" s="9">
        <f t="shared" si="50"/>
        <v>0</v>
      </c>
      <c r="O82" s="273">
        <f t="shared" si="51"/>
        <v>0</v>
      </c>
    </row>
    <row r="83" spans="1:15" x14ac:dyDescent="0.25">
      <c r="A83" s="448" t="s">
        <v>586</v>
      </c>
      <c r="B83" s="449"/>
      <c r="C83" s="449"/>
      <c r="D83" s="9">
        <v>0</v>
      </c>
      <c r="E83" s="9">
        <v>0</v>
      </c>
      <c r="F83" s="9">
        <v>0</v>
      </c>
      <c r="G83" s="248">
        <f t="shared" si="47"/>
        <v>0</v>
      </c>
      <c r="H83" s="9">
        <v>0</v>
      </c>
      <c r="I83" s="9">
        <v>0</v>
      </c>
      <c r="J83" s="9">
        <v>0</v>
      </c>
      <c r="K83" s="248">
        <f t="shared" si="48"/>
        <v>0</v>
      </c>
      <c r="L83" s="9">
        <f>+D83+H83</f>
        <v>0</v>
      </c>
      <c r="M83" s="9">
        <f t="shared" si="49"/>
        <v>0</v>
      </c>
      <c r="N83" s="9">
        <f t="shared" si="50"/>
        <v>0</v>
      </c>
      <c r="O83" s="273">
        <f t="shared" si="51"/>
        <v>0</v>
      </c>
    </row>
    <row r="84" spans="1:15" x14ac:dyDescent="0.25">
      <c r="A84" s="448" t="s">
        <v>587</v>
      </c>
      <c r="B84" s="449"/>
      <c r="C84" s="449"/>
      <c r="D84" s="9">
        <v>0</v>
      </c>
      <c r="E84" s="9">
        <v>0</v>
      </c>
      <c r="F84" s="9">
        <v>0</v>
      </c>
      <c r="G84" s="248">
        <f t="shared" si="47"/>
        <v>0</v>
      </c>
      <c r="H84" s="9">
        <v>0</v>
      </c>
      <c r="I84" s="9">
        <v>0</v>
      </c>
      <c r="J84" s="9">
        <v>0</v>
      </c>
      <c r="K84" s="248">
        <f t="shared" si="48"/>
        <v>0</v>
      </c>
      <c r="L84" s="9">
        <f t="shared" ref="L84:L86" si="52">+D84+H84</f>
        <v>0</v>
      </c>
      <c r="M84" s="9">
        <f t="shared" si="49"/>
        <v>0</v>
      </c>
      <c r="N84" s="9">
        <f t="shared" si="50"/>
        <v>0</v>
      </c>
      <c r="O84" s="273">
        <f t="shared" si="51"/>
        <v>0</v>
      </c>
    </row>
    <row r="85" spans="1:15" x14ac:dyDescent="0.25">
      <c r="A85" s="448" t="s">
        <v>588</v>
      </c>
      <c r="B85" s="449"/>
      <c r="C85" s="449"/>
      <c r="D85" s="9">
        <v>0</v>
      </c>
      <c r="E85" s="9">
        <v>0</v>
      </c>
      <c r="F85" s="9">
        <v>0</v>
      </c>
      <c r="G85" s="248">
        <f t="shared" si="47"/>
        <v>0</v>
      </c>
      <c r="H85" s="9">
        <v>0</v>
      </c>
      <c r="I85" s="9">
        <v>7</v>
      </c>
      <c r="J85" s="9">
        <v>0</v>
      </c>
      <c r="K85" s="248">
        <f t="shared" si="48"/>
        <v>7</v>
      </c>
      <c r="L85" s="9">
        <f t="shared" si="52"/>
        <v>0</v>
      </c>
      <c r="M85" s="9">
        <f t="shared" si="49"/>
        <v>7</v>
      </c>
      <c r="N85" s="9">
        <f t="shared" si="50"/>
        <v>0</v>
      </c>
      <c r="O85" s="273">
        <f t="shared" si="51"/>
        <v>7</v>
      </c>
    </row>
    <row r="86" spans="1:15" x14ac:dyDescent="0.25">
      <c r="A86" s="448" t="s">
        <v>589</v>
      </c>
      <c r="B86" s="449"/>
      <c r="C86" s="449"/>
      <c r="D86" s="9">
        <v>0</v>
      </c>
      <c r="E86" s="9">
        <v>0</v>
      </c>
      <c r="F86" s="9">
        <v>0</v>
      </c>
      <c r="G86" s="248">
        <f t="shared" si="47"/>
        <v>0</v>
      </c>
      <c r="H86" s="9">
        <v>0</v>
      </c>
      <c r="I86" s="9">
        <v>0</v>
      </c>
      <c r="J86" s="9">
        <v>0</v>
      </c>
      <c r="K86" s="248">
        <f t="shared" si="48"/>
        <v>0</v>
      </c>
      <c r="L86" s="9">
        <f t="shared" si="52"/>
        <v>0</v>
      </c>
      <c r="M86" s="9">
        <f t="shared" si="49"/>
        <v>0</v>
      </c>
      <c r="N86" s="9">
        <f t="shared" si="50"/>
        <v>0</v>
      </c>
      <c r="O86" s="273">
        <f t="shared" si="51"/>
        <v>0</v>
      </c>
    </row>
    <row r="87" spans="1:15" x14ac:dyDescent="0.25">
      <c r="A87" s="455" t="s">
        <v>576</v>
      </c>
      <c r="B87" s="435"/>
      <c r="C87" s="435"/>
      <c r="D87" s="205">
        <f>SUM(D80:D86)</f>
        <v>16</v>
      </c>
      <c r="E87" s="205">
        <f t="shared" ref="E87:O87" si="53">SUM(E80:E86)</f>
        <v>5</v>
      </c>
      <c r="F87" s="205">
        <f t="shared" si="53"/>
        <v>11</v>
      </c>
      <c r="G87" s="205">
        <f t="shared" si="53"/>
        <v>32</v>
      </c>
      <c r="H87" s="205">
        <f t="shared" si="53"/>
        <v>28</v>
      </c>
      <c r="I87" s="205">
        <f t="shared" si="53"/>
        <v>42</v>
      </c>
      <c r="J87" s="205">
        <f t="shared" si="53"/>
        <v>126</v>
      </c>
      <c r="K87" s="205">
        <f t="shared" si="53"/>
        <v>196</v>
      </c>
      <c r="L87" s="205">
        <f t="shared" si="53"/>
        <v>44</v>
      </c>
      <c r="M87" s="205">
        <f t="shared" si="53"/>
        <v>47</v>
      </c>
      <c r="N87" s="205">
        <f t="shared" si="53"/>
        <v>137</v>
      </c>
      <c r="O87" s="274">
        <f t="shared" si="53"/>
        <v>228</v>
      </c>
    </row>
    <row r="88" spans="1:15" x14ac:dyDescent="0.25">
      <c r="A88" s="457" t="s">
        <v>590</v>
      </c>
      <c r="B88" s="458"/>
      <c r="C88" s="458"/>
      <c r="D88" s="11"/>
      <c r="E88" s="11"/>
      <c r="F88" s="11"/>
      <c r="G88" s="272">
        <f>+G87/O87</f>
        <v>0.14035087719298245</v>
      </c>
      <c r="H88" s="261"/>
      <c r="I88" s="261"/>
      <c r="J88" s="261"/>
      <c r="K88" s="272">
        <f>+K87/O87</f>
        <v>0.85964912280701755</v>
      </c>
      <c r="L88" s="261"/>
      <c r="M88" s="261"/>
      <c r="N88" s="261"/>
      <c r="O88" s="276">
        <f>+O87/O87</f>
        <v>1</v>
      </c>
    </row>
    <row r="89" spans="1:15" x14ac:dyDescent="0.25">
      <c r="A89" s="277"/>
      <c r="O89" s="278"/>
    </row>
    <row r="90" spans="1:15" x14ac:dyDescent="0.25">
      <c r="A90" s="277"/>
      <c r="O90" s="278"/>
    </row>
    <row r="91" spans="1:15" x14ac:dyDescent="0.25">
      <c r="A91" s="277"/>
      <c r="O91" s="278"/>
    </row>
    <row r="92" spans="1:15" x14ac:dyDescent="0.25">
      <c r="A92" s="459" t="s">
        <v>617</v>
      </c>
      <c r="B92" s="460"/>
      <c r="C92" s="460"/>
      <c r="D92" s="460"/>
      <c r="E92" s="460"/>
      <c r="F92" s="460"/>
      <c r="G92" s="460"/>
      <c r="H92" s="460"/>
      <c r="I92" s="460"/>
      <c r="J92" s="460"/>
      <c r="K92" s="460"/>
      <c r="L92" s="460"/>
      <c r="M92" s="460"/>
      <c r="N92" s="460"/>
      <c r="O92" s="461"/>
    </row>
    <row r="93" spans="1:15" x14ac:dyDescent="0.25">
      <c r="A93" s="455" t="s">
        <v>592</v>
      </c>
      <c r="B93" s="435"/>
      <c r="C93" s="435"/>
      <c r="D93" s="435" t="s">
        <v>575</v>
      </c>
      <c r="E93" s="435"/>
      <c r="F93" s="435"/>
      <c r="G93" s="435"/>
      <c r="H93" s="435"/>
      <c r="I93" s="435"/>
      <c r="J93" s="435"/>
      <c r="K93" s="435"/>
      <c r="L93" s="435" t="s">
        <v>576</v>
      </c>
      <c r="M93" s="435"/>
      <c r="N93" s="435"/>
      <c r="O93" s="456"/>
    </row>
    <row r="94" spans="1:15" x14ac:dyDescent="0.25">
      <c r="A94" s="455"/>
      <c r="B94" s="435"/>
      <c r="C94" s="435"/>
      <c r="D94" s="435" t="s">
        <v>577</v>
      </c>
      <c r="E94" s="435"/>
      <c r="F94" s="435"/>
      <c r="G94" s="435"/>
      <c r="H94" s="435" t="s">
        <v>578</v>
      </c>
      <c r="I94" s="435"/>
      <c r="J94" s="435"/>
      <c r="K94" s="435"/>
      <c r="L94" s="435"/>
      <c r="M94" s="435"/>
      <c r="N94" s="435"/>
      <c r="O94" s="456"/>
    </row>
    <row r="95" spans="1:15" ht="60" x14ac:dyDescent="0.25">
      <c r="A95" s="455"/>
      <c r="B95" s="435"/>
      <c r="C95" s="435"/>
      <c r="D95" s="270" t="s">
        <v>579</v>
      </c>
      <c r="E95" s="270" t="s">
        <v>580</v>
      </c>
      <c r="F95" s="270" t="s">
        <v>581</v>
      </c>
      <c r="G95" s="262" t="s">
        <v>582</v>
      </c>
      <c r="H95" s="270" t="s">
        <v>579</v>
      </c>
      <c r="I95" s="270" t="s">
        <v>580</v>
      </c>
      <c r="J95" s="270" t="s">
        <v>581</v>
      </c>
      <c r="K95" s="262" t="s">
        <v>582</v>
      </c>
      <c r="L95" s="270" t="s">
        <v>579</v>
      </c>
      <c r="M95" s="270" t="s">
        <v>580</v>
      </c>
      <c r="N95" s="270" t="s">
        <v>581</v>
      </c>
      <c r="O95" s="275" t="s">
        <v>582</v>
      </c>
    </row>
    <row r="96" spans="1:15" x14ac:dyDescent="0.25">
      <c r="A96" s="448" t="s">
        <v>583</v>
      </c>
      <c r="B96" s="449"/>
      <c r="C96" s="449"/>
      <c r="D96" s="9">
        <v>8</v>
      </c>
      <c r="E96" s="9">
        <v>1</v>
      </c>
      <c r="F96" s="9">
        <v>1</v>
      </c>
      <c r="G96" s="248">
        <f>SUM(D96:F96)</f>
        <v>10</v>
      </c>
      <c r="H96" s="9">
        <v>12</v>
      </c>
      <c r="I96" s="9">
        <v>5</v>
      </c>
      <c r="J96" s="9">
        <v>8</v>
      </c>
      <c r="K96" s="248">
        <f>SUM(H96:J96)</f>
        <v>25</v>
      </c>
      <c r="L96" s="9">
        <f>+D96+H96</f>
        <v>20</v>
      </c>
      <c r="M96" s="9">
        <f t="shared" ref="M96:M102" si="54">+E96+I96</f>
        <v>6</v>
      </c>
      <c r="N96" s="9">
        <f t="shared" ref="N96:N102" si="55">+F96+J96</f>
        <v>9</v>
      </c>
      <c r="O96" s="273">
        <f>SUM(L96:N96)</f>
        <v>35</v>
      </c>
    </row>
    <row r="97" spans="1:15" x14ac:dyDescent="0.25">
      <c r="A97" s="448" t="s">
        <v>584</v>
      </c>
      <c r="B97" s="449"/>
      <c r="C97" s="449"/>
      <c r="D97" s="9">
        <v>0</v>
      </c>
      <c r="E97" s="9">
        <v>0</v>
      </c>
      <c r="F97" s="9">
        <v>0</v>
      </c>
      <c r="G97" s="248">
        <f t="shared" ref="G97:G102" si="56">SUM(D97:F97)</f>
        <v>0</v>
      </c>
      <c r="H97" s="9">
        <v>0</v>
      </c>
      <c r="I97" s="9">
        <v>0</v>
      </c>
      <c r="J97" s="9">
        <v>0</v>
      </c>
      <c r="K97" s="248">
        <f t="shared" ref="K97:K102" si="57">SUM(H97:J97)</f>
        <v>0</v>
      </c>
      <c r="L97" s="9">
        <f t="shared" ref="L97:L98" si="58">+D97+H97</f>
        <v>0</v>
      </c>
      <c r="M97" s="9">
        <f t="shared" si="54"/>
        <v>0</v>
      </c>
      <c r="N97" s="9">
        <f t="shared" si="55"/>
        <v>0</v>
      </c>
      <c r="O97" s="273">
        <f t="shared" ref="O97:O102" si="59">SUM(L97:N97)</f>
        <v>0</v>
      </c>
    </row>
    <row r="98" spans="1:15" x14ac:dyDescent="0.25">
      <c r="A98" s="448" t="s">
        <v>585</v>
      </c>
      <c r="B98" s="449"/>
      <c r="C98" s="449"/>
      <c r="D98" s="9">
        <v>0</v>
      </c>
      <c r="E98" s="9">
        <v>0</v>
      </c>
      <c r="F98" s="9">
        <v>0</v>
      </c>
      <c r="G98" s="248">
        <f t="shared" si="56"/>
        <v>0</v>
      </c>
      <c r="H98" s="9">
        <v>0</v>
      </c>
      <c r="I98" s="9">
        <v>0</v>
      </c>
      <c r="J98" s="9">
        <v>0</v>
      </c>
      <c r="K98" s="248">
        <f t="shared" si="57"/>
        <v>0</v>
      </c>
      <c r="L98" s="9">
        <f t="shared" si="58"/>
        <v>0</v>
      </c>
      <c r="M98" s="9">
        <f t="shared" si="54"/>
        <v>0</v>
      </c>
      <c r="N98" s="9">
        <f t="shared" si="55"/>
        <v>0</v>
      </c>
      <c r="O98" s="273">
        <f t="shared" si="59"/>
        <v>0</v>
      </c>
    </row>
    <row r="99" spans="1:15" x14ac:dyDescent="0.25">
      <c r="A99" s="448" t="s">
        <v>586</v>
      </c>
      <c r="B99" s="449"/>
      <c r="C99" s="449"/>
      <c r="D99" s="9">
        <v>0</v>
      </c>
      <c r="E99" s="9">
        <v>0</v>
      </c>
      <c r="F99" s="9">
        <v>0</v>
      </c>
      <c r="G99" s="248">
        <f t="shared" si="56"/>
        <v>0</v>
      </c>
      <c r="H99" s="9">
        <v>0</v>
      </c>
      <c r="I99" s="9">
        <v>0</v>
      </c>
      <c r="J99" s="9">
        <v>0</v>
      </c>
      <c r="K99" s="248">
        <f t="shared" si="57"/>
        <v>0</v>
      </c>
      <c r="L99" s="9">
        <f>+D99+H99</f>
        <v>0</v>
      </c>
      <c r="M99" s="9">
        <f t="shared" si="54"/>
        <v>0</v>
      </c>
      <c r="N99" s="9">
        <f t="shared" si="55"/>
        <v>0</v>
      </c>
      <c r="O99" s="273">
        <f t="shared" si="59"/>
        <v>0</v>
      </c>
    </row>
    <row r="100" spans="1:15" x14ac:dyDescent="0.25">
      <c r="A100" s="448" t="s">
        <v>587</v>
      </c>
      <c r="B100" s="449"/>
      <c r="C100" s="449"/>
      <c r="D100" s="9">
        <v>0</v>
      </c>
      <c r="E100" s="9">
        <v>0</v>
      </c>
      <c r="F100" s="9">
        <v>0</v>
      </c>
      <c r="G100" s="248">
        <f t="shared" si="56"/>
        <v>0</v>
      </c>
      <c r="H100" s="9">
        <v>0</v>
      </c>
      <c r="I100" s="9">
        <v>0</v>
      </c>
      <c r="J100" s="9">
        <v>0</v>
      </c>
      <c r="K100" s="248">
        <f t="shared" si="57"/>
        <v>0</v>
      </c>
      <c r="L100" s="9">
        <f>+D100+H100</f>
        <v>0</v>
      </c>
      <c r="M100" s="9">
        <f t="shared" si="54"/>
        <v>0</v>
      </c>
      <c r="N100" s="9">
        <f t="shared" si="55"/>
        <v>0</v>
      </c>
      <c r="O100" s="273">
        <f t="shared" si="59"/>
        <v>0</v>
      </c>
    </row>
    <row r="101" spans="1:15" x14ac:dyDescent="0.25">
      <c r="A101" s="448" t="s">
        <v>588</v>
      </c>
      <c r="B101" s="449"/>
      <c r="C101" s="449"/>
      <c r="D101" s="9">
        <v>0</v>
      </c>
      <c r="E101" s="9">
        <v>0</v>
      </c>
      <c r="F101" s="9">
        <v>0</v>
      </c>
      <c r="G101" s="248">
        <f t="shared" si="56"/>
        <v>0</v>
      </c>
      <c r="H101" s="9">
        <v>0</v>
      </c>
      <c r="I101" s="9">
        <v>1</v>
      </c>
      <c r="J101" s="9">
        <v>0</v>
      </c>
      <c r="K101" s="248">
        <f t="shared" si="57"/>
        <v>1</v>
      </c>
      <c r="L101" s="9">
        <f t="shared" ref="L101:L102" si="60">+D101+H101</f>
        <v>0</v>
      </c>
      <c r="M101" s="9">
        <f t="shared" si="54"/>
        <v>1</v>
      </c>
      <c r="N101" s="9">
        <f t="shared" si="55"/>
        <v>0</v>
      </c>
      <c r="O101" s="273">
        <f t="shared" si="59"/>
        <v>1</v>
      </c>
    </row>
    <row r="102" spans="1:15" x14ac:dyDescent="0.25">
      <c r="A102" s="448" t="s">
        <v>589</v>
      </c>
      <c r="B102" s="449"/>
      <c r="C102" s="449"/>
      <c r="D102" s="9">
        <v>0</v>
      </c>
      <c r="E102" s="9">
        <v>0</v>
      </c>
      <c r="F102" s="9">
        <v>0</v>
      </c>
      <c r="G102" s="248">
        <f t="shared" si="56"/>
        <v>0</v>
      </c>
      <c r="H102" s="9">
        <v>0</v>
      </c>
      <c r="I102" s="9">
        <v>0</v>
      </c>
      <c r="J102" s="9">
        <v>0</v>
      </c>
      <c r="K102" s="248">
        <f t="shared" si="57"/>
        <v>0</v>
      </c>
      <c r="L102" s="9">
        <f t="shared" si="60"/>
        <v>0</v>
      </c>
      <c r="M102" s="9">
        <f t="shared" si="54"/>
        <v>0</v>
      </c>
      <c r="N102" s="9">
        <f t="shared" si="55"/>
        <v>0</v>
      </c>
      <c r="O102" s="273">
        <f t="shared" si="59"/>
        <v>0</v>
      </c>
    </row>
    <row r="103" spans="1:15" x14ac:dyDescent="0.25">
      <c r="A103" s="455" t="s">
        <v>576</v>
      </c>
      <c r="B103" s="435"/>
      <c r="C103" s="435"/>
      <c r="D103" s="205">
        <f>SUM(D96:D102)</f>
        <v>8</v>
      </c>
      <c r="E103" s="205">
        <f t="shared" ref="E103:O103" si="61">SUM(E96:E102)</f>
        <v>1</v>
      </c>
      <c r="F103" s="205">
        <f t="shared" si="61"/>
        <v>1</v>
      </c>
      <c r="G103" s="205">
        <f t="shared" si="61"/>
        <v>10</v>
      </c>
      <c r="H103" s="205">
        <f t="shared" si="61"/>
        <v>12</v>
      </c>
      <c r="I103" s="205">
        <f t="shared" si="61"/>
        <v>6</v>
      </c>
      <c r="J103" s="205">
        <f t="shared" si="61"/>
        <v>8</v>
      </c>
      <c r="K103" s="205">
        <f t="shared" si="61"/>
        <v>26</v>
      </c>
      <c r="L103" s="205">
        <f t="shared" si="61"/>
        <v>20</v>
      </c>
      <c r="M103" s="205">
        <f t="shared" si="61"/>
        <v>7</v>
      </c>
      <c r="N103" s="205">
        <f t="shared" si="61"/>
        <v>9</v>
      </c>
      <c r="O103" s="274">
        <f t="shared" si="61"/>
        <v>36</v>
      </c>
    </row>
    <row r="104" spans="1:15" x14ac:dyDescent="0.25">
      <c r="A104" s="457" t="s">
        <v>593</v>
      </c>
      <c r="B104" s="458"/>
      <c r="C104" s="458"/>
      <c r="D104" s="9"/>
      <c r="E104" s="9"/>
      <c r="F104" s="9"/>
      <c r="G104" s="271">
        <v>0</v>
      </c>
      <c r="H104" s="9"/>
      <c r="I104" s="9"/>
      <c r="J104" s="9"/>
      <c r="K104" s="271">
        <v>0</v>
      </c>
      <c r="L104" s="9"/>
      <c r="M104" s="9"/>
      <c r="N104" s="9"/>
      <c r="O104" s="279">
        <v>0</v>
      </c>
    </row>
    <row r="105" spans="1:15" x14ac:dyDescent="0.25">
      <c r="A105" s="277"/>
      <c r="O105" s="278"/>
    </row>
    <row r="106" spans="1:15" x14ac:dyDescent="0.25">
      <c r="A106" s="277"/>
      <c r="O106" s="278"/>
    </row>
    <row r="107" spans="1:15" x14ac:dyDescent="0.25">
      <c r="A107" s="277"/>
      <c r="O107" s="278"/>
    </row>
    <row r="108" spans="1:15" x14ac:dyDescent="0.25">
      <c r="A108" s="462" t="s">
        <v>618</v>
      </c>
      <c r="B108" s="463"/>
      <c r="C108" s="463"/>
      <c r="D108" s="463"/>
      <c r="E108" s="463"/>
      <c r="F108" s="463"/>
      <c r="G108" s="463"/>
      <c r="H108" s="463"/>
      <c r="I108" s="463"/>
      <c r="J108" s="463"/>
      <c r="K108" s="463"/>
      <c r="L108" s="463"/>
      <c r="M108" s="463"/>
      <c r="N108" s="463"/>
      <c r="O108" s="464"/>
    </row>
    <row r="109" spans="1:15" x14ac:dyDescent="0.25">
      <c r="A109" s="455" t="s">
        <v>592</v>
      </c>
      <c r="B109" s="435"/>
      <c r="C109" s="435"/>
      <c r="D109" s="435" t="s">
        <v>575</v>
      </c>
      <c r="E109" s="435"/>
      <c r="F109" s="435"/>
      <c r="G109" s="435"/>
      <c r="H109" s="435"/>
      <c r="I109" s="435"/>
      <c r="J109" s="435"/>
      <c r="K109" s="435"/>
      <c r="L109" s="435" t="s">
        <v>576</v>
      </c>
      <c r="M109" s="435"/>
      <c r="N109" s="435"/>
      <c r="O109" s="456"/>
    </row>
    <row r="110" spans="1:15" x14ac:dyDescent="0.25">
      <c r="A110" s="455"/>
      <c r="B110" s="435"/>
      <c r="C110" s="435"/>
      <c r="D110" s="435" t="s">
        <v>577</v>
      </c>
      <c r="E110" s="435"/>
      <c r="F110" s="435"/>
      <c r="G110" s="435"/>
      <c r="H110" s="435" t="s">
        <v>578</v>
      </c>
      <c r="I110" s="435"/>
      <c r="J110" s="435"/>
      <c r="K110" s="435"/>
      <c r="L110" s="435"/>
      <c r="M110" s="435"/>
      <c r="N110" s="435"/>
      <c r="O110" s="456"/>
    </row>
    <row r="111" spans="1:15" ht="60" x14ac:dyDescent="0.25">
      <c r="A111" s="455"/>
      <c r="B111" s="435"/>
      <c r="C111" s="435"/>
      <c r="D111" s="270" t="s">
        <v>579</v>
      </c>
      <c r="E111" s="270" t="s">
        <v>580</v>
      </c>
      <c r="F111" s="270" t="s">
        <v>581</v>
      </c>
      <c r="G111" s="262" t="s">
        <v>582</v>
      </c>
      <c r="H111" s="270" t="s">
        <v>579</v>
      </c>
      <c r="I111" s="270" t="s">
        <v>580</v>
      </c>
      <c r="J111" s="270" t="s">
        <v>581</v>
      </c>
      <c r="K111" s="262" t="s">
        <v>582</v>
      </c>
      <c r="L111" s="270" t="s">
        <v>579</v>
      </c>
      <c r="M111" s="270" t="s">
        <v>580</v>
      </c>
      <c r="N111" s="270" t="s">
        <v>581</v>
      </c>
      <c r="O111" s="275" t="s">
        <v>582</v>
      </c>
    </row>
    <row r="112" spans="1:15" x14ac:dyDescent="0.25">
      <c r="A112" s="448" t="s">
        <v>583</v>
      </c>
      <c r="B112" s="449"/>
      <c r="C112" s="449"/>
      <c r="D112" s="9">
        <v>2</v>
      </c>
      <c r="E112" s="9">
        <v>0</v>
      </c>
      <c r="F112" s="9">
        <v>0</v>
      </c>
      <c r="G112" s="248">
        <f>SUM(D112:F112)</f>
        <v>2</v>
      </c>
      <c r="H112" s="9">
        <v>8</v>
      </c>
      <c r="I112" s="9">
        <v>4</v>
      </c>
      <c r="J112" s="9">
        <v>2</v>
      </c>
      <c r="K112" s="248">
        <f>SUM(H112:J112)</f>
        <v>14</v>
      </c>
      <c r="L112" s="9">
        <f>+D112+H112</f>
        <v>10</v>
      </c>
      <c r="M112" s="9">
        <f t="shared" ref="M112:M118" si="62">+E112+I112</f>
        <v>4</v>
      </c>
      <c r="N112" s="9">
        <f t="shared" ref="N112:N118" si="63">+F112+J112</f>
        <v>2</v>
      </c>
      <c r="O112" s="273">
        <f>SUM(L112:N112)</f>
        <v>16</v>
      </c>
    </row>
    <row r="113" spans="1:15" x14ac:dyDescent="0.25">
      <c r="A113" s="448" t="s">
        <v>584</v>
      </c>
      <c r="B113" s="449"/>
      <c r="C113" s="449"/>
      <c r="D113" s="9">
        <v>0</v>
      </c>
      <c r="E113" s="9">
        <v>0</v>
      </c>
      <c r="F113" s="9">
        <v>0</v>
      </c>
      <c r="G113" s="248">
        <f t="shared" ref="G113:G118" si="64">SUM(D113:F113)</f>
        <v>0</v>
      </c>
      <c r="H113" s="9">
        <v>0</v>
      </c>
      <c r="I113" s="9">
        <v>0</v>
      </c>
      <c r="J113" s="9">
        <v>0</v>
      </c>
      <c r="K113" s="248">
        <f t="shared" ref="K113:K118" si="65">SUM(H113:J113)</f>
        <v>0</v>
      </c>
      <c r="L113" s="9">
        <f t="shared" ref="L113:L118" si="66">+D113+H113</f>
        <v>0</v>
      </c>
      <c r="M113" s="9">
        <f t="shared" si="62"/>
        <v>0</v>
      </c>
      <c r="N113" s="9">
        <f t="shared" si="63"/>
        <v>0</v>
      </c>
      <c r="O113" s="273">
        <f t="shared" ref="O113:O118" si="67">SUM(L113:N113)</f>
        <v>0</v>
      </c>
    </row>
    <row r="114" spans="1:15" x14ac:dyDescent="0.25">
      <c r="A114" s="448" t="s">
        <v>585</v>
      </c>
      <c r="B114" s="449"/>
      <c r="C114" s="449"/>
      <c r="D114" s="9">
        <v>0</v>
      </c>
      <c r="E114" s="9">
        <v>0</v>
      </c>
      <c r="F114" s="9">
        <v>0</v>
      </c>
      <c r="G114" s="248">
        <f t="shared" si="64"/>
        <v>0</v>
      </c>
      <c r="H114" s="9">
        <v>0</v>
      </c>
      <c r="I114" s="9">
        <v>0</v>
      </c>
      <c r="J114" s="9">
        <v>0</v>
      </c>
      <c r="K114" s="248">
        <f t="shared" si="65"/>
        <v>0</v>
      </c>
      <c r="L114" s="9">
        <f t="shared" si="66"/>
        <v>0</v>
      </c>
      <c r="M114" s="9">
        <f t="shared" si="62"/>
        <v>0</v>
      </c>
      <c r="N114" s="9">
        <f t="shared" si="63"/>
        <v>0</v>
      </c>
      <c r="O114" s="273">
        <f t="shared" si="67"/>
        <v>0</v>
      </c>
    </row>
    <row r="115" spans="1:15" x14ac:dyDescent="0.25">
      <c r="A115" s="448" t="s">
        <v>586</v>
      </c>
      <c r="B115" s="449"/>
      <c r="C115" s="449"/>
      <c r="D115" s="9">
        <v>0</v>
      </c>
      <c r="E115" s="9">
        <v>0</v>
      </c>
      <c r="F115" s="9">
        <v>0</v>
      </c>
      <c r="G115" s="248">
        <f t="shared" si="64"/>
        <v>0</v>
      </c>
      <c r="H115" s="9">
        <v>0</v>
      </c>
      <c r="I115" s="9">
        <v>0</v>
      </c>
      <c r="J115" s="9">
        <v>0</v>
      </c>
      <c r="K115" s="248">
        <f t="shared" si="65"/>
        <v>0</v>
      </c>
      <c r="L115" s="9">
        <f t="shared" si="66"/>
        <v>0</v>
      </c>
      <c r="M115" s="9">
        <f t="shared" si="62"/>
        <v>0</v>
      </c>
      <c r="N115" s="9">
        <f t="shared" si="63"/>
        <v>0</v>
      </c>
      <c r="O115" s="273">
        <f t="shared" si="67"/>
        <v>0</v>
      </c>
    </row>
    <row r="116" spans="1:15" x14ac:dyDescent="0.25">
      <c r="A116" s="448" t="s">
        <v>587</v>
      </c>
      <c r="B116" s="449"/>
      <c r="C116" s="449"/>
      <c r="D116" s="9">
        <v>0</v>
      </c>
      <c r="E116" s="9">
        <v>0</v>
      </c>
      <c r="F116" s="9">
        <v>0</v>
      </c>
      <c r="G116" s="248">
        <f t="shared" si="64"/>
        <v>0</v>
      </c>
      <c r="H116" s="9">
        <v>0</v>
      </c>
      <c r="I116" s="9">
        <v>0</v>
      </c>
      <c r="J116" s="9">
        <v>0</v>
      </c>
      <c r="K116" s="248">
        <f t="shared" si="65"/>
        <v>0</v>
      </c>
      <c r="L116" s="9">
        <f t="shared" si="66"/>
        <v>0</v>
      </c>
      <c r="M116" s="9">
        <f t="shared" si="62"/>
        <v>0</v>
      </c>
      <c r="N116" s="9">
        <f t="shared" si="63"/>
        <v>0</v>
      </c>
      <c r="O116" s="273">
        <f t="shared" si="67"/>
        <v>0</v>
      </c>
    </row>
    <row r="117" spans="1:15" x14ac:dyDescent="0.25">
      <c r="A117" s="448" t="s">
        <v>588</v>
      </c>
      <c r="B117" s="449"/>
      <c r="C117" s="449"/>
      <c r="D117" s="9">
        <v>0</v>
      </c>
      <c r="E117" s="9">
        <v>0</v>
      </c>
      <c r="F117" s="9">
        <v>0</v>
      </c>
      <c r="G117" s="248">
        <f t="shared" si="64"/>
        <v>0</v>
      </c>
      <c r="H117" s="9">
        <v>0</v>
      </c>
      <c r="I117" s="9">
        <v>1</v>
      </c>
      <c r="J117" s="9">
        <v>0</v>
      </c>
      <c r="K117" s="248">
        <f t="shared" si="65"/>
        <v>1</v>
      </c>
      <c r="L117" s="9">
        <f t="shared" si="66"/>
        <v>0</v>
      </c>
      <c r="M117" s="9">
        <f t="shared" si="62"/>
        <v>1</v>
      </c>
      <c r="N117" s="9">
        <f t="shared" si="63"/>
        <v>0</v>
      </c>
      <c r="O117" s="273">
        <f t="shared" si="67"/>
        <v>1</v>
      </c>
    </row>
    <row r="118" spans="1:15" x14ac:dyDescent="0.25">
      <c r="A118" s="448" t="s">
        <v>589</v>
      </c>
      <c r="B118" s="449"/>
      <c r="C118" s="449"/>
      <c r="D118" s="9">
        <v>0</v>
      </c>
      <c r="E118" s="9">
        <v>0</v>
      </c>
      <c r="F118" s="9">
        <v>0</v>
      </c>
      <c r="G118" s="248">
        <f t="shared" si="64"/>
        <v>0</v>
      </c>
      <c r="H118" s="9">
        <v>0</v>
      </c>
      <c r="I118" s="9">
        <v>0</v>
      </c>
      <c r="J118" s="9">
        <v>0</v>
      </c>
      <c r="K118" s="248">
        <f t="shared" si="65"/>
        <v>0</v>
      </c>
      <c r="L118" s="9">
        <f t="shared" si="66"/>
        <v>0</v>
      </c>
      <c r="M118" s="9">
        <f t="shared" si="62"/>
        <v>0</v>
      </c>
      <c r="N118" s="9">
        <f t="shared" si="63"/>
        <v>0</v>
      </c>
      <c r="O118" s="273">
        <f t="shared" si="67"/>
        <v>0</v>
      </c>
    </row>
    <row r="119" spans="1:15" x14ac:dyDescent="0.25">
      <c r="A119" s="455" t="s">
        <v>576</v>
      </c>
      <c r="B119" s="435"/>
      <c r="C119" s="435"/>
      <c r="D119" s="205">
        <f>SUM(D112:D118)</f>
        <v>2</v>
      </c>
      <c r="E119" s="205">
        <f t="shared" ref="E119:O119" si="68">SUM(E112:E118)</f>
        <v>0</v>
      </c>
      <c r="F119" s="205">
        <f t="shared" si="68"/>
        <v>0</v>
      </c>
      <c r="G119" s="205">
        <f t="shared" si="68"/>
        <v>2</v>
      </c>
      <c r="H119" s="205">
        <f t="shared" si="68"/>
        <v>8</v>
      </c>
      <c r="I119" s="205">
        <f t="shared" si="68"/>
        <v>5</v>
      </c>
      <c r="J119" s="205">
        <f t="shared" si="68"/>
        <v>2</v>
      </c>
      <c r="K119" s="205">
        <f t="shared" si="68"/>
        <v>15</v>
      </c>
      <c r="L119" s="205">
        <f t="shared" si="68"/>
        <v>10</v>
      </c>
      <c r="M119" s="205">
        <f t="shared" si="68"/>
        <v>5</v>
      </c>
      <c r="N119" s="205">
        <f t="shared" si="68"/>
        <v>2</v>
      </c>
      <c r="O119" s="274">
        <f t="shared" si="68"/>
        <v>17</v>
      </c>
    </row>
    <row r="120" spans="1:15" x14ac:dyDescent="0.25">
      <c r="A120" s="457" t="s">
        <v>597</v>
      </c>
      <c r="B120" s="458"/>
      <c r="C120" s="458"/>
      <c r="D120" s="9"/>
      <c r="E120" s="9"/>
      <c r="F120" s="9"/>
      <c r="G120" s="272">
        <f>+G119/G103</f>
        <v>0.2</v>
      </c>
      <c r="H120" s="9"/>
      <c r="I120" s="9"/>
      <c r="J120" s="9"/>
      <c r="K120" s="272">
        <f>+K119/K103</f>
        <v>0.57692307692307687</v>
      </c>
      <c r="L120" s="9"/>
      <c r="M120" s="9"/>
      <c r="N120" s="9"/>
      <c r="O120" s="276">
        <f>+O119/O103</f>
        <v>0.47222222222222221</v>
      </c>
    </row>
    <row r="121" spans="1:15" x14ac:dyDescent="0.25">
      <c r="A121" s="277"/>
      <c r="O121" s="278"/>
    </row>
    <row r="122" spans="1:15" x14ac:dyDescent="0.25">
      <c r="A122" s="277"/>
      <c r="O122" s="278"/>
    </row>
    <row r="123" spans="1:15" x14ac:dyDescent="0.25">
      <c r="A123" s="277"/>
      <c r="O123" s="278"/>
    </row>
    <row r="124" spans="1:15" x14ac:dyDescent="0.25">
      <c r="A124" s="459" t="s">
        <v>619</v>
      </c>
      <c r="B124" s="460"/>
      <c r="C124" s="460"/>
      <c r="D124" s="460"/>
      <c r="E124" s="460"/>
      <c r="F124" s="460"/>
      <c r="G124" s="460"/>
      <c r="H124" s="460"/>
      <c r="I124" s="460"/>
      <c r="J124" s="460"/>
      <c r="K124" s="460"/>
      <c r="L124" s="460"/>
      <c r="M124" s="460"/>
      <c r="N124" s="460"/>
      <c r="O124" s="461"/>
    </row>
    <row r="125" spans="1:15" x14ac:dyDescent="0.25">
      <c r="A125" s="455" t="s">
        <v>592</v>
      </c>
      <c r="B125" s="435"/>
      <c r="C125" s="435"/>
      <c r="D125" s="435" t="s">
        <v>575</v>
      </c>
      <c r="E125" s="435"/>
      <c r="F125" s="435"/>
      <c r="G125" s="435"/>
      <c r="H125" s="435"/>
      <c r="I125" s="435"/>
      <c r="J125" s="435"/>
      <c r="K125" s="435"/>
      <c r="L125" s="435" t="s">
        <v>576</v>
      </c>
      <c r="M125" s="435"/>
      <c r="N125" s="435"/>
      <c r="O125" s="456"/>
    </row>
    <row r="126" spans="1:15" x14ac:dyDescent="0.25">
      <c r="A126" s="455"/>
      <c r="B126" s="435"/>
      <c r="C126" s="435"/>
      <c r="D126" s="435" t="s">
        <v>577</v>
      </c>
      <c r="E126" s="435"/>
      <c r="F126" s="435"/>
      <c r="G126" s="435"/>
      <c r="H126" s="435" t="s">
        <v>578</v>
      </c>
      <c r="I126" s="435"/>
      <c r="J126" s="435"/>
      <c r="K126" s="435"/>
      <c r="L126" s="435"/>
      <c r="M126" s="435"/>
      <c r="N126" s="435"/>
      <c r="O126" s="456"/>
    </row>
    <row r="127" spans="1:15" ht="60" x14ac:dyDescent="0.25">
      <c r="A127" s="455"/>
      <c r="B127" s="435"/>
      <c r="C127" s="435"/>
      <c r="D127" s="270" t="s">
        <v>579</v>
      </c>
      <c r="E127" s="270" t="s">
        <v>580</v>
      </c>
      <c r="F127" s="270" t="s">
        <v>581</v>
      </c>
      <c r="G127" s="262" t="s">
        <v>582</v>
      </c>
      <c r="H127" s="270" t="s">
        <v>579</v>
      </c>
      <c r="I127" s="270" t="s">
        <v>580</v>
      </c>
      <c r="J127" s="270" t="s">
        <v>581</v>
      </c>
      <c r="K127" s="262" t="s">
        <v>582</v>
      </c>
      <c r="L127" s="270" t="s">
        <v>579</v>
      </c>
      <c r="M127" s="270" t="s">
        <v>580</v>
      </c>
      <c r="N127" s="270" t="s">
        <v>581</v>
      </c>
      <c r="O127" s="275" t="s">
        <v>582</v>
      </c>
    </row>
    <row r="128" spans="1:15" x14ac:dyDescent="0.25">
      <c r="A128" s="448" t="s">
        <v>583</v>
      </c>
      <c r="B128" s="449"/>
      <c r="C128" s="449"/>
      <c r="D128" s="263">
        <v>60501</v>
      </c>
      <c r="E128" s="263">
        <v>0</v>
      </c>
      <c r="F128" s="263">
        <v>0</v>
      </c>
      <c r="G128" s="264">
        <f>SUM(D128:F128)</f>
        <v>60501</v>
      </c>
      <c r="H128" s="263">
        <v>381486</v>
      </c>
      <c r="I128" s="263">
        <v>2346923</v>
      </c>
      <c r="J128" s="263">
        <v>2337671</v>
      </c>
      <c r="K128" s="264">
        <f>SUM(H128:J128)</f>
        <v>5066080</v>
      </c>
      <c r="L128" s="263">
        <f>+D128+H128</f>
        <v>441987</v>
      </c>
      <c r="M128" s="263">
        <f t="shared" ref="M128:M134" si="69">+E128+I128</f>
        <v>2346923</v>
      </c>
      <c r="N128" s="263">
        <f t="shared" ref="N128:N134" si="70">+F128+J128</f>
        <v>2337671</v>
      </c>
      <c r="O128" s="280">
        <f>SUM(L128:N128)</f>
        <v>5126581</v>
      </c>
    </row>
    <row r="129" spans="1:15" x14ac:dyDescent="0.25">
      <c r="A129" s="448" t="s">
        <v>584</v>
      </c>
      <c r="B129" s="449"/>
      <c r="C129" s="449"/>
      <c r="D129" s="263">
        <v>0</v>
      </c>
      <c r="E129" s="263">
        <v>0</v>
      </c>
      <c r="F129" s="263">
        <v>0</v>
      </c>
      <c r="G129" s="264">
        <f t="shared" ref="G129:G134" si="71">SUM(D129:F129)</f>
        <v>0</v>
      </c>
      <c r="H129" s="263">
        <v>0</v>
      </c>
      <c r="I129" s="263">
        <v>0</v>
      </c>
      <c r="J129" s="263">
        <v>0</v>
      </c>
      <c r="K129" s="264">
        <f t="shared" ref="K129:K134" si="72">SUM(H129:J129)</f>
        <v>0</v>
      </c>
      <c r="L129" s="263">
        <f t="shared" ref="L129:L134" si="73">+D129+H129</f>
        <v>0</v>
      </c>
      <c r="M129" s="263">
        <f t="shared" si="69"/>
        <v>0</v>
      </c>
      <c r="N129" s="263">
        <f t="shared" si="70"/>
        <v>0</v>
      </c>
      <c r="O129" s="280">
        <f t="shared" ref="O129:O134" si="74">SUM(L129:N129)</f>
        <v>0</v>
      </c>
    </row>
    <row r="130" spans="1:15" x14ac:dyDescent="0.25">
      <c r="A130" s="448" t="s">
        <v>585</v>
      </c>
      <c r="B130" s="449"/>
      <c r="C130" s="449"/>
      <c r="D130" s="263">
        <v>0</v>
      </c>
      <c r="E130" s="263">
        <v>0</v>
      </c>
      <c r="F130" s="263">
        <v>0</v>
      </c>
      <c r="G130" s="264">
        <f t="shared" si="71"/>
        <v>0</v>
      </c>
      <c r="H130" s="263">
        <v>0</v>
      </c>
      <c r="I130" s="263">
        <v>0</v>
      </c>
      <c r="J130" s="263">
        <v>0</v>
      </c>
      <c r="K130" s="264">
        <f t="shared" si="72"/>
        <v>0</v>
      </c>
      <c r="L130" s="263">
        <f t="shared" si="73"/>
        <v>0</v>
      </c>
      <c r="M130" s="263">
        <f t="shared" si="69"/>
        <v>0</v>
      </c>
      <c r="N130" s="263">
        <f t="shared" si="70"/>
        <v>0</v>
      </c>
      <c r="O130" s="280">
        <f t="shared" si="74"/>
        <v>0</v>
      </c>
    </row>
    <row r="131" spans="1:15" x14ac:dyDescent="0.25">
      <c r="A131" s="448" t="s">
        <v>586</v>
      </c>
      <c r="B131" s="449"/>
      <c r="C131" s="449"/>
      <c r="D131" s="263">
        <v>0</v>
      </c>
      <c r="E131" s="263">
        <v>0</v>
      </c>
      <c r="F131" s="263">
        <v>0</v>
      </c>
      <c r="G131" s="264">
        <f t="shared" si="71"/>
        <v>0</v>
      </c>
      <c r="H131" s="263">
        <v>0</v>
      </c>
      <c r="I131" s="263">
        <v>0</v>
      </c>
      <c r="J131" s="263">
        <v>0</v>
      </c>
      <c r="K131" s="264">
        <f t="shared" si="72"/>
        <v>0</v>
      </c>
      <c r="L131" s="263">
        <f t="shared" si="73"/>
        <v>0</v>
      </c>
      <c r="M131" s="263">
        <f t="shared" si="69"/>
        <v>0</v>
      </c>
      <c r="N131" s="263">
        <f t="shared" si="70"/>
        <v>0</v>
      </c>
      <c r="O131" s="280">
        <f t="shared" si="74"/>
        <v>0</v>
      </c>
    </row>
    <row r="132" spans="1:15" x14ac:dyDescent="0.25">
      <c r="A132" s="448" t="s">
        <v>587</v>
      </c>
      <c r="B132" s="449"/>
      <c r="C132" s="449"/>
      <c r="D132" s="263">
        <v>0</v>
      </c>
      <c r="E132" s="263">
        <v>0</v>
      </c>
      <c r="F132" s="263">
        <v>0</v>
      </c>
      <c r="G132" s="264">
        <f t="shared" si="71"/>
        <v>0</v>
      </c>
      <c r="H132" s="263">
        <v>0</v>
      </c>
      <c r="I132" s="263">
        <v>0</v>
      </c>
      <c r="J132" s="263">
        <v>0</v>
      </c>
      <c r="K132" s="264">
        <f t="shared" si="72"/>
        <v>0</v>
      </c>
      <c r="L132" s="263">
        <f t="shared" si="73"/>
        <v>0</v>
      </c>
      <c r="M132" s="263">
        <f t="shared" si="69"/>
        <v>0</v>
      </c>
      <c r="N132" s="263">
        <f t="shared" si="70"/>
        <v>0</v>
      </c>
      <c r="O132" s="280">
        <f t="shared" si="74"/>
        <v>0</v>
      </c>
    </row>
    <row r="133" spans="1:15" x14ac:dyDescent="0.25">
      <c r="A133" s="448" t="s">
        <v>588</v>
      </c>
      <c r="B133" s="449"/>
      <c r="C133" s="449"/>
      <c r="D133" s="263">
        <v>0</v>
      </c>
      <c r="E133" s="263">
        <v>0</v>
      </c>
      <c r="F133" s="263">
        <v>0</v>
      </c>
      <c r="G133" s="264">
        <f t="shared" si="71"/>
        <v>0</v>
      </c>
      <c r="H133" s="263">
        <v>0</v>
      </c>
      <c r="I133" s="263">
        <v>486958</v>
      </c>
      <c r="J133" s="263">
        <v>0</v>
      </c>
      <c r="K133" s="264">
        <f t="shared" si="72"/>
        <v>486958</v>
      </c>
      <c r="L133" s="263">
        <f t="shared" si="73"/>
        <v>0</v>
      </c>
      <c r="M133" s="263">
        <f t="shared" si="69"/>
        <v>486958</v>
      </c>
      <c r="N133" s="263">
        <f t="shared" si="70"/>
        <v>0</v>
      </c>
      <c r="O133" s="280">
        <f t="shared" si="74"/>
        <v>486958</v>
      </c>
    </row>
    <row r="134" spans="1:15" x14ac:dyDescent="0.25">
      <c r="A134" s="448" t="s">
        <v>589</v>
      </c>
      <c r="B134" s="449"/>
      <c r="C134" s="449"/>
      <c r="D134" s="263">
        <v>0</v>
      </c>
      <c r="E134" s="263">
        <v>0</v>
      </c>
      <c r="F134" s="263">
        <v>0</v>
      </c>
      <c r="G134" s="264">
        <f t="shared" si="71"/>
        <v>0</v>
      </c>
      <c r="H134" s="263">
        <v>0</v>
      </c>
      <c r="I134" s="263">
        <v>0</v>
      </c>
      <c r="J134" s="263">
        <v>0</v>
      </c>
      <c r="K134" s="264">
        <f t="shared" si="72"/>
        <v>0</v>
      </c>
      <c r="L134" s="263">
        <f t="shared" si="73"/>
        <v>0</v>
      </c>
      <c r="M134" s="263">
        <f t="shared" si="69"/>
        <v>0</v>
      </c>
      <c r="N134" s="263">
        <f t="shared" si="70"/>
        <v>0</v>
      </c>
      <c r="O134" s="280">
        <f t="shared" si="74"/>
        <v>0</v>
      </c>
    </row>
    <row r="135" spans="1:15" ht="15.75" thickBot="1" x14ac:dyDescent="0.3">
      <c r="A135" s="450" t="s">
        <v>576</v>
      </c>
      <c r="B135" s="451"/>
      <c r="C135" s="451"/>
      <c r="D135" s="281">
        <f>SUM(D128:D134)</f>
        <v>60501</v>
      </c>
      <c r="E135" s="281">
        <f t="shared" ref="E135:O135" si="75">SUM(E128:E134)</f>
        <v>0</v>
      </c>
      <c r="F135" s="281">
        <f t="shared" si="75"/>
        <v>0</v>
      </c>
      <c r="G135" s="281">
        <f t="shared" si="75"/>
        <v>60501</v>
      </c>
      <c r="H135" s="281">
        <f t="shared" si="75"/>
        <v>381486</v>
      </c>
      <c r="I135" s="281">
        <f t="shared" si="75"/>
        <v>2833881</v>
      </c>
      <c r="J135" s="281">
        <f t="shared" si="75"/>
        <v>2337671</v>
      </c>
      <c r="K135" s="281">
        <f t="shared" si="75"/>
        <v>5553038</v>
      </c>
      <c r="L135" s="281">
        <f t="shared" si="75"/>
        <v>441987</v>
      </c>
      <c r="M135" s="281">
        <f t="shared" si="75"/>
        <v>2833881</v>
      </c>
      <c r="N135" s="281">
        <f t="shared" si="75"/>
        <v>2337671</v>
      </c>
      <c r="O135" s="282">
        <f t="shared" si="75"/>
        <v>5613539</v>
      </c>
    </row>
  </sheetData>
  <mergeCells count="127">
    <mergeCell ref="A70:C70"/>
    <mergeCell ref="A71:C71"/>
    <mergeCell ref="B3:O3"/>
    <mergeCell ref="B2:O2"/>
    <mergeCell ref="B4:O4"/>
    <mergeCell ref="A64:C64"/>
    <mergeCell ref="A65:C65"/>
    <mergeCell ref="A66:C66"/>
    <mergeCell ref="A67:C67"/>
    <mergeCell ref="A68:C68"/>
    <mergeCell ref="A69:C69"/>
    <mergeCell ref="A44:O44"/>
    <mergeCell ref="A60:O60"/>
    <mergeCell ref="A61:C63"/>
    <mergeCell ref="D61:K61"/>
    <mergeCell ref="L61:O62"/>
    <mergeCell ref="L45:O46"/>
    <mergeCell ref="D46:G46"/>
    <mergeCell ref="H46:K46"/>
    <mergeCell ref="A48:C48"/>
    <mergeCell ref="D62:G62"/>
    <mergeCell ref="H62:K62"/>
    <mergeCell ref="A50:C50"/>
    <mergeCell ref="A51:C51"/>
    <mergeCell ref="A52:C52"/>
    <mergeCell ref="A53:C53"/>
    <mergeCell ref="A54:C54"/>
    <mergeCell ref="A55:C55"/>
    <mergeCell ref="A56:C56"/>
    <mergeCell ref="A49:C49"/>
    <mergeCell ref="A45:C47"/>
    <mergeCell ref="D45:K45"/>
    <mergeCell ref="L13:O14"/>
    <mergeCell ref="A12:O12"/>
    <mergeCell ref="A28:O28"/>
    <mergeCell ref="A38:C38"/>
    <mergeCell ref="A39:C39"/>
    <mergeCell ref="A40:C40"/>
    <mergeCell ref="D29:K29"/>
    <mergeCell ref="D30:G30"/>
    <mergeCell ref="H30:K30"/>
    <mergeCell ref="A32:C32"/>
    <mergeCell ref="A33:C33"/>
    <mergeCell ref="A34:C34"/>
    <mergeCell ref="A35:C35"/>
    <mergeCell ref="A36:C36"/>
    <mergeCell ref="A37:C37"/>
    <mergeCell ref="A29:C31"/>
    <mergeCell ref="A76:O76"/>
    <mergeCell ref="A77:C79"/>
    <mergeCell ref="D77:K77"/>
    <mergeCell ref="L77:O78"/>
    <mergeCell ref="D78:G78"/>
    <mergeCell ref="H78:K78"/>
    <mergeCell ref="B10:F10"/>
    <mergeCell ref="B6:C6"/>
    <mergeCell ref="B7:C7"/>
    <mergeCell ref="B8:C8"/>
    <mergeCell ref="L29:O30"/>
    <mergeCell ref="D13:K13"/>
    <mergeCell ref="A19:C19"/>
    <mergeCell ref="A20:C20"/>
    <mergeCell ref="A21:C21"/>
    <mergeCell ref="A22:C22"/>
    <mergeCell ref="A24:C24"/>
    <mergeCell ref="A23:C23"/>
    <mergeCell ref="A13:C15"/>
    <mergeCell ref="A16:C16"/>
    <mergeCell ref="A17:C17"/>
    <mergeCell ref="A18:C18"/>
    <mergeCell ref="D14:G14"/>
    <mergeCell ref="H14:K14"/>
    <mergeCell ref="A85:C85"/>
    <mergeCell ref="A86:C86"/>
    <mergeCell ref="A87:C87"/>
    <mergeCell ref="A88:C88"/>
    <mergeCell ref="A92:O92"/>
    <mergeCell ref="A80:C80"/>
    <mergeCell ref="A81:C81"/>
    <mergeCell ref="A82:C82"/>
    <mergeCell ref="A83:C83"/>
    <mergeCell ref="A84:C84"/>
    <mergeCell ref="A96:C96"/>
    <mergeCell ref="A97:C97"/>
    <mergeCell ref="A98:C98"/>
    <mergeCell ref="A99:C99"/>
    <mergeCell ref="A100:C100"/>
    <mergeCell ref="A93:C95"/>
    <mergeCell ref="D93:K93"/>
    <mergeCell ref="L93:O94"/>
    <mergeCell ref="D94:G94"/>
    <mergeCell ref="H94:K94"/>
    <mergeCell ref="A116:C116"/>
    <mergeCell ref="A109:C111"/>
    <mergeCell ref="D109:K109"/>
    <mergeCell ref="L109:O110"/>
    <mergeCell ref="D110:G110"/>
    <mergeCell ref="H110:K110"/>
    <mergeCell ref="A101:C101"/>
    <mergeCell ref="A102:C102"/>
    <mergeCell ref="A103:C103"/>
    <mergeCell ref="A104:C104"/>
    <mergeCell ref="A108:O108"/>
    <mergeCell ref="A133:C133"/>
    <mergeCell ref="A134:C134"/>
    <mergeCell ref="A135:C135"/>
    <mergeCell ref="A11:O11"/>
    <mergeCell ref="A75:O75"/>
    <mergeCell ref="A128:C128"/>
    <mergeCell ref="A129:C129"/>
    <mergeCell ref="A130:C130"/>
    <mergeCell ref="A131:C131"/>
    <mergeCell ref="A132:C132"/>
    <mergeCell ref="A125:C127"/>
    <mergeCell ref="D125:K125"/>
    <mergeCell ref="L125:O126"/>
    <mergeCell ref="D126:G126"/>
    <mergeCell ref="H126:K126"/>
    <mergeCell ref="A117:C117"/>
    <mergeCell ref="A118:C118"/>
    <mergeCell ref="A119:C119"/>
    <mergeCell ref="A120:C120"/>
    <mergeCell ref="A124:O124"/>
    <mergeCell ref="A112:C112"/>
    <mergeCell ref="A113:C113"/>
    <mergeCell ref="A114:C114"/>
    <mergeCell ref="A115:C11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G26"/>
  <sheetViews>
    <sheetView showGridLines="0" workbookViewId="0">
      <selection activeCell="C17" sqref="C17:E17"/>
    </sheetView>
  </sheetViews>
  <sheetFormatPr baseColWidth="10" defaultColWidth="11.42578125" defaultRowHeight="15" outlineLevelRow="1" x14ac:dyDescent="0.25"/>
  <cols>
    <col min="1" max="1" width="4.28515625" customWidth="1"/>
    <col min="3" max="3" width="43.28515625" customWidth="1"/>
    <col min="4" max="4" width="12.7109375" bestFit="1" customWidth="1"/>
    <col min="5" max="5" width="13.85546875" customWidth="1"/>
    <col min="6" max="6" width="13.7109375" customWidth="1"/>
    <col min="7" max="7" width="30" customWidth="1"/>
  </cols>
  <sheetData>
    <row r="2" spans="2:7" ht="20.25" x14ac:dyDescent="0.25">
      <c r="B2" s="317" t="s">
        <v>219</v>
      </c>
      <c r="C2" s="317"/>
      <c r="D2" s="317"/>
      <c r="E2" s="317"/>
      <c r="F2" s="317"/>
      <c r="G2" s="317"/>
    </row>
    <row r="3" spans="2:7" ht="123" customHeight="1" x14ac:dyDescent="0.25">
      <c r="B3" s="321" t="s">
        <v>188</v>
      </c>
      <c r="C3" s="321"/>
      <c r="D3" s="321"/>
      <c r="E3" s="321"/>
      <c r="F3" s="321"/>
      <c r="G3" s="321"/>
    </row>
    <row r="4" spans="2:7" ht="20.25" x14ac:dyDescent="0.25">
      <c r="B4" s="317" t="s">
        <v>599</v>
      </c>
      <c r="C4" s="317"/>
      <c r="D4" s="317"/>
      <c r="E4" s="317"/>
      <c r="F4" s="317"/>
      <c r="G4" s="317"/>
    </row>
    <row r="5" spans="2:7" ht="20.25" x14ac:dyDescent="0.25">
      <c r="B5" s="2"/>
      <c r="C5" s="2"/>
      <c r="D5" s="2"/>
      <c r="E5" s="2"/>
      <c r="F5" s="2"/>
      <c r="G5" s="2"/>
    </row>
    <row r="6" spans="2:7" ht="15.75" x14ac:dyDescent="0.25">
      <c r="B6" s="338" t="s">
        <v>31</v>
      </c>
      <c r="C6" s="340"/>
      <c r="D6" s="3"/>
      <c r="E6" s="3"/>
      <c r="F6" s="132" t="s">
        <v>1</v>
      </c>
      <c r="G6" s="133">
        <v>21</v>
      </c>
    </row>
    <row r="7" spans="2:7" x14ac:dyDescent="0.25">
      <c r="B7" s="322" t="s">
        <v>2</v>
      </c>
      <c r="C7" s="324"/>
      <c r="D7" s="3"/>
      <c r="E7" s="3"/>
      <c r="F7" s="4" t="s">
        <v>3</v>
      </c>
      <c r="G7" s="5">
        <v>10</v>
      </c>
    </row>
    <row r="8" spans="2:7" x14ac:dyDescent="0.25">
      <c r="B8" s="322" t="s">
        <v>2</v>
      </c>
      <c r="C8" s="324"/>
      <c r="D8" s="3"/>
      <c r="E8" s="3"/>
      <c r="F8" s="4" t="s">
        <v>4</v>
      </c>
      <c r="G8" s="5" t="s">
        <v>5</v>
      </c>
    </row>
    <row r="9" spans="2:7" x14ac:dyDescent="0.25">
      <c r="B9" s="81"/>
      <c r="C9" s="81"/>
      <c r="D9" s="3"/>
      <c r="E9" s="3"/>
      <c r="F9" s="27"/>
      <c r="G9" s="82"/>
    </row>
    <row r="10" spans="2:7" x14ac:dyDescent="0.25">
      <c r="B10" s="465" t="s">
        <v>152</v>
      </c>
      <c r="C10" s="465"/>
      <c r="D10" s="465"/>
      <c r="E10" s="465"/>
      <c r="F10" s="465"/>
      <c r="G10" s="3"/>
    </row>
    <row r="11" spans="2:7" x14ac:dyDescent="0.25">
      <c r="B11" s="3"/>
      <c r="C11" s="3"/>
      <c r="D11" s="3"/>
      <c r="E11" s="3"/>
      <c r="F11" s="3"/>
      <c r="G11" s="3"/>
    </row>
    <row r="12" spans="2:7" x14ac:dyDescent="0.25">
      <c r="B12" s="394" t="s">
        <v>67</v>
      </c>
      <c r="C12" s="394" t="s">
        <v>53</v>
      </c>
      <c r="D12" s="394" t="s">
        <v>153</v>
      </c>
      <c r="E12" s="435" t="s">
        <v>154</v>
      </c>
      <c r="F12" s="435"/>
      <c r="G12" s="435"/>
    </row>
    <row r="13" spans="2:7" ht="30" x14ac:dyDescent="0.25">
      <c r="B13" s="395"/>
      <c r="C13" s="395"/>
      <c r="D13" s="395"/>
      <c r="E13" s="268" t="s">
        <v>155</v>
      </c>
      <c r="F13" s="269" t="s">
        <v>156</v>
      </c>
      <c r="G13" s="269" t="s">
        <v>157</v>
      </c>
    </row>
    <row r="14" spans="2:7" hidden="1" outlineLevel="1" x14ac:dyDescent="0.25">
      <c r="B14" s="9">
        <v>1</v>
      </c>
      <c r="C14" s="311" t="s">
        <v>226</v>
      </c>
      <c r="D14" s="312"/>
      <c r="E14" s="313"/>
      <c r="F14" s="18"/>
      <c r="G14" s="18">
        <v>0</v>
      </c>
    </row>
    <row r="15" spans="2:7" hidden="1" outlineLevel="1" x14ac:dyDescent="0.25">
      <c r="B15" s="466" t="s">
        <v>158</v>
      </c>
      <c r="C15" s="467"/>
      <c r="D15" s="468"/>
      <c r="E15" s="188">
        <f>SUM(E14:E14)</f>
        <v>0</v>
      </c>
      <c r="F15" s="189">
        <f>SUM(F14:F14)</f>
        <v>0</v>
      </c>
      <c r="G15" s="189">
        <f>SUM(G14:G14)</f>
        <v>0</v>
      </c>
    </row>
    <row r="16" spans="2:7" collapsed="1" x14ac:dyDescent="0.25">
      <c r="B16" s="466" t="s">
        <v>22</v>
      </c>
      <c r="C16" s="467"/>
      <c r="D16" s="467"/>
      <c r="E16" s="188">
        <f>+E15</f>
        <v>0</v>
      </c>
      <c r="F16" s="189">
        <f>+F15</f>
        <v>0</v>
      </c>
      <c r="G16" s="189">
        <f>+G15</f>
        <v>0</v>
      </c>
    </row>
    <row r="17" spans="2:7" outlineLevel="1" x14ac:dyDescent="0.25">
      <c r="B17" s="9">
        <v>1</v>
      </c>
      <c r="C17" s="311" t="s">
        <v>620</v>
      </c>
      <c r="D17" s="312"/>
      <c r="E17" s="313"/>
      <c r="F17" s="18"/>
      <c r="G17" s="18">
        <v>0</v>
      </c>
    </row>
    <row r="18" spans="2:7" outlineLevel="1" x14ac:dyDescent="0.25">
      <c r="B18" s="466" t="s">
        <v>159</v>
      </c>
      <c r="C18" s="467"/>
      <c r="D18" s="468"/>
      <c r="E18" s="188">
        <f>SUM(E17:E17)</f>
        <v>0</v>
      </c>
      <c r="F18" s="189">
        <f>SUM(F17:F17)</f>
        <v>0</v>
      </c>
      <c r="G18" s="189">
        <f>SUM(G17:G17)</f>
        <v>0</v>
      </c>
    </row>
    <row r="19" spans="2:7" x14ac:dyDescent="0.25">
      <c r="B19" s="466" t="s">
        <v>24</v>
      </c>
      <c r="C19" s="467"/>
      <c r="D19" s="467"/>
      <c r="E19" s="188">
        <f>+E16+E18</f>
        <v>0</v>
      </c>
      <c r="F19" s="189">
        <f>+F18+F16</f>
        <v>0</v>
      </c>
      <c r="G19" s="189">
        <f>+G18+G16</f>
        <v>0</v>
      </c>
    </row>
    <row r="20" spans="2:7" hidden="1" outlineLevel="1" x14ac:dyDescent="0.25">
      <c r="B20" s="9">
        <v>1</v>
      </c>
      <c r="C20" s="207"/>
      <c r="D20" s="222"/>
      <c r="E20" s="223"/>
      <c r="F20" s="206"/>
      <c r="G20" s="206"/>
    </row>
    <row r="21" spans="2:7" hidden="1" outlineLevel="1" x14ac:dyDescent="0.25">
      <c r="B21" s="466" t="s">
        <v>160</v>
      </c>
      <c r="C21" s="467"/>
      <c r="D21" s="468"/>
      <c r="E21" s="188">
        <f>SUM(E20:E20)</f>
        <v>0</v>
      </c>
      <c r="F21" s="189">
        <f>SUM(F20:F20)</f>
        <v>0</v>
      </c>
      <c r="G21" s="189">
        <f>SUM(G20:G20)</f>
        <v>0</v>
      </c>
    </row>
    <row r="22" spans="2:7" collapsed="1" x14ac:dyDescent="0.25">
      <c r="B22" s="466" t="s">
        <v>26</v>
      </c>
      <c r="C22" s="467"/>
      <c r="D22" s="467"/>
      <c r="E22" s="188">
        <f>+E21+E19</f>
        <v>0</v>
      </c>
      <c r="F22" s="189">
        <f>+F19+F21</f>
        <v>0</v>
      </c>
      <c r="G22" s="189">
        <f>+G19+G21</f>
        <v>0</v>
      </c>
    </row>
    <row r="23" spans="2:7" hidden="1" outlineLevel="1" x14ac:dyDescent="0.25">
      <c r="B23" s="9">
        <v>1</v>
      </c>
      <c r="C23" s="236"/>
      <c r="D23" s="9"/>
      <c r="E23" s="19"/>
      <c r="F23" s="18"/>
      <c r="G23" s="18"/>
    </row>
    <row r="24" spans="2:7" hidden="1" outlineLevel="1" x14ac:dyDescent="0.25">
      <c r="B24" s="466" t="s">
        <v>161</v>
      </c>
      <c r="C24" s="467"/>
      <c r="D24" s="468"/>
      <c r="E24" s="188">
        <f>SUM(E23:E23)</f>
        <v>0</v>
      </c>
      <c r="F24" s="189">
        <f>SUM(F23:F23)</f>
        <v>0</v>
      </c>
      <c r="G24" s="189">
        <f>SUM(G23:G23)</f>
        <v>0</v>
      </c>
    </row>
    <row r="25" spans="2:7" collapsed="1" x14ac:dyDescent="0.25">
      <c r="B25" s="466" t="s">
        <v>28</v>
      </c>
      <c r="C25" s="467"/>
      <c r="D25" s="467"/>
      <c r="E25" s="188">
        <f>+E24+E22</f>
        <v>0</v>
      </c>
      <c r="F25" s="189">
        <f>+F24+F22</f>
        <v>0</v>
      </c>
      <c r="G25" s="189">
        <f>+G24+G22</f>
        <v>0</v>
      </c>
    </row>
    <row r="26" spans="2:7" x14ac:dyDescent="0.25">
      <c r="B26" s="466" t="s">
        <v>224</v>
      </c>
      <c r="C26" s="467"/>
      <c r="D26" s="467"/>
      <c r="E26" s="188">
        <f>+E24+E21+E18+E15</f>
        <v>0</v>
      </c>
      <c r="F26" s="189">
        <f>+F24+F21+F18+F15</f>
        <v>0</v>
      </c>
      <c r="G26" s="189">
        <f>+G24+G21+G18+G15</f>
        <v>0</v>
      </c>
    </row>
  </sheetData>
  <mergeCells count="22">
    <mergeCell ref="B21:D21"/>
    <mergeCell ref="B16:D16"/>
    <mergeCell ref="B15:D15"/>
    <mergeCell ref="C14:E14"/>
    <mergeCell ref="B19:D19"/>
    <mergeCell ref="C17:E17"/>
    <mergeCell ref="B22:D22"/>
    <mergeCell ref="B24:D24"/>
    <mergeCell ref="B25:D25"/>
    <mergeCell ref="B26:D26"/>
    <mergeCell ref="B2:G2"/>
    <mergeCell ref="B3:G3"/>
    <mergeCell ref="B4:G4"/>
    <mergeCell ref="B12:B13"/>
    <mergeCell ref="C12:C13"/>
    <mergeCell ref="D12:D13"/>
    <mergeCell ref="E12:G12"/>
    <mergeCell ref="B7:C7"/>
    <mergeCell ref="B8:C8"/>
    <mergeCell ref="B10:F10"/>
    <mergeCell ref="B18:D18"/>
    <mergeCell ref="B6:C6"/>
  </mergeCells>
  <conditionalFormatting sqref="C14:D14">
    <cfRule type="expression" dxfId="13" priority="2">
      <formula>LEN($E16)=2</formula>
    </cfRule>
  </conditionalFormatting>
  <conditionalFormatting sqref="C17:D17">
    <cfRule type="expression" dxfId="12" priority="1">
      <formula>LEN($E19)=2</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15"/>
  <sheetViews>
    <sheetView showGridLines="0" workbookViewId="0">
      <selection activeCell="M13" sqref="M13"/>
    </sheetView>
  </sheetViews>
  <sheetFormatPr baseColWidth="10" defaultColWidth="11.5703125" defaultRowHeight="15" outlineLevelCol="1" x14ac:dyDescent="0.25"/>
  <cols>
    <col min="1" max="1" width="7" style="3" customWidth="1"/>
    <col min="2" max="4" width="19.5703125" style="3" customWidth="1"/>
    <col min="5" max="5" width="18.7109375" style="3" customWidth="1"/>
    <col min="6" max="8" width="10.42578125" style="3" customWidth="1"/>
    <col min="9" max="9" width="10" style="3" bestFit="1" customWidth="1"/>
    <col min="10" max="10" width="7.7109375" style="3" customWidth="1" outlineLevel="1"/>
    <col min="11" max="11" width="7.140625" style="3" customWidth="1" outlineLevel="1"/>
    <col min="12" max="12" width="7.5703125" style="3" customWidth="1" outlineLevel="1"/>
    <col min="13" max="13" width="11.28515625" style="3" bestFit="1" customWidth="1"/>
    <col min="14" max="14" width="8" style="3" customWidth="1" outlineLevel="1"/>
    <col min="15" max="15" width="7.7109375" style="3" customWidth="1" outlineLevel="1"/>
    <col min="16" max="16" width="12.28515625" style="3" customWidth="1" outlineLevel="1"/>
    <col min="17" max="17" width="13.28515625" style="3" customWidth="1"/>
    <col min="18" max="18" width="12.42578125" style="3" customWidth="1" outlineLevel="1"/>
    <col min="19" max="19" width="13.42578125" style="3" customWidth="1" outlineLevel="1"/>
    <col min="20" max="20" width="13.7109375" style="3" customWidth="1" outlineLevel="1"/>
    <col min="21" max="21" width="12.7109375" style="3" customWidth="1"/>
    <col min="22" max="22" width="12.28515625" style="3" hidden="1" customWidth="1"/>
    <col min="23" max="23" width="11.85546875" style="3" customWidth="1"/>
    <col min="24" max="16384" width="11.5703125" style="3"/>
  </cols>
  <sheetData>
    <row r="1" spans="2:22" ht="20.25" x14ac:dyDescent="0.25">
      <c r="B1" s="317" t="s">
        <v>219</v>
      </c>
      <c r="C1" s="317"/>
      <c r="D1" s="317"/>
      <c r="E1" s="317"/>
      <c r="F1" s="317"/>
      <c r="G1" s="317"/>
      <c r="H1" s="317"/>
      <c r="I1" s="317"/>
      <c r="J1" s="317"/>
      <c r="K1" s="317"/>
      <c r="L1" s="317"/>
      <c r="M1" s="317"/>
      <c r="N1" s="317"/>
      <c r="O1" s="317"/>
      <c r="P1" s="317"/>
      <c r="Q1" s="317"/>
      <c r="R1" s="317"/>
      <c r="S1" s="317"/>
      <c r="T1" s="317"/>
      <c r="U1" s="317"/>
      <c r="V1" s="317"/>
    </row>
    <row r="2" spans="2:22" ht="69" customHeight="1" x14ac:dyDescent="0.25">
      <c r="B2" s="321" t="s">
        <v>162</v>
      </c>
      <c r="C2" s="321"/>
      <c r="D2" s="321"/>
      <c r="E2" s="321"/>
      <c r="F2" s="321"/>
      <c r="G2" s="321"/>
      <c r="H2" s="321"/>
      <c r="I2" s="321"/>
      <c r="J2" s="321"/>
      <c r="K2" s="321"/>
      <c r="L2" s="321"/>
      <c r="M2" s="321"/>
      <c r="N2" s="321"/>
      <c r="O2" s="321"/>
      <c r="P2" s="321"/>
      <c r="Q2" s="321"/>
      <c r="R2" s="321"/>
      <c r="S2" s="321"/>
      <c r="T2" s="321"/>
      <c r="U2" s="321"/>
      <c r="V2" s="321"/>
    </row>
    <row r="3" spans="2:22" ht="21" customHeight="1" x14ac:dyDescent="0.25">
      <c r="B3" s="317" t="s">
        <v>599</v>
      </c>
      <c r="C3" s="317"/>
      <c r="D3" s="317"/>
      <c r="E3" s="317"/>
      <c r="F3" s="317"/>
      <c r="G3" s="317"/>
      <c r="H3" s="317"/>
      <c r="I3" s="317"/>
      <c r="J3" s="317"/>
      <c r="K3" s="317"/>
      <c r="L3" s="317"/>
      <c r="M3" s="317"/>
      <c r="N3" s="317"/>
      <c r="O3" s="317"/>
      <c r="P3" s="317"/>
      <c r="Q3" s="317"/>
      <c r="R3" s="317"/>
      <c r="S3" s="317"/>
      <c r="T3" s="317"/>
      <c r="U3" s="317"/>
      <c r="V3" s="317"/>
    </row>
    <row r="4" spans="2:22" ht="20.25" x14ac:dyDescent="0.25">
      <c r="B4" s="2"/>
      <c r="C4" s="2"/>
      <c r="D4" s="2"/>
      <c r="E4" s="2"/>
      <c r="F4" s="2"/>
      <c r="G4" s="2"/>
      <c r="H4" s="2"/>
      <c r="I4" s="2"/>
      <c r="J4" s="2"/>
      <c r="K4" s="2"/>
      <c r="L4" s="2"/>
      <c r="M4" s="2"/>
      <c r="N4" s="2"/>
      <c r="O4" s="2"/>
      <c r="P4" s="2"/>
      <c r="Q4" s="2"/>
      <c r="R4" s="2"/>
      <c r="S4" s="2"/>
      <c r="T4" s="2"/>
      <c r="U4" s="2"/>
      <c r="V4" s="2"/>
    </row>
    <row r="5" spans="2:22" ht="17.45" customHeight="1" x14ac:dyDescent="0.25">
      <c r="B5" s="130" t="s">
        <v>0</v>
      </c>
      <c r="C5" s="168"/>
      <c r="D5" s="2"/>
      <c r="E5" s="2"/>
      <c r="J5" s="2"/>
      <c r="K5" s="2"/>
      <c r="L5" s="2"/>
      <c r="M5" s="2"/>
      <c r="N5" s="2"/>
      <c r="O5" s="2"/>
      <c r="P5" s="2"/>
      <c r="Q5" s="2"/>
      <c r="R5" s="2"/>
      <c r="S5" s="2"/>
      <c r="T5" s="132" t="s">
        <v>1</v>
      </c>
      <c r="U5" s="133">
        <v>21</v>
      </c>
      <c r="V5" s="2"/>
    </row>
    <row r="6" spans="2:22" ht="17.45" customHeight="1" x14ac:dyDescent="0.25">
      <c r="B6" s="322" t="s">
        <v>2</v>
      </c>
      <c r="C6" s="324"/>
      <c r="D6" s="27"/>
      <c r="E6" s="2"/>
      <c r="J6" s="2"/>
      <c r="K6" s="2"/>
      <c r="L6" s="2"/>
      <c r="M6" s="2"/>
      <c r="N6" s="2"/>
      <c r="O6" s="2"/>
      <c r="P6" s="2"/>
      <c r="Q6" s="2"/>
      <c r="R6" s="2"/>
      <c r="S6" s="2"/>
      <c r="T6" s="4" t="s">
        <v>3</v>
      </c>
      <c r="U6" s="5">
        <v>10</v>
      </c>
      <c r="V6" s="2"/>
    </row>
    <row r="7" spans="2:22" ht="17.45" customHeight="1" x14ac:dyDescent="0.25">
      <c r="B7" s="322" t="s">
        <v>2</v>
      </c>
      <c r="C7" s="324"/>
      <c r="D7" s="27"/>
      <c r="E7" s="2"/>
      <c r="J7" s="2"/>
      <c r="K7" s="2"/>
      <c r="L7" s="2"/>
      <c r="M7" s="2"/>
      <c r="N7" s="2"/>
      <c r="O7" s="2"/>
      <c r="P7" s="2"/>
      <c r="Q7" s="2"/>
      <c r="R7" s="2"/>
      <c r="S7" s="2"/>
      <c r="T7" s="4" t="s">
        <v>4</v>
      </c>
      <c r="U7" s="5" t="s">
        <v>5</v>
      </c>
      <c r="V7" s="2"/>
    </row>
    <row r="8" spans="2:22" ht="20.25" x14ac:dyDescent="0.25">
      <c r="B8" s="3" t="s">
        <v>163</v>
      </c>
      <c r="F8" s="2"/>
    </row>
    <row r="10" spans="2:22" ht="24" customHeight="1" x14ac:dyDescent="0.25">
      <c r="B10" s="331" t="s">
        <v>52</v>
      </c>
      <c r="C10" s="331" t="s">
        <v>164</v>
      </c>
      <c r="D10" s="331" t="s">
        <v>165</v>
      </c>
      <c r="E10" s="331" t="s">
        <v>166</v>
      </c>
      <c r="F10" s="331" t="s">
        <v>125</v>
      </c>
      <c r="G10" s="331" t="s">
        <v>129</v>
      </c>
      <c r="H10" s="331" t="s">
        <v>131</v>
      </c>
      <c r="I10" s="331" t="s">
        <v>167</v>
      </c>
      <c r="J10" s="331" t="s">
        <v>132</v>
      </c>
      <c r="K10" s="331" t="s">
        <v>133</v>
      </c>
      <c r="L10" s="331" t="s">
        <v>134</v>
      </c>
      <c r="M10" s="331" t="s">
        <v>168</v>
      </c>
      <c r="N10" s="331" t="s">
        <v>138</v>
      </c>
      <c r="O10" s="331" t="s">
        <v>139</v>
      </c>
      <c r="P10" s="331" t="s">
        <v>140</v>
      </c>
      <c r="Q10" s="331" t="s">
        <v>169</v>
      </c>
      <c r="R10" s="331" t="s">
        <v>141</v>
      </c>
      <c r="S10" s="331" t="s">
        <v>142</v>
      </c>
      <c r="T10" s="331" t="s">
        <v>143</v>
      </c>
      <c r="U10" s="331" t="s">
        <v>170</v>
      </c>
      <c r="V10" s="469" t="s">
        <v>170</v>
      </c>
    </row>
    <row r="11" spans="2:22" x14ac:dyDescent="0.25">
      <c r="B11" s="332"/>
      <c r="C11" s="332"/>
      <c r="D11" s="332"/>
      <c r="E11" s="332"/>
      <c r="F11" s="332"/>
      <c r="G11" s="332"/>
      <c r="H11" s="332"/>
      <c r="I11" s="332"/>
      <c r="J11" s="332"/>
      <c r="K11" s="332"/>
      <c r="L11" s="332"/>
      <c r="M11" s="332"/>
      <c r="N11" s="332"/>
      <c r="O11" s="332"/>
      <c r="P11" s="332"/>
      <c r="Q11" s="332"/>
      <c r="R11" s="332"/>
      <c r="S11" s="332"/>
      <c r="T11" s="332"/>
      <c r="U11" s="332"/>
      <c r="V11" s="470"/>
    </row>
    <row r="12" spans="2:22" x14ac:dyDescent="0.25">
      <c r="B12" s="20" t="s">
        <v>24</v>
      </c>
      <c r="C12" s="21"/>
      <c r="D12" s="21"/>
      <c r="E12" s="21"/>
      <c r="F12" s="22"/>
      <c r="G12" s="8"/>
      <c r="H12" s="8"/>
      <c r="I12" s="8">
        <f>SUM(F12:H12)</f>
        <v>0</v>
      </c>
      <c r="J12" s="8"/>
      <c r="K12" s="8"/>
      <c r="L12" s="8"/>
      <c r="M12" s="8">
        <f>SUM(I12,J12:L12)</f>
        <v>0</v>
      </c>
      <c r="N12" s="8"/>
      <c r="O12" s="8"/>
      <c r="P12" s="8"/>
      <c r="Q12" s="8">
        <f>SUM(M12,N12:P12)</f>
        <v>0</v>
      </c>
      <c r="R12" s="8"/>
      <c r="S12" s="8"/>
      <c r="T12" s="8"/>
      <c r="U12" s="8">
        <f>SUM(Q12,R12:T12)</f>
        <v>0</v>
      </c>
      <c r="V12" s="8">
        <f>+I12+M12+Q12+U12</f>
        <v>0</v>
      </c>
    </row>
    <row r="13" spans="2:22" x14ac:dyDescent="0.25">
      <c r="B13" s="311" t="s">
        <v>620</v>
      </c>
      <c r="C13" s="312"/>
      <c r="D13" s="313"/>
      <c r="E13" s="9"/>
      <c r="F13" s="9"/>
      <c r="G13" s="18"/>
      <c r="H13" s="18"/>
      <c r="I13" s="8">
        <f t="shared" ref="I13:I14" si="0">SUM(F13:H13)</f>
        <v>0</v>
      </c>
      <c r="J13" s="18"/>
      <c r="K13" s="18"/>
      <c r="L13" s="18"/>
      <c r="M13" s="8">
        <f t="shared" ref="M13:M14" si="1">SUM(I13,J13:L13)</f>
        <v>0</v>
      </c>
      <c r="N13" s="18"/>
      <c r="O13" s="18"/>
      <c r="P13" s="18"/>
      <c r="Q13" s="8">
        <f t="shared" ref="Q13:Q14" si="2">SUM(M13,N13:P13)</f>
        <v>0</v>
      </c>
      <c r="R13" s="18"/>
      <c r="S13" s="18"/>
      <c r="T13" s="18"/>
      <c r="U13" s="8">
        <f t="shared" ref="U13:U14" si="3">SUM(Q13,R13:T13)</f>
        <v>0</v>
      </c>
      <c r="V13" s="8">
        <f t="shared" ref="V13:V14" si="4">+I13+M13+Q13+U13</f>
        <v>0</v>
      </c>
    </row>
    <row r="14" spans="2:22" x14ac:dyDescent="0.25">
      <c r="B14" s="9"/>
      <c r="C14" s="9"/>
      <c r="D14" s="9"/>
      <c r="E14" s="9"/>
      <c r="F14" s="9"/>
      <c r="G14" s="18"/>
      <c r="H14" s="18"/>
      <c r="I14" s="8">
        <f t="shared" si="0"/>
        <v>0</v>
      </c>
      <c r="J14" s="18"/>
      <c r="K14" s="18"/>
      <c r="L14" s="18"/>
      <c r="M14" s="8">
        <f t="shared" si="1"/>
        <v>0</v>
      </c>
      <c r="N14" s="18"/>
      <c r="O14" s="18"/>
      <c r="P14" s="18"/>
      <c r="Q14" s="8">
        <f t="shared" si="2"/>
        <v>0</v>
      </c>
      <c r="R14" s="18"/>
      <c r="S14" s="18"/>
      <c r="T14" s="18"/>
      <c r="U14" s="8">
        <f t="shared" si="3"/>
        <v>0</v>
      </c>
      <c r="V14" s="8">
        <f t="shared" si="4"/>
        <v>0</v>
      </c>
    </row>
    <row r="15" spans="2:22" ht="20.25" customHeight="1" x14ac:dyDescent="0.25">
      <c r="B15" s="190" t="s">
        <v>122</v>
      </c>
      <c r="C15" s="191"/>
      <c r="D15" s="191"/>
      <c r="E15" s="191"/>
      <c r="F15" s="138">
        <f t="shared" ref="F15:V15" si="5">SUM(F12:F14)</f>
        <v>0</v>
      </c>
      <c r="G15" s="138">
        <f t="shared" si="5"/>
        <v>0</v>
      </c>
      <c r="H15" s="138">
        <f t="shared" si="5"/>
        <v>0</v>
      </c>
      <c r="I15" s="138">
        <f t="shared" si="5"/>
        <v>0</v>
      </c>
      <c r="J15" s="138">
        <f t="shared" si="5"/>
        <v>0</v>
      </c>
      <c r="K15" s="138">
        <f t="shared" si="5"/>
        <v>0</v>
      </c>
      <c r="L15" s="138">
        <f t="shared" si="5"/>
        <v>0</v>
      </c>
      <c r="M15" s="138">
        <f t="shared" si="5"/>
        <v>0</v>
      </c>
      <c r="N15" s="138">
        <f t="shared" si="5"/>
        <v>0</v>
      </c>
      <c r="O15" s="138">
        <f t="shared" si="5"/>
        <v>0</v>
      </c>
      <c r="P15" s="138">
        <f t="shared" si="5"/>
        <v>0</v>
      </c>
      <c r="Q15" s="138">
        <f t="shared" si="5"/>
        <v>0</v>
      </c>
      <c r="R15" s="138">
        <f t="shared" si="5"/>
        <v>0</v>
      </c>
      <c r="S15" s="138">
        <f t="shared" si="5"/>
        <v>0</v>
      </c>
      <c r="T15" s="138">
        <f t="shared" si="5"/>
        <v>0</v>
      </c>
      <c r="U15" s="138">
        <f t="shared" si="5"/>
        <v>0</v>
      </c>
      <c r="V15" s="12">
        <f t="shared" si="5"/>
        <v>0</v>
      </c>
    </row>
  </sheetData>
  <mergeCells count="27">
    <mergeCell ref="B13:D13"/>
    <mergeCell ref="B6:C6"/>
    <mergeCell ref="B7:C7"/>
    <mergeCell ref="B3:V3"/>
    <mergeCell ref="B1:V1"/>
    <mergeCell ref="B2:V2"/>
    <mergeCell ref="N10:N11"/>
    <mergeCell ref="B10:B11"/>
    <mergeCell ref="F10:F11"/>
    <mergeCell ref="E10:E11"/>
    <mergeCell ref="G10:G11"/>
    <mergeCell ref="V10:V11"/>
    <mergeCell ref="C10:C11"/>
    <mergeCell ref="D10:D11"/>
    <mergeCell ref="R10:R11"/>
    <mergeCell ref="S10:S11"/>
    <mergeCell ref="U10:U11"/>
    <mergeCell ref="O10:O11"/>
    <mergeCell ref="P10:P11"/>
    <mergeCell ref="I10:I11"/>
    <mergeCell ref="M10:M11"/>
    <mergeCell ref="Q10:Q11"/>
    <mergeCell ref="H10:H11"/>
    <mergeCell ref="J10:J11"/>
    <mergeCell ref="K10:K11"/>
    <mergeCell ref="L10:L11"/>
    <mergeCell ref="T10:T11"/>
  </mergeCells>
  <conditionalFormatting sqref="B13:C13">
    <cfRule type="expression" dxfId="11" priority="1">
      <formula>LEN($E15)=2</formula>
    </cfRule>
  </conditionalFormatting>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2885-75D8-479A-8FFF-5C4E98D9A78D}">
  <dimension ref="A2:V10"/>
  <sheetViews>
    <sheetView showGridLines="0" workbookViewId="0">
      <selection activeCell="O10" sqref="O10"/>
    </sheetView>
  </sheetViews>
  <sheetFormatPr baseColWidth="10" defaultRowHeight="15" x14ac:dyDescent="0.25"/>
  <cols>
    <col min="3" max="3" width="12.7109375" customWidth="1"/>
    <col min="7" max="7" width="13.7109375" customWidth="1"/>
    <col min="12" max="12" width="12.7109375" customWidth="1"/>
    <col min="14" max="14" width="12.85546875" customWidth="1"/>
    <col min="19" max="19" width="23.140625" customWidth="1"/>
  </cols>
  <sheetData>
    <row r="2" spans="1:22" ht="23.25" x14ac:dyDescent="0.35">
      <c r="A2" s="472" t="s">
        <v>545</v>
      </c>
      <c r="B2" s="472"/>
      <c r="C2" s="472"/>
      <c r="D2" s="472"/>
      <c r="E2" s="472"/>
      <c r="F2" s="472"/>
      <c r="G2" s="472"/>
      <c r="H2" s="472"/>
      <c r="I2" s="472"/>
      <c r="J2" s="472"/>
      <c r="K2" s="472"/>
      <c r="L2" s="472"/>
      <c r="M2" s="472"/>
      <c r="N2" s="472"/>
      <c r="O2" s="472"/>
      <c r="P2" s="472"/>
      <c r="Q2" s="472"/>
      <c r="R2" s="472"/>
      <c r="S2" s="472"/>
      <c r="T2" s="472"/>
      <c r="U2" s="472"/>
      <c r="V2" s="472"/>
    </row>
    <row r="3" spans="1:22" ht="53.25" customHeight="1" x14ac:dyDescent="0.25">
      <c r="A3" s="249"/>
      <c r="B3" s="249"/>
      <c r="C3" s="249"/>
      <c r="D3" s="249"/>
      <c r="E3" s="473" t="s">
        <v>596</v>
      </c>
      <c r="F3" s="473"/>
      <c r="G3" s="473"/>
      <c r="H3" s="473"/>
      <c r="I3" s="473"/>
      <c r="J3" s="473"/>
      <c r="K3" s="473"/>
      <c r="L3" s="473"/>
      <c r="M3" s="473"/>
      <c r="N3" s="473"/>
      <c r="O3" s="473"/>
      <c r="P3" s="473"/>
      <c r="Q3" s="473"/>
      <c r="R3" s="473"/>
      <c r="S3" s="249"/>
    </row>
    <row r="4" spans="1:22" x14ac:dyDescent="0.25">
      <c r="A4" s="249"/>
      <c r="B4" s="249"/>
      <c r="C4" s="249"/>
      <c r="D4" s="249"/>
      <c r="E4" s="250"/>
      <c r="F4" s="250"/>
      <c r="G4" s="250"/>
      <c r="H4" s="250"/>
      <c r="I4" s="250"/>
      <c r="J4" s="250"/>
      <c r="K4" s="250"/>
      <c r="L4" s="250"/>
      <c r="M4" s="250"/>
      <c r="N4" s="250"/>
      <c r="O4" s="250"/>
      <c r="P4" s="250"/>
      <c r="Q4" s="250"/>
      <c r="R4" s="250"/>
      <c r="S4" s="249"/>
    </row>
    <row r="5" spans="1:22" ht="36" x14ac:dyDescent="0.25">
      <c r="A5" s="258" t="s">
        <v>0</v>
      </c>
      <c r="B5" s="258"/>
      <c r="C5" s="258"/>
      <c r="D5" s="258" t="s">
        <v>1</v>
      </c>
      <c r="E5" s="258">
        <v>21</v>
      </c>
      <c r="F5" s="255"/>
      <c r="G5" s="255"/>
      <c r="H5" s="255"/>
      <c r="I5" s="255"/>
      <c r="J5" s="255"/>
      <c r="K5" s="255"/>
      <c r="L5" s="255"/>
      <c r="M5" s="255"/>
      <c r="N5" s="255"/>
      <c r="O5" s="255"/>
      <c r="P5" s="255"/>
      <c r="Q5" s="255"/>
      <c r="R5" s="255"/>
      <c r="S5" s="255"/>
      <c r="T5" s="255"/>
      <c r="U5" s="255"/>
      <c r="V5" s="255"/>
    </row>
    <row r="6" spans="1:22" x14ac:dyDescent="0.25">
      <c r="A6" s="474" t="s">
        <v>2</v>
      </c>
      <c r="B6" s="475"/>
      <c r="C6" s="476"/>
      <c r="D6" s="251" t="s">
        <v>3</v>
      </c>
      <c r="E6" s="252" t="s">
        <v>566</v>
      </c>
      <c r="F6" s="255"/>
      <c r="G6" s="255"/>
      <c r="H6" s="255"/>
      <c r="I6" s="255"/>
      <c r="J6" s="255"/>
      <c r="K6" s="255"/>
      <c r="L6" s="255"/>
      <c r="M6" s="255"/>
      <c r="N6" s="255"/>
      <c r="O6" s="255"/>
      <c r="P6" s="255"/>
      <c r="Q6" s="255"/>
      <c r="R6" s="255"/>
      <c r="S6" s="255"/>
      <c r="T6" s="255"/>
      <c r="U6" s="255"/>
      <c r="V6" s="255"/>
    </row>
    <row r="7" spans="1:22" x14ac:dyDescent="0.25">
      <c r="A7" s="474" t="s">
        <v>215</v>
      </c>
      <c r="B7" s="475"/>
      <c r="C7" s="476"/>
      <c r="D7" s="251" t="s">
        <v>4</v>
      </c>
      <c r="E7" s="257" t="s">
        <v>5</v>
      </c>
      <c r="F7" s="255"/>
      <c r="G7" s="255"/>
      <c r="H7" s="255"/>
      <c r="I7" s="255"/>
      <c r="J7" s="255"/>
      <c r="K7" s="255"/>
      <c r="L7" s="255"/>
      <c r="M7" s="255"/>
      <c r="N7" s="255"/>
      <c r="O7" s="255"/>
      <c r="P7" s="255"/>
      <c r="Q7" s="255"/>
      <c r="R7" s="255"/>
      <c r="S7" s="255"/>
      <c r="T7" s="255"/>
      <c r="U7" s="255"/>
      <c r="V7" s="255"/>
    </row>
    <row r="8" spans="1:22" ht="19.5" x14ac:dyDescent="0.25">
      <c r="A8" s="253"/>
      <c r="B8" s="253"/>
      <c r="C8" s="253"/>
      <c r="D8" s="27"/>
      <c r="E8" s="256"/>
      <c r="F8" s="471" t="s">
        <v>599</v>
      </c>
      <c r="G8" s="471"/>
      <c r="H8" s="471"/>
      <c r="I8" s="471"/>
      <c r="J8" s="471"/>
      <c r="K8" s="471"/>
      <c r="L8" s="471"/>
      <c r="M8" s="471"/>
      <c r="N8" s="471"/>
      <c r="O8" s="471"/>
      <c r="P8" s="471"/>
      <c r="Q8" s="255"/>
      <c r="R8" s="255"/>
      <c r="S8" s="255"/>
      <c r="T8" s="255"/>
      <c r="U8" s="255"/>
      <c r="V8" s="255"/>
    </row>
    <row r="9" spans="1:22" ht="36" x14ac:dyDescent="0.25">
      <c r="A9" s="258" t="s">
        <v>546</v>
      </c>
      <c r="B9" s="258" t="s">
        <v>1</v>
      </c>
      <c r="C9" s="258" t="s">
        <v>547</v>
      </c>
      <c r="D9" s="258" t="s">
        <v>3</v>
      </c>
      <c r="E9" s="258" t="s">
        <v>548</v>
      </c>
      <c r="F9" s="258" t="s">
        <v>4</v>
      </c>
      <c r="G9" s="258" t="s">
        <v>549</v>
      </c>
      <c r="H9" s="258" t="s">
        <v>550</v>
      </c>
      <c r="I9" s="258" t="s">
        <v>551</v>
      </c>
      <c r="J9" s="258" t="s">
        <v>552</v>
      </c>
      <c r="K9" s="258" t="s">
        <v>553</v>
      </c>
      <c r="L9" s="258" t="s">
        <v>173</v>
      </c>
      <c r="M9" s="258" t="s">
        <v>554</v>
      </c>
      <c r="N9" s="258" t="s">
        <v>555</v>
      </c>
      <c r="O9" s="258" t="s">
        <v>556</v>
      </c>
      <c r="P9" s="258" t="s">
        <v>557</v>
      </c>
      <c r="Q9" s="258" t="s">
        <v>558</v>
      </c>
      <c r="R9" s="259" t="s">
        <v>559</v>
      </c>
      <c r="S9" s="259" t="s">
        <v>560</v>
      </c>
      <c r="T9" s="259" t="s">
        <v>561</v>
      </c>
      <c r="U9" s="258" t="s">
        <v>562</v>
      </c>
      <c r="V9" s="258" t="s">
        <v>563</v>
      </c>
    </row>
    <row r="10" spans="1:22" ht="249.95" customHeight="1" x14ac:dyDescent="0.25">
      <c r="A10" s="265">
        <v>21</v>
      </c>
      <c r="B10" s="254" t="s">
        <v>31</v>
      </c>
      <c r="C10" s="265">
        <v>2110</v>
      </c>
      <c r="D10" s="254" t="s">
        <v>2</v>
      </c>
      <c r="E10" s="265">
        <v>211002</v>
      </c>
      <c r="F10" s="254" t="s">
        <v>215</v>
      </c>
      <c r="G10" s="254" t="s">
        <v>567</v>
      </c>
      <c r="H10" s="265">
        <v>24</v>
      </c>
      <c r="I10" s="266" t="s">
        <v>568</v>
      </c>
      <c r="J10" s="265">
        <v>112</v>
      </c>
      <c r="K10" s="265" t="s">
        <v>192</v>
      </c>
      <c r="L10" s="254" t="s">
        <v>569</v>
      </c>
      <c r="M10" s="267">
        <v>1085709</v>
      </c>
      <c r="N10" s="267">
        <v>0</v>
      </c>
      <c r="O10" s="267">
        <v>0</v>
      </c>
      <c r="P10" s="265">
        <v>0</v>
      </c>
      <c r="Q10" s="254"/>
      <c r="R10" s="254" t="s">
        <v>564</v>
      </c>
      <c r="S10" s="254" t="s">
        <v>570</v>
      </c>
      <c r="T10" s="254" t="s">
        <v>571</v>
      </c>
      <c r="U10" s="254" t="s">
        <v>565</v>
      </c>
      <c r="V10" s="254" t="s">
        <v>572</v>
      </c>
    </row>
  </sheetData>
  <mergeCells count="5">
    <mergeCell ref="F8:P8"/>
    <mergeCell ref="A2:V2"/>
    <mergeCell ref="E3:R3"/>
    <mergeCell ref="A6:C6"/>
    <mergeCell ref="A7:C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0D68-7D10-4378-B341-6C8A4B5FD4BE}">
  <dimension ref="B1:O744"/>
  <sheetViews>
    <sheetView showGridLines="0" workbookViewId="0">
      <selection activeCell="Q13" sqref="Q13"/>
    </sheetView>
  </sheetViews>
  <sheetFormatPr baseColWidth="10" defaultColWidth="11.42578125" defaultRowHeight="15" x14ac:dyDescent="0.25"/>
  <cols>
    <col min="1" max="1" width="3.7109375" style="3" customWidth="1"/>
    <col min="2" max="2" width="5" style="3" bestFit="1" customWidth="1"/>
    <col min="3" max="3" width="11.28515625" style="3" bestFit="1" customWidth="1"/>
    <col min="4" max="4" width="10.5703125" style="3" bestFit="1" customWidth="1"/>
    <col min="5" max="5" width="13.140625" style="3" bestFit="1" customWidth="1"/>
    <col min="6" max="6" width="20.140625" style="3" bestFit="1" customWidth="1"/>
    <col min="7" max="7" width="13.85546875" style="3" bestFit="1" customWidth="1"/>
    <col min="8" max="8" width="14.85546875" style="3" bestFit="1" customWidth="1"/>
    <col min="9" max="9" width="18.28515625" style="3" bestFit="1" customWidth="1"/>
    <col min="10" max="10" width="23.5703125" style="3" customWidth="1"/>
    <col min="11" max="11" width="10.28515625" style="3" bestFit="1" customWidth="1"/>
    <col min="12" max="12" width="33.5703125" style="3" hidden="1" customWidth="1"/>
    <col min="13" max="13" width="17.5703125" style="3" bestFit="1" customWidth="1"/>
    <col min="14" max="14" width="31.28515625" style="219" customWidth="1"/>
    <col min="15" max="15" width="14.140625" style="3" bestFit="1" customWidth="1"/>
    <col min="16" max="16384" width="11.42578125" style="3"/>
  </cols>
  <sheetData>
    <row r="1" spans="2:15" s="66" customFormat="1" x14ac:dyDescent="0.25">
      <c r="N1" s="218"/>
    </row>
    <row r="2" spans="2:15" ht="20.25" x14ac:dyDescent="0.25">
      <c r="B2" s="317" t="s">
        <v>219</v>
      </c>
      <c r="C2" s="317"/>
      <c r="D2" s="317"/>
      <c r="E2" s="317"/>
      <c r="F2" s="317"/>
      <c r="G2" s="317"/>
      <c r="H2" s="317"/>
      <c r="I2" s="317"/>
      <c r="J2" s="317"/>
      <c r="K2" s="317"/>
      <c r="L2" s="317"/>
      <c r="M2" s="317"/>
      <c r="N2" s="317"/>
    </row>
    <row r="3" spans="2:15" ht="108.75" customHeight="1" x14ac:dyDescent="0.25">
      <c r="B3" s="318" t="s">
        <v>199</v>
      </c>
      <c r="C3" s="318"/>
      <c r="D3" s="318"/>
      <c r="E3" s="318"/>
      <c r="F3" s="318"/>
      <c r="G3" s="318"/>
      <c r="H3" s="318"/>
      <c r="I3" s="318"/>
      <c r="J3" s="318"/>
      <c r="K3" s="318"/>
      <c r="L3" s="318"/>
      <c r="M3" s="318"/>
      <c r="N3" s="318"/>
      <c r="O3" s="318"/>
    </row>
    <row r="4" spans="2:15" ht="42" customHeight="1" x14ac:dyDescent="0.25">
      <c r="B4" s="317" t="s">
        <v>600</v>
      </c>
      <c r="C4" s="317"/>
      <c r="D4" s="317"/>
      <c r="E4" s="317"/>
      <c r="F4" s="317"/>
      <c r="G4" s="317"/>
      <c r="H4" s="317"/>
      <c r="I4" s="317"/>
      <c r="J4" s="317"/>
      <c r="K4" s="317"/>
      <c r="L4" s="317"/>
      <c r="M4" s="317"/>
      <c r="N4" s="317"/>
      <c r="O4" s="317"/>
    </row>
    <row r="5" spans="2:15" ht="20.25" x14ac:dyDescent="0.25">
      <c r="B5" s="2"/>
      <c r="C5" s="2"/>
      <c r="D5" s="2"/>
      <c r="E5" s="2"/>
      <c r="F5" s="2"/>
      <c r="G5" s="2"/>
      <c r="H5" s="2"/>
      <c r="I5" s="2"/>
      <c r="J5" s="2"/>
      <c r="K5" s="2"/>
      <c r="L5" s="2"/>
      <c r="M5" s="2"/>
    </row>
    <row r="6" spans="2:15" ht="15.75" x14ac:dyDescent="0.25">
      <c r="B6" s="478" t="s">
        <v>31</v>
      </c>
      <c r="C6" s="478"/>
      <c r="D6" s="478"/>
      <c r="E6" s="478"/>
      <c r="F6" s="478"/>
      <c r="M6" s="130" t="s">
        <v>1</v>
      </c>
      <c r="N6" s="131">
        <v>21</v>
      </c>
    </row>
    <row r="7" spans="2:15" ht="15" customHeight="1" x14ac:dyDescent="0.25">
      <c r="B7" s="479" t="s">
        <v>2</v>
      </c>
      <c r="C7" s="479"/>
      <c r="D7" s="479"/>
      <c r="E7" s="479"/>
      <c r="F7" s="479"/>
      <c r="M7" s="4" t="s">
        <v>3</v>
      </c>
      <c r="N7" s="5">
        <v>10</v>
      </c>
    </row>
    <row r="8" spans="2:15" ht="15" customHeight="1" x14ac:dyDescent="0.25">
      <c r="B8" s="479" t="s">
        <v>215</v>
      </c>
      <c r="C8" s="479"/>
      <c r="D8" s="479"/>
      <c r="E8" s="479"/>
      <c r="F8" s="479"/>
      <c r="M8" s="4" t="s">
        <v>4</v>
      </c>
      <c r="N8" s="46" t="s">
        <v>200</v>
      </c>
    </row>
    <row r="9" spans="2:15" x14ac:dyDescent="0.25">
      <c r="M9" s="47" t="s">
        <v>178</v>
      </c>
      <c r="N9" s="3"/>
    </row>
    <row r="11" spans="2:15" ht="31.5" customHeight="1" x14ac:dyDescent="0.25">
      <c r="B11" s="477" t="s">
        <v>201</v>
      </c>
      <c r="C11" s="477"/>
      <c r="D11" s="477"/>
      <c r="E11" s="477"/>
      <c r="F11" s="477"/>
      <c r="G11" s="477"/>
      <c r="H11" s="477"/>
      <c r="I11" s="477"/>
      <c r="J11" s="477"/>
      <c r="K11" s="477"/>
      <c r="L11" s="477"/>
      <c r="M11" s="477"/>
      <c r="N11" s="477"/>
      <c r="O11" s="477"/>
    </row>
    <row r="12" spans="2:15" ht="94.5" x14ac:dyDescent="0.25">
      <c r="B12" s="220" t="s">
        <v>202</v>
      </c>
      <c r="C12" s="220" t="s">
        <v>93</v>
      </c>
      <c r="D12" s="220" t="s">
        <v>203</v>
      </c>
      <c r="E12" s="220" t="s">
        <v>204</v>
      </c>
      <c r="F12" s="220" t="s">
        <v>205</v>
      </c>
      <c r="G12" s="220" t="s">
        <v>206</v>
      </c>
      <c r="H12" s="220" t="s">
        <v>207</v>
      </c>
      <c r="I12" s="220" t="s">
        <v>208</v>
      </c>
      <c r="J12" s="220" t="s">
        <v>209</v>
      </c>
      <c r="K12" s="220" t="s">
        <v>210</v>
      </c>
      <c r="L12" s="220" t="s">
        <v>211</v>
      </c>
      <c r="M12" s="220" t="s">
        <v>212</v>
      </c>
      <c r="N12" s="220" t="s">
        <v>213</v>
      </c>
      <c r="O12" s="220" t="s">
        <v>214</v>
      </c>
    </row>
    <row r="13" spans="2:15" ht="127.5" x14ac:dyDescent="0.25">
      <c r="B13" s="214">
        <v>2024</v>
      </c>
      <c r="C13" s="214" t="s">
        <v>143</v>
      </c>
      <c r="D13" s="214" t="s">
        <v>289</v>
      </c>
      <c r="E13" s="214" t="s">
        <v>62</v>
      </c>
      <c r="F13" s="214" t="s">
        <v>62</v>
      </c>
      <c r="G13" s="214">
        <v>2281</v>
      </c>
      <c r="H13" s="239">
        <v>45656</v>
      </c>
      <c r="I13" s="239">
        <v>45656</v>
      </c>
      <c r="J13" s="213" t="s">
        <v>291</v>
      </c>
      <c r="K13" s="213" t="s">
        <v>292</v>
      </c>
      <c r="L13" s="239">
        <v>45656</v>
      </c>
      <c r="M13" s="240" t="s">
        <v>860</v>
      </c>
      <c r="N13" s="301" t="s">
        <v>861</v>
      </c>
      <c r="O13" s="11"/>
    </row>
    <row r="14" spans="2:15" ht="114.75" x14ac:dyDescent="0.25">
      <c r="B14" s="214">
        <v>2025</v>
      </c>
      <c r="C14" s="214" t="s">
        <v>129</v>
      </c>
      <c r="D14" s="214" t="s">
        <v>289</v>
      </c>
      <c r="E14" s="214" t="s">
        <v>62</v>
      </c>
      <c r="F14" s="214" t="s">
        <v>62</v>
      </c>
      <c r="G14" s="214">
        <v>271</v>
      </c>
      <c r="H14" s="239">
        <v>45707</v>
      </c>
      <c r="I14" s="239">
        <v>45707</v>
      </c>
      <c r="J14" s="213" t="s">
        <v>291</v>
      </c>
      <c r="K14" s="213" t="s">
        <v>292</v>
      </c>
      <c r="L14" s="239">
        <v>45707</v>
      </c>
      <c r="M14" s="240" t="s">
        <v>862</v>
      </c>
      <c r="N14" s="302" t="s">
        <v>863</v>
      </c>
      <c r="O14" s="11"/>
    </row>
    <row r="15" spans="2:15" ht="114.75" x14ac:dyDescent="0.25">
      <c r="B15" s="214">
        <v>2025</v>
      </c>
      <c r="C15" s="214" t="s">
        <v>129</v>
      </c>
      <c r="D15" s="214" t="s">
        <v>289</v>
      </c>
      <c r="E15" s="214" t="s">
        <v>62</v>
      </c>
      <c r="F15" s="214" t="s">
        <v>62</v>
      </c>
      <c r="G15" s="214">
        <v>258</v>
      </c>
      <c r="H15" s="239">
        <v>45702</v>
      </c>
      <c r="I15" s="239">
        <v>45702</v>
      </c>
      <c r="J15" s="213" t="s">
        <v>291</v>
      </c>
      <c r="K15" s="213" t="s">
        <v>292</v>
      </c>
      <c r="L15" s="239">
        <v>45702</v>
      </c>
      <c r="M15" s="240" t="s">
        <v>864</v>
      </c>
      <c r="N15" s="302" t="s">
        <v>469</v>
      </c>
      <c r="O15" s="11"/>
    </row>
    <row r="16" spans="2:15" ht="114.75" x14ac:dyDescent="0.25">
      <c r="B16" s="214">
        <v>2025</v>
      </c>
      <c r="C16" s="214" t="s">
        <v>129</v>
      </c>
      <c r="D16" s="214" t="s">
        <v>289</v>
      </c>
      <c r="E16" s="214" t="s">
        <v>62</v>
      </c>
      <c r="F16" s="214" t="s">
        <v>62</v>
      </c>
      <c r="G16" s="214">
        <v>291</v>
      </c>
      <c r="H16" s="239">
        <v>45713</v>
      </c>
      <c r="I16" s="239">
        <v>45713</v>
      </c>
      <c r="J16" s="213" t="s">
        <v>291</v>
      </c>
      <c r="K16" s="213" t="s">
        <v>292</v>
      </c>
      <c r="L16" s="239">
        <v>45713</v>
      </c>
      <c r="M16" s="240" t="s">
        <v>865</v>
      </c>
      <c r="N16" s="302" t="s">
        <v>866</v>
      </c>
      <c r="O16" s="11"/>
    </row>
    <row r="17" spans="2:15" ht="114.75" x14ac:dyDescent="0.25">
      <c r="B17" s="214">
        <v>2025</v>
      </c>
      <c r="C17" s="214" t="s">
        <v>129</v>
      </c>
      <c r="D17" s="214" t="s">
        <v>289</v>
      </c>
      <c r="E17" s="214" t="s">
        <v>62</v>
      </c>
      <c r="F17" s="214" t="s">
        <v>62</v>
      </c>
      <c r="G17" s="214">
        <v>290</v>
      </c>
      <c r="H17" s="239">
        <v>45713</v>
      </c>
      <c r="I17" s="239">
        <v>45713</v>
      </c>
      <c r="J17" s="213" t="s">
        <v>291</v>
      </c>
      <c r="K17" s="213" t="s">
        <v>292</v>
      </c>
      <c r="L17" s="239">
        <v>45713</v>
      </c>
      <c r="M17" s="240" t="s">
        <v>867</v>
      </c>
      <c r="N17" s="302" t="s">
        <v>868</v>
      </c>
      <c r="O17" s="11"/>
    </row>
    <row r="18" spans="2:15" ht="114.75" x14ac:dyDescent="0.25">
      <c r="B18" s="214">
        <v>2025</v>
      </c>
      <c r="C18" s="214" t="s">
        <v>129</v>
      </c>
      <c r="D18" s="214" t="s">
        <v>289</v>
      </c>
      <c r="E18" s="214" t="s">
        <v>62</v>
      </c>
      <c r="F18" s="214" t="s">
        <v>62</v>
      </c>
      <c r="G18" s="214">
        <v>270</v>
      </c>
      <c r="H18" s="239">
        <v>45706</v>
      </c>
      <c r="I18" s="239">
        <v>45706</v>
      </c>
      <c r="J18" s="213" t="s">
        <v>291</v>
      </c>
      <c r="K18" s="213" t="s">
        <v>292</v>
      </c>
      <c r="L18" s="239">
        <v>45706</v>
      </c>
      <c r="M18" s="240" t="s">
        <v>869</v>
      </c>
      <c r="N18" s="302" t="s">
        <v>470</v>
      </c>
      <c r="O18" s="11"/>
    </row>
    <row r="19" spans="2:15" ht="114.75" x14ac:dyDescent="0.25">
      <c r="B19" s="214">
        <v>2025</v>
      </c>
      <c r="C19" s="214" t="s">
        <v>129</v>
      </c>
      <c r="D19" s="214" t="s">
        <v>289</v>
      </c>
      <c r="E19" s="214" t="s">
        <v>62</v>
      </c>
      <c r="F19" s="214" t="s">
        <v>62</v>
      </c>
      <c r="G19" s="214">
        <v>210</v>
      </c>
      <c r="H19" s="239">
        <v>45716</v>
      </c>
      <c r="I19" s="239">
        <v>45716</v>
      </c>
      <c r="J19" s="213" t="s">
        <v>291</v>
      </c>
      <c r="K19" s="213" t="s">
        <v>292</v>
      </c>
      <c r="L19" s="239">
        <v>45716</v>
      </c>
      <c r="M19" s="240" t="s">
        <v>870</v>
      </c>
      <c r="N19" s="302" t="s">
        <v>471</v>
      </c>
      <c r="O19" s="11"/>
    </row>
    <row r="20" spans="2:15" ht="114.75" x14ac:dyDescent="0.25">
      <c r="B20" s="214">
        <v>2025</v>
      </c>
      <c r="C20" s="214" t="s">
        <v>129</v>
      </c>
      <c r="D20" s="214" t="s">
        <v>289</v>
      </c>
      <c r="E20" s="214" t="s">
        <v>62</v>
      </c>
      <c r="F20" s="214" t="s">
        <v>62</v>
      </c>
      <c r="G20" s="214">
        <v>115</v>
      </c>
      <c r="H20" s="239">
        <v>45716</v>
      </c>
      <c r="I20" s="239">
        <v>45716</v>
      </c>
      <c r="J20" s="213" t="s">
        <v>291</v>
      </c>
      <c r="K20" s="213" t="s">
        <v>292</v>
      </c>
      <c r="L20" s="239">
        <v>45716</v>
      </c>
      <c r="M20" s="240" t="s">
        <v>871</v>
      </c>
      <c r="N20" s="302" t="s">
        <v>472</v>
      </c>
      <c r="O20" s="11"/>
    </row>
    <row r="21" spans="2:15" ht="114.75" x14ac:dyDescent="0.25">
      <c r="B21" s="214">
        <v>2025</v>
      </c>
      <c r="C21" s="214" t="s">
        <v>129</v>
      </c>
      <c r="D21" s="214" t="s">
        <v>289</v>
      </c>
      <c r="E21" s="214" t="s">
        <v>62</v>
      </c>
      <c r="F21" s="214" t="s">
        <v>62</v>
      </c>
      <c r="G21" s="214">
        <v>91</v>
      </c>
      <c r="H21" s="239">
        <v>45712</v>
      </c>
      <c r="I21" s="239">
        <v>45712</v>
      </c>
      <c r="J21" s="213" t="s">
        <v>291</v>
      </c>
      <c r="K21" s="213" t="s">
        <v>292</v>
      </c>
      <c r="L21" s="239">
        <v>45712</v>
      </c>
      <c r="M21" s="240" t="s">
        <v>872</v>
      </c>
      <c r="N21" s="302" t="s">
        <v>473</v>
      </c>
      <c r="O21" s="11"/>
    </row>
    <row r="22" spans="2:15" ht="114.75" x14ac:dyDescent="0.25">
      <c r="B22" s="214">
        <v>2025</v>
      </c>
      <c r="C22" s="214" t="s">
        <v>129</v>
      </c>
      <c r="D22" s="214" t="s">
        <v>289</v>
      </c>
      <c r="E22" s="214" t="s">
        <v>62</v>
      </c>
      <c r="F22" s="214" t="s">
        <v>62</v>
      </c>
      <c r="G22" s="214">
        <v>114</v>
      </c>
      <c r="H22" s="239">
        <v>45716</v>
      </c>
      <c r="I22" s="239">
        <v>45716</v>
      </c>
      <c r="J22" s="213" t="s">
        <v>291</v>
      </c>
      <c r="K22" s="213" t="s">
        <v>292</v>
      </c>
      <c r="L22" s="239">
        <v>45716</v>
      </c>
      <c r="M22" s="240" t="s">
        <v>873</v>
      </c>
      <c r="N22" s="302" t="s">
        <v>474</v>
      </c>
      <c r="O22" s="11"/>
    </row>
    <row r="23" spans="2:15" ht="114.75" x14ac:dyDescent="0.25">
      <c r="B23" s="214">
        <v>2025</v>
      </c>
      <c r="C23" s="214" t="s">
        <v>129</v>
      </c>
      <c r="D23" s="214" t="s">
        <v>289</v>
      </c>
      <c r="E23" s="214" t="s">
        <v>62</v>
      </c>
      <c r="F23" s="214" t="s">
        <v>62</v>
      </c>
      <c r="G23" s="214">
        <v>90</v>
      </c>
      <c r="H23" s="239">
        <v>45712</v>
      </c>
      <c r="I23" s="239">
        <v>45712</v>
      </c>
      <c r="J23" s="213" t="s">
        <v>291</v>
      </c>
      <c r="K23" s="213" t="s">
        <v>292</v>
      </c>
      <c r="L23" s="239">
        <v>45712</v>
      </c>
      <c r="M23" s="240" t="s">
        <v>874</v>
      </c>
      <c r="N23" s="302" t="s">
        <v>475</v>
      </c>
      <c r="O23" s="11"/>
    </row>
    <row r="24" spans="2:15" ht="114.75" x14ac:dyDescent="0.25">
      <c r="B24" s="214">
        <v>2025</v>
      </c>
      <c r="C24" s="214" t="s">
        <v>129</v>
      </c>
      <c r="D24" s="214" t="s">
        <v>289</v>
      </c>
      <c r="E24" s="214" t="s">
        <v>62</v>
      </c>
      <c r="F24" s="214" t="s">
        <v>62</v>
      </c>
      <c r="G24" s="214">
        <v>100</v>
      </c>
      <c r="H24" s="239">
        <v>45714</v>
      </c>
      <c r="I24" s="239">
        <v>45714</v>
      </c>
      <c r="J24" s="213" t="s">
        <v>291</v>
      </c>
      <c r="K24" s="213" t="s">
        <v>292</v>
      </c>
      <c r="L24" s="239">
        <v>45714</v>
      </c>
      <c r="M24" s="240" t="s">
        <v>875</v>
      </c>
      <c r="N24" s="302" t="s">
        <v>476</v>
      </c>
      <c r="O24" s="11"/>
    </row>
    <row r="25" spans="2:15" ht="114.75" x14ac:dyDescent="0.25">
      <c r="B25" s="214">
        <v>2025</v>
      </c>
      <c r="C25" s="214" t="s">
        <v>129</v>
      </c>
      <c r="D25" s="214" t="s">
        <v>289</v>
      </c>
      <c r="E25" s="214" t="s">
        <v>62</v>
      </c>
      <c r="F25" s="214" t="s">
        <v>62</v>
      </c>
      <c r="G25" s="214">
        <v>101</v>
      </c>
      <c r="H25" s="239">
        <v>45714</v>
      </c>
      <c r="I25" s="239">
        <v>45714</v>
      </c>
      <c r="J25" s="213" t="s">
        <v>291</v>
      </c>
      <c r="K25" s="213" t="s">
        <v>292</v>
      </c>
      <c r="L25" s="239">
        <v>45714</v>
      </c>
      <c r="M25" s="240" t="s">
        <v>876</v>
      </c>
      <c r="N25" s="302" t="s">
        <v>477</v>
      </c>
      <c r="O25" s="11"/>
    </row>
    <row r="26" spans="2:15" ht="114.75" x14ac:dyDescent="0.25">
      <c r="B26" s="214">
        <v>2025</v>
      </c>
      <c r="C26" s="214" t="s">
        <v>129</v>
      </c>
      <c r="D26" s="214" t="s">
        <v>289</v>
      </c>
      <c r="E26" s="214" t="s">
        <v>62</v>
      </c>
      <c r="F26" s="214" t="s">
        <v>62</v>
      </c>
      <c r="G26" s="214">
        <v>143</v>
      </c>
      <c r="H26" s="239">
        <v>45716</v>
      </c>
      <c r="I26" s="239">
        <v>45716</v>
      </c>
      <c r="J26" s="213" t="s">
        <v>291</v>
      </c>
      <c r="K26" s="213" t="s">
        <v>292</v>
      </c>
      <c r="L26" s="239">
        <v>45716</v>
      </c>
      <c r="M26" s="240" t="s">
        <v>877</v>
      </c>
      <c r="N26" s="302" t="s">
        <v>878</v>
      </c>
      <c r="O26" s="11"/>
    </row>
    <row r="27" spans="2:15" ht="114.75" x14ac:dyDescent="0.25">
      <c r="B27" s="214">
        <v>2025</v>
      </c>
      <c r="C27" s="214" t="s">
        <v>129</v>
      </c>
      <c r="D27" s="214" t="s">
        <v>289</v>
      </c>
      <c r="E27" s="214" t="s">
        <v>62</v>
      </c>
      <c r="F27" s="214" t="s">
        <v>62</v>
      </c>
      <c r="G27" s="214">
        <v>147</v>
      </c>
      <c r="H27" s="239">
        <v>45716</v>
      </c>
      <c r="I27" s="239">
        <v>45716</v>
      </c>
      <c r="J27" s="213" t="s">
        <v>291</v>
      </c>
      <c r="K27" s="213" t="s">
        <v>292</v>
      </c>
      <c r="L27" s="239">
        <v>45716</v>
      </c>
      <c r="M27" s="240" t="s">
        <v>879</v>
      </c>
      <c r="N27" s="302" t="s">
        <v>478</v>
      </c>
      <c r="O27" s="11"/>
    </row>
    <row r="28" spans="2:15" ht="114.75" x14ac:dyDescent="0.25">
      <c r="B28" s="214">
        <v>2025</v>
      </c>
      <c r="C28" s="214" t="s">
        <v>129</v>
      </c>
      <c r="D28" s="214" t="s">
        <v>289</v>
      </c>
      <c r="E28" s="214" t="s">
        <v>62</v>
      </c>
      <c r="F28" s="214" t="s">
        <v>62</v>
      </c>
      <c r="G28" s="214">
        <v>144</v>
      </c>
      <c r="H28" s="239">
        <v>45716</v>
      </c>
      <c r="I28" s="239">
        <v>45716</v>
      </c>
      <c r="J28" s="213" t="s">
        <v>291</v>
      </c>
      <c r="K28" s="213" t="s">
        <v>292</v>
      </c>
      <c r="L28" s="239">
        <v>45716</v>
      </c>
      <c r="M28" s="240" t="s">
        <v>880</v>
      </c>
      <c r="N28" s="302" t="s">
        <v>881</v>
      </c>
      <c r="O28" s="11"/>
    </row>
    <row r="29" spans="2:15" ht="114.75" x14ac:dyDescent="0.25">
      <c r="B29" s="214">
        <v>2025</v>
      </c>
      <c r="C29" s="214" t="s">
        <v>129</v>
      </c>
      <c r="D29" s="214" t="s">
        <v>289</v>
      </c>
      <c r="E29" s="214" t="s">
        <v>62</v>
      </c>
      <c r="F29" s="214" t="s">
        <v>62</v>
      </c>
      <c r="G29" s="214">
        <v>145</v>
      </c>
      <c r="H29" s="239">
        <v>45716</v>
      </c>
      <c r="I29" s="239">
        <v>45716</v>
      </c>
      <c r="J29" s="213" t="s">
        <v>291</v>
      </c>
      <c r="K29" s="213" t="s">
        <v>292</v>
      </c>
      <c r="L29" s="239">
        <v>45716</v>
      </c>
      <c r="M29" s="240" t="s">
        <v>882</v>
      </c>
      <c r="N29" s="302" t="s">
        <v>883</v>
      </c>
      <c r="O29" s="11"/>
    </row>
    <row r="30" spans="2:15" ht="114.75" x14ac:dyDescent="0.25">
      <c r="B30" s="214">
        <v>2025</v>
      </c>
      <c r="C30" s="214" t="s">
        <v>129</v>
      </c>
      <c r="D30" s="214" t="s">
        <v>289</v>
      </c>
      <c r="E30" s="214" t="s">
        <v>62</v>
      </c>
      <c r="F30" s="214" t="s">
        <v>62</v>
      </c>
      <c r="G30" s="214">
        <v>139</v>
      </c>
      <c r="H30" s="239">
        <v>45716</v>
      </c>
      <c r="I30" s="239">
        <v>45716</v>
      </c>
      <c r="J30" s="213" t="s">
        <v>291</v>
      </c>
      <c r="K30" s="213" t="s">
        <v>292</v>
      </c>
      <c r="L30" s="239">
        <v>45716</v>
      </c>
      <c r="M30" s="240" t="s">
        <v>884</v>
      </c>
      <c r="N30" s="302" t="s">
        <v>885</v>
      </c>
      <c r="O30" s="11"/>
    </row>
    <row r="31" spans="2:15" ht="114.75" x14ac:dyDescent="0.25">
      <c r="B31" s="214">
        <v>2025</v>
      </c>
      <c r="C31" s="214" t="s">
        <v>129</v>
      </c>
      <c r="D31" s="214" t="s">
        <v>289</v>
      </c>
      <c r="E31" s="214" t="s">
        <v>62</v>
      </c>
      <c r="F31" s="214" t="s">
        <v>62</v>
      </c>
      <c r="G31" s="214">
        <v>146</v>
      </c>
      <c r="H31" s="239">
        <v>45716</v>
      </c>
      <c r="I31" s="239">
        <v>45716</v>
      </c>
      <c r="J31" s="213" t="s">
        <v>291</v>
      </c>
      <c r="K31" s="213" t="s">
        <v>292</v>
      </c>
      <c r="L31" s="239">
        <v>45716</v>
      </c>
      <c r="M31" s="240" t="s">
        <v>886</v>
      </c>
      <c r="N31" s="302" t="s">
        <v>887</v>
      </c>
      <c r="O31" s="11"/>
    </row>
    <row r="32" spans="2:15" ht="114.75" x14ac:dyDescent="0.25">
      <c r="B32" s="214">
        <v>2025</v>
      </c>
      <c r="C32" s="214" t="s">
        <v>129</v>
      </c>
      <c r="D32" s="214" t="s">
        <v>289</v>
      </c>
      <c r="E32" s="214" t="s">
        <v>62</v>
      </c>
      <c r="F32" s="214" t="s">
        <v>62</v>
      </c>
      <c r="G32" s="214">
        <v>95</v>
      </c>
      <c r="H32" s="239">
        <v>45707</v>
      </c>
      <c r="I32" s="239">
        <v>45707</v>
      </c>
      <c r="J32" s="213" t="s">
        <v>291</v>
      </c>
      <c r="K32" s="213" t="s">
        <v>292</v>
      </c>
      <c r="L32" s="239">
        <v>45707</v>
      </c>
      <c r="M32" s="240" t="s">
        <v>888</v>
      </c>
      <c r="N32" s="302" t="s">
        <v>479</v>
      </c>
      <c r="O32" s="11"/>
    </row>
    <row r="33" spans="2:15" ht="114.75" x14ac:dyDescent="0.25">
      <c r="B33" s="214">
        <v>2025</v>
      </c>
      <c r="C33" s="214" t="s">
        <v>129</v>
      </c>
      <c r="D33" s="214" t="s">
        <v>289</v>
      </c>
      <c r="E33" s="214" t="s">
        <v>62</v>
      </c>
      <c r="F33" s="214" t="s">
        <v>62</v>
      </c>
      <c r="G33" s="214">
        <v>237</v>
      </c>
      <c r="H33" s="239">
        <v>45713</v>
      </c>
      <c r="I33" s="239">
        <v>45713</v>
      </c>
      <c r="J33" s="213" t="s">
        <v>291</v>
      </c>
      <c r="K33" s="213" t="s">
        <v>292</v>
      </c>
      <c r="L33" s="239">
        <v>45713</v>
      </c>
      <c r="M33" s="240" t="s">
        <v>889</v>
      </c>
      <c r="N33" s="302" t="s">
        <v>890</v>
      </c>
      <c r="O33" s="11"/>
    </row>
    <row r="34" spans="2:15" ht="114.75" x14ac:dyDescent="0.25">
      <c r="B34" s="214">
        <v>2025</v>
      </c>
      <c r="C34" s="214" t="s">
        <v>129</v>
      </c>
      <c r="D34" s="214" t="s">
        <v>289</v>
      </c>
      <c r="E34" s="214" t="s">
        <v>62</v>
      </c>
      <c r="F34" s="214" t="s">
        <v>62</v>
      </c>
      <c r="G34" s="214">
        <v>243</v>
      </c>
      <c r="H34" s="239">
        <v>45713</v>
      </c>
      <c r="I34" s="239">
        <v>45713</v>
      </c>
      <c r="J34" s="213" t="s">
        <v>291</v>
      </c>
      <c r="K34" s="213" t="s">
        <v>292</v>
      </c>
      <c r="L34" s="239">
        <v>45713</v>
      </c>
      <c r="M34" s="240" t="s">
        <v>891</v>
      </c>
      <c r="N34" s="302" t="s">
        <v>892</v>
      </c>
      <c r="O34" s="11"/>
    </row>
    <row r="35" spans="2:15" ht="114.75" x14ac:dyDescent="0.25">
      <c r="B35" s="214">
        <v>2025</v>
      </c>
      <c r="C35" s="214" t="s">
        <v>129</v>
      </c>
      <c r="D35" s="214" t="s">
        <v>289</v>
      </c>
      <c r="E35" s="214" t="s">
        <v>62</v>
      </c>
      <c r="F35" s="214" t="s">
        <v>62</v>
      </c>
      <c r="G35" s="214">
        <v>242</v>
      </c>
      <c r="H35" s="239">
        <v>45713</v>
      </c>
      <c r="I35" s="239">
        <v>45713</v>
      </c>
      <c r="J35" s="213" t="s">
        <v>291</v>
      </c>
      <c r="K35" s="213" t="s">
        <v>292</v>
      </c>
      <c r="L35" s="239">
        <v>45713</v>
      </c>
      <c r="M35" s="240" t="s">
        <v>893</v>
      </c>
      <c r="N35" s="302" t="s">
        <v>894</v>
      </c>
      <c r="O35" s="11"/>
    </row>
    <row r="36" spans="2:15" ht="114.75" x14ac:dyDescent="0.25">
      <c r="B36" s="214">
        <v>2025</v>
      </c>
      <c r="C36" s="214" t="s">
        <v>129</v>
      </c>
      <c r="D36" s="214" t="s">
        <v>289</v>
      </c>
      <c r="E36" s="214" t="s">
        <v>62</v>
      </c>
      <c r="F36" s="214" t="s">
        <v>62</v>
      </c>
      <c r="G36" s="214">
        <v>244</v>
      </c>
      <c r="H36" s="239">
        <v>45713</v>
      </c>
      <c r="I36" s="239">
        <v>45713</v>
      </c>
      <c r="J36" s="213" t="s">
        <v>291</v>
      </c>
      <c r="K36" s="213" t="s">
        <v>292</v>
      </c>
      <c r="L36" s="239">
        <v>45713</v>
      </c>
      <c r="M36" s="240" t="s">
        <v>895</v>
      </c>
      <c r="N36" s="302" t="s">
        <v>896</v>
      </c>
      <c r="O36" s="11"/>
    </row>
    <row r="37" spans="2:15" ht="114.75" x14ac:dyDescent="0.25">
      <c r="B37" s="214">
        <v>2025</v>
      </c>
      <c r="C37" s="214" t="s">
        <v>129</v>
      </c>
      <c r="D37" s="214" t="s">
        <v>289</v>
      </c>
      <c r="E37" s="214" t="s">
        <v>62</v>
      </c>
      <c r="F37" s="214" t="s">
        <v>62</v>
      </c>
      <c r="G37" s="214">
        <v>236</v>
      </c>
      <c r="H37" s="239">
        <v>45713</v>
      </c>
      <c r="I37" s="239">
        <v>45713</v>
      </c>
      <c r="J37" s="213" t="s">
        <v>291</v>
      </c>
      <c r="K37" s="213" t="s">
        <v>292</v>
      </c>
      <c r="L37" s="239">
        <v>45713</v>
      </c>
      <c r="M37" s="240" t="s">
        <v>897</v>
      </c>
      <c r="N37" s="302" t="s">
        <v>898</v>
      </c>
      <c r="O37" s="11"/>
    </row>
    <row r="38" spans="2:15" ht="114.75" x14ac:dyDescent="0.25">
      <c r="B38" s="214">
        <v>2025</v>
      </c>
      <c r="C38" s="214" t="s">
        <v>129</v>
      </c>
      <c r="D38" s="214" t="s">
        <v>289</v>
      </c>
      <c r="E38" s="214" t="s">
        <v>62</v>
      </c>
      <c r="F38" s="214" t="s">
        <v>62</v>
      </c>
      <c r="G38" s="214">
        <v>238</v>
      </c>
      <c r="H38" s="239">
        <v>45713</v>
      </c>
      <c r="I38" s="239">
        <v>45713</v>
      </c>
      <c r="J38" s="213" t="s">
        <v>291</v>
      </c>
      <c r="K38" s="213" t="s">
        <v>292</v>
      </c>
      <c r="L38" s="239">
        <v>45713</v>
      </c>
      <c r="M38" s="240" t="s">
        <v>899</v>
      </c>
      <c r="N38" s="302" t="s">
        <v>900</v>
      </c>
      <c r="O38" s="11"/>
    </row>
    <row r="39" spans="2:15" ht="114.75" x14ac:dyDescent="0.25">
      <c r="B39" s="214">
        <v>2025</v>
      </c>
      <c r="C39" s="214" t="s">
        <v>129</v>
      </c>
      <c r="D39" s="214" t="s">
        <v>289</v>
      </c>
      <c r="E39" s="214" t="s">
        <v>62</v>
      </c>
      <c r="F39" s="214" t="s">
        <v>62</v>
      </c>
      <c r="G39" s="214">
        <v>241</v>
      </c>
      <c r="H39" s="239">
        <v>45713</v>
      </c>
      <c r="I39" s="239">
        <v>45713</v>
      </c>
      <c r="J39" s="213" t="s">
        <v>291</v>
      </c>
      <c r="K39" s="213" t="s">
        <v>292</v>
      </c>
      <c r="L39" s="239">
        <v>45713</v>
      </c>
      <c r="M39" s="240" t="s">
        <v>901</v>
      </c>
      <c r="N39" s="302" t="s">
        <v>902</v>
      </c>
      <c r="O39" s="11"/>
    </row>
    <row r="40" spans="2:15" ht="114.75" x14ac:dyDescent="0.25">
      <c r="B40" s="214">
        <v>2025</v>
      </c>
      <c r="C40" s="214" t="s">
        <v>129</v>
      </c>
      <c r="D40" s="214" t="s">
        <v>289</v>
      </c>
      <c r="E40" s="214" t="s">
        <v>62</v>
      </c>
      <c r="F40" s="214" t="s">
        <v>62</v>
      </c>
      <c r="G40" s="214">
        <v>239</v>
      </c>
      <c r="H40" s="239">
        <v>45713</v>
      </c>
      <c r="I40" s="239">
        <v>45713</v>
      </c>
      <c r="J40" s="213" t="s">
        <v>291</v>
      </c>
      <c r="K40" s="213" t="s">
        <v>292</v>
      </c>
      <c r="L40" s="239">
        <v>45713</v>
      </c>
      <c r="M40" s="240" t="s">
        <v>903</v>
      </c>
      <c r="N40" s="302" t="s">
        <v>904</v>
      </c>
      <c r="O40" s="11"/>
    </row>
    <row r="41" spans="2:15" ht="114.75" x14ac:dyDescent="0.25">
      <c r="B41" s="214">
        <v>2025</v>
      </c>
      <c r="C41" s="214" t="s">
        <v>129</v>
      </c>
      <c r="D41" s="214" t="s">
        <v>289</v>
      </c>
      <c r="E41" s="214" t="s">
        <v>62</v>
      </c>
      <c r="F41" s="214" t="s">
        <v>62</v>
      </c>
      <c r="G41" s="214">
        <v>240</v>
      </c>
      <c r="H41" s="239">
        <v>45713</v>
      </c>
      <c r="I41" s="239">
        <v>45713</v>
      </c>
      <c r="J41" s="213" t="s">
        <v>291</v>
      </c>
      <c r="K41" s="213" t="s">
        <v>292</v>
      </c>
      <c r="L41" s="239">
        <v>45713</v>
      </c>
      <c r="M41" s="240" t="s">
        <v>905</v>
      </c>
      <c r="N41" s="302" t="s">
        <v>906</v>
      </c>
      <c r="O41" s="11"/>
    </row>
    <row r="42" spans="2:15" ht="114.75" x14ac:dyDescent="0.25">
      <c r="B42" s="214">
        <v>2025</v>
      </c>
      <c r="C42" s="214" t="s">
        <v>129</v>
      </c>
      <c r="D42" s="214" t="s">
        <v>289</v>
      </c>
      <c r="E42" s="214" t="s">
        <v>62</v>
      </c>
      <c r="F42" s="214" t="s">
        <v>62</v>
      </c>
      <c r="G42" s="214">
        <v>241</v>
      </c>
      <c r="H42" s="239">
        <v>45712</v>
      </c>
      <c r="I42" s="239">
        <v>45712</v>
      </c>
      <c r="J42" s="213" t="s">
        <v>291</v>
      </c>
      <c r="K42" s="213" t="s">
        <v>292</v>
      </c>
      <c r="L42" s="239">
        <v>45712</v>
      </c>
      <c r="M42" s="240" t="s">
        <v>907</v>
      </c>
      <c r="N42" s="302" t="s">
        <v>908</v>
      </c>
      <c r="O42" s="11"/>
    </row>
    <row r="43" spans="2:15" ht="114.75" x14ac:dyDescent="0.25">
      <c r="B43" s="214">
        <v>2025</v>
      </c>
      <c r="C43" s="214" t="s">
        <v>129</v>
      </c>
      <c r="D43" s="214" t="s">
        <v>289</v>
      </c>
      <c r="E43" s="214" t="s">
        <v>62</v>
      </c>
      <c r="F43" s="214" t="s">
        <v>62</v>
      </c>
      <c r="G43" s="214">
        <v>267</v>
      </c>
      <c r="H43" s="239">
        <v>45716</v>
      </c>
      <c r="I43" s="239">
        <v>45716</v>
      </c>
      <c r="J43" s="213" t="s">
        <v>291</v>
      </c>
      <c r="K43" s="213" t="s">
        <v>292</v>
      </c>
      <c r="L43" s="239">
        <v>45716</v>
      </c>
      <c r="M43" s="240" t="s">
        <v>909</v>
      </c>
      <c r="N43" s="302" t="s">
        <v>480</v>
      </c>
      <c r="O43" s="11"/>
    </row>
    <row r="44" spans="2:15" ht="114.75" x14ac:dyDescent="0.25">
      <c r="B44" s="214">
        <v>2025</v>
      </c>
      <c r="C44" s="214" t="s">
        <v>129</v>
      </c>
      <c r="D44" s="214" t="s">
        <v>289</v>
      </c>
      <c r="E44" s="214" t="s">
        <v>62</v>
      </c>
      <c r="F44" s="214" t="s">
        <v>62</v>
      </c>
      <c r="G44" s="214">
        <v>248</v>
      </c>
      <c r="H44" s="239">
        <v>45713</v>
      </c>
      <c r="I44" s="239">
        <v>45713</v>
      </c>
      <c r="J44" s="213" t="s">
        <v>291</v>
      </c>
      <c r="K44" s="213" t="s">
        <v>292</v>
      </c>
      <c r="L44" s="239">
        <v>45713</v>
      </c>
      <c r="M44" s="240" t="s">
        <v>910</v>
      </c>
      <c r="N44" s="302" t="s">
        <v>911</v>
      </c>
      <c r="O44" s="11"/>
    </row>
    <row r="45" spans="2:15" ht="114.75" x14ac:dyDescent="0.25">
      <c r="B45" s="214">
        <v>2025</v>
      </c>
      <c r="C45" s="214" t="s">
        <v>129</v>
      </c>
      <c r="D45" s="214" t="s">
        <v>289</v>
      </c>
      <c r="E45" s="214" t="s">
        <v>62</v>
      </c>
      <c r="F45" s="214" t="s">
        <v>62</v>
      </c>
      <c r="G45" s="214">
        <v>232</v>
      </c>
      <c r="H45" s="239">
        <v>45708</v>
      </c>
      <c r="I45" s="239">
        <v>45708</v>
      </c>
      <c r="J45" s="213" t="s">
        <v>291</v>
      </c>
      <c r="K45" s="213" t="s">
        <v>292</v>
      </c>
      <c r="L45" s="239">
        <v>45708</v>
      </c>
      <c r="M45" s="240" t="s">
        <v>912</v>
      </c>
      <c r="N45" s="302" t="s">
        <v>481</v>
      </c>
      <c r="O45" s="11"/>
    </row>
    <row r="46" spans="2:15" ht="102" x14ac:dyDescent="0.25">
      <c r="B46" s="214">
        <v>2025</v>
      </c>
      <c r="C46" s="214" t="s">
        <v>129</v>
      </c>
      <c r="D46" s="214" t="s">
        <v>289</v>
      </c>
      <c r="E46" s="214" t="s">
        <v>62</v>
      </c>
      <c r="F46" s="214" t="s">
        <v>62</v>
      </c>
      <c r="G46" s="214">
        <v>64</v>
      </c>
      <c r="H46" s="239">
        <v>45716</v>
      </c>
      <c r="I46" s="239">
        <v>45716</v>
      </c>
      <c r="J46" s="213" t="s">
        <v>291</v>
      </c>
      <c r="K46" s="213" t="s">
        <v>292</v>
      </c>
      <c r="L46" s="239">
        <v>45716</v>
      </c>
      <c r="M46" s="240" t="s">
        <v>297</v>
      </c>
      <c r="N46" s="302" t="s">
        <v>298</v>
      </c>
      <c r="O46" s="11"/>
    </row>
    <row r="47" spans="2:15" ht="102" x14ac:dyDescent="0.25">
      <c r="B47" s="214">
        <v>2025</v>
      </c>
      <c r="C47" s="214" t="s">
        <v>129</v>
      </c>
      <c r="D47" s="214" t="s">
        <v>289</v>
      </c>
      <c r="E47" s="214" t="s">
        <v>62</v>
      </c>
      <c r="F47" s="214" t="s">
        <v>62</v>
      </c>
      <c r="G47" s="214">
        <v>54</v>
      </c>
      <c r="H47" s="239">
        <v>45700</v>
      </c>
      <c r="I47" s="239">
        <v>45700</v>
      </c>
      <c r="J47" s="213" t="s">
        <v>291</v>
      </c>
      <c r="K47" s="213" t="s">
        <v>292</v>
      </c>
      <c r="L47" s="239">
        <v>45700</v>
      </c>
      <c r="M47" s="240" t="s">
        <v>299</v>
      </c>
      <c r="N47" s="302" t="s">
        <v>300</v>
      </c>
      <c r="O47" s="11"/>
    </row>
    <row r="48" spans="2:15" ht="102" x14ac:dyDescent="0.25">
      <c r="B48" s="214">
        <v>2025</v>
      </c>
      <c r="C48" s="214" t="s">
        <v>129</v>
      </c>
      <c r="D48" s="214" t="s">
        <v>289</v>
      </c>
      <c r="E48" s="214" t="s">
        <v>62</v>
      </c>
      <c r="F48" s="214" t="s">
        <v>62</v>
      </c>
      <c r="G48" s="214">
        <v>55</v>
      </c>
      <c r="H48" s="239">
        <v>45701</v>
      </c>
      <c r="I48" s="239">
        <v>45701</v>
      </c>
      <c r="J48" s="213" t="s">
        <v>291</v>
      </c>
      <c r="K48" s="213" t="s">
        <v>292</v>
      </c>
      <c r="L48" s="239">
        <v>45701</v>
      </c>
      <c r="M48" s="240" t="s">
        <v>301</v>
      </c>
      <c r="N48" s="302" t="s">
        <v>302</v>
      </c>
      <c r="O48" s="11"/>
    </row>
    <row r="49" spans="2:15" ht="102" x14ac:dyDescent="0.25">
      <c r="B49" s="214">
        <v>2025</v>
      </c>
      <c r="C49" s="214" t="s">
        <v>129</v>
      </c>
      <c r="D49" s="214" t="s">
        <v>289</v>
      </c>
      <c r="E49" s="214" t="s">
        <v>62</v>
      </c>
      <c r="F49" s="214" t="s">
        <v>62</v>
      </c>
      <c r="G49" s="214">
        <v>245</v>
      </c>
      <c r="H49" s="239">
        <v>45701</v>
      </c>
      <c r="I49" s="239">
        <v>45701</v>
      </c>
      <c r="J49" s="213" t="s">
        <v>291</v>
      </c>
      <c r="K49" s="213" t="s">
        <v>292</v>
      </c>
      <c r="L49" s="239">
        <v>45701</v>
      </c>
      <c r="M49" s="240" t="s">
        <v>303</v>
      </c>
      <c r="N49" s="302" t="s">
        <v>304</v>
      </c>
      <c r="O49" s="11"/>
    </row>
    <row r="50" spans="2:15" ht="102" x14ac:dyDescent="0.25">
      <c r="B50" s="214">
        <v>2025</v>
      </c>
      <c r="C50" s="214" t="s">
        <v>129</v>
      </c>
      <c r="D50" s="214" t="s">
        <v>289</v>
      </c>
      <c r="E50" s="214" t="s">
        <v>62</v>
      </c>
      <c r="F50" s="214" t="s">
        <v>62</v>
      </c>
      <c r="G50" s="214">
        <v>250</v>
      </c>
      <c r="H50" s="239">
        <v>45702</v>
      </c>
      <c r="I50" s="239">
        <v>45702</v>
      </c>
      <c r="J50" s="213" t="s">
        <v>291</v>
      </c>
      <c r="K50" s="213" t="s">
        <v>292</v>
      </c>
      <c r="L50" s="239">
        <v>45702</v>
      </c>
      <c r="M50" s="240" t="s">
        <v>305</v>
      </c>
      <c r="N50" s="302" t="s">
        <v>306</v>
      </c>
      <c r="O50" s="11"/>
    </row>
    <row r="51" spans="2:15" ht="102" x14ac:dyDescent="0.25">
      <c r="B51" s="214">
        <v>2025</v>
      </c>
      <c r="C51" s="214" t="s">
        <v>129</v>
      </c>
      <c r="D51" s="214" t="s">
        <v>289</v>
      </c>
      <c r="E51" s="214" t="s">
        <v>62</v>
      </c>
      <c r="F51" s="214" t="s">
        <v>62</v>
      </c>
      <c r="G51" s="214">
        <v>117</v>
      </c>
      <c r="H51" s="239">
        <v>45696</v>
      </c>
      <c r="I51" s="239">
        <v>45696</v>
      </c>
      <c r="J51" s="213" t="s">
        <v>291</v>
      </c>
      <c r="K51" s="213" t="s">
        <v>292</v>
      </c>
      <c r="L51" s="239">
        <v>45696</v>
      </c>
      <c r="M51" s="240" t="s">
        <v>913</v>
      </c>
      <c r="N51" s="302" t="s">
        <v>914</v>
      </c>
      <c r="O51" s="11"/>
    </row>
    <row r="52" spans="2:15" ht="102" x14ac:dyDescent="0.25">
      <c r="B52" s="214">
        <v>2025</v>
      </c>
      <c r="C52" s="214" t="s">
        <v>129</v>
      </c>
      <c r="D52" s="214" t="s">
        <v>289</v>
      </c>
      <c r="E52" s="214" t="s">
        <v>62</v>
      </c>
      <c r="F52" s="214" t="s">
        <v>62</v>
      </c>
      <c r="G52" s="214">
        <v>132</v>
      </c>
      <c r="H52" s="239">
        <v>45713</v>
      </c>
      <c r="I52" s="239">
        <v>45713</v>
      </c>
      <c r="J52" s="213" t="s">
        <v>291</v>
      </c>
      <c r="K52" s="213" t="s">
        <v>292</v>
      </c>
      <c r="L52" s="239">
        <v>45713</v>
      </c>
      <c r="M52" s="240" t="s">
        <v>307</v>
      </c>
      <c r="N52" s="302" t="s">
        <v>308</v>
      </c>
      <c r="O52" s="11"/>
    </row>
    <row r="53" spans="2:15" ht="102" x14ac:dyDescent="0.25">
      <c r="B53" s="214">
        <v>2025</v>
      </c>
      <c r="C53" s="214" t="s">
        <v>129</v>
      </c>
      <c r="D53" s="214" t="s">
        <v>289</v>
      </c>
      <c r="E53" s="214" t="s">
        <v>62</v>
      </c>
      <c r="F53" s="214" t="s">
        <v>62</v>
      </c>
      <c r="G53" s="214">
        <v>122</v>
      </c>
      <c r="H53" s="239">
        <v>45707</v>
      </c>
      <c r="I53" s="239">
        <v>45707</v>
      </c>
      <c r="J53" s="213" t="s">
        <v>291</v>
      </c>
      <c r="K53" s="213" t="s">
        <v>292</v>
      </c>
      <c r="L53" s="239">
        <v>45707</v>
      </c>
      <c r="M53" s="240" t="s">
        <v>309</v>
      </c>
      <c r="N53" s="302" t="s">
        <v>310</v>
      </c>
      <c r="O53" s="11"/>
    </row>
    <row r="54" spans="2:15" ht="102" x14ac:dyDescent="0.25">
      <c r="B54" s="214">
        <v>2025</v>
      </c>
      <c r="C54" s="214" t="s">
        <v>129</v>
      </c>
      <c r="D54" s="214" t="s">
        <v>289</v>
      </c>
      <c r="E54" s="214" t="s">
        <v>62</v>
      </c>
      <c r="F54" s="214" t="s">
        <v>62</v>
      </c>
      <c r="G54" s="214">
        <v>128</v>
      </c>
      <c r="H54" s="239">
        <v>45709</v>
      </c>
      <c r="I54" s="239">
        <v>45709</v>
      </c>
      <c r="J54" s="213" t="s">
        <v>291</v>
      </c>
      <c r="K54" s="213" t="s">
        <v>292</v>
      </c>
      <c r="L54" s="239">
        <v>45709</v>
      </c>
      <c r="M54" s="240" t="s">
        <v>311</v>
      </c>
      <c r="N54" s="302" t="s">
        <v>312</v>
      </c>
      <c r="O54" s="11"/>
    </row>
    <row r="55" spans="2:15" ht="102" x14ac:dyDescent="0.25">
      <c r="B55" s="214">
        <v>2025</v>
      </c>
      <c r="C55" s="214" t="s">
        <v>129</v>
      </c>
      <c r="D55" s="214" t="s">
        <v>289</v>
      </c>
      <c r="E55" s="214" t="s">
        <v>62</v>
      </c>
      <c r="F55" s="214" t="s">
        <v>62</v>
      </c>
      <c r="G55" s="214">
        <v>127</v>
      </c>
      <c r="H55" s="239">
        <v>45709</v>
      </c>
      <c r="I55" s="239">
        <v>45709</v>
      </c>
      <c r="J55" s="213" t="s">
        <v>291</v>
      </c>
      <c r="K55" s="213" t="s">
        <v>292</v>
      </c>
      <c r="L55" s="239">
        <v>45709</v>
      </c>
      <c r="M55" s="240" t="s">
        <v>313</v>
      </c>
      <c r="N55" s="302" t="s">
        <v>314</v>
      </c>
      <c r="O55" s="11"/>
    </row>
    <row r="56" spans="2:15" ht="102" x14ac:dyDescent="0.25">
      <c r="B56" s="214">
        <v>2025</v>
      </c>
      <c r="C56" s="214" t="s">
        <v>129</v>
      </c>
      <c r="D56" s="214" t="s">
        <v>289</v>
      </c>
      <c r="E56" s="214" t="s">
        <v>62</v>
      </c>
      <c r="F56" s="214" t="s">
        <v>62</v>
      </c>
      <c r="G56" s="214">
        <v>129</v>
      </c>
      <c r="H56" s="239">
        <v>45709</v>
      </c>
      <c r="I56" s="239">
        <v>45709</v>
      </c>
      <c r="J56" s="213" t="s">
        <v>291</v>
      </c>
      <c r="K56" s="213" t="s">
        <v>292</v>
      </c>
      <c r="L56" s="239">
        <v>45709</v>
      </c>
      <c r="M56" s="240" t="s">
        <v>315</v>
      </c>
      <c r="N56" s="302" t="s">
        <v>316</v>
      </c>
      <c r="O56" s="11"/>
    </row>
    <row r="57" spans="2:15" ht="102" x14ac:dyDescent="0.25">
      <c r="B57" s="214">
        <v>2025</v>
      </c>
      <c r="C57" s="214" t="s">
        <v>129</v>
      </c>
      <c r="D57" s="214" t="s">
        <v>289</v>
      </c>
      <c r="E57" s="214" t="s">
        <v>62</v>
      </c>
      <c r="F57" s="214" t="s">
        <v>62</v>
      </c>
      <c r="G57" s="214">
        <v>460</v>
      </c>
      <c r="H57" s="239">
        <v>45716</v>
      </c>
      <c r="I57" s="239">
        <v>45716</v>
      </c>
      <c r="J57" s="213" t="s">
        <v>291</v>
      </c>
      <c r="K57" s="213" t="s">
        <v>292</v>
      </c>
      <c r="L57" s="239">
        <v>45716</v>
      </c>
      <c r="M57" s="240" t="s">
        <v>915</v>
      </c>
      <c r="N57" s="302" t="s">
        <v>916</v>
      </c>
      <c r="O57" s="11"/>
    </row>
    <row r="58" spans="2:15" ht="102" x14ac:dyDescent="0.25">
      <c r="B58" s="214">
        <v>2025</v>
      </c>
      <c r="C58" s="214" t="s">
        <v>129</v>
      </c>
      <c r="D58" s="214" t="s">
        <v>289</v>
      </c>
      <c r="E58" s="214" t="s">
        <v>62</v>
      </c>
      <c r="F58" s="214" t="s">
        <v>62</v>
      </c>
      <c r="G58" s="214">
        <v>90</v>
      </c>
      <c r="H58" s="239">
        <v>45706</v>
      </c>
      <c r="I58" s="239">
        <v>45706</v>
      </c>
      <c r="J58" s="213" t="s">
        <v>291</v>
      </c>
      <c r="K58" s="213" t="s">
        <v>292</v>
      </c>
      <c r="L58" s="239">
        <v>45706</v>
      </c>
      <c r="M58" s="240" t="s">
        <v>317</v>
      </c>
      <c r="N58" s="302" t="s">
        <v>318</v>
      </c>
      <c r="O58" s="11"/>
    </row>
    <row r="59" spans="2:15" ht="102" x14ac:dyDescent="0.25">
      <c r="B59" s="214">
        <v>2025</v>
      </c>
      <c r="C59" s="214" t="s">
        <v>129</v>
      </c>
      <c r="D59" s="214" t="s">
        <v>289</v>
      </c>
      <c r="E59" s="214" t="s">
        <v>62</v>
      </c>
      <c r="F59" s="214" t="s">
        <v>62</v>
      </c>
      <c r="G59" s="214">
        <v>88</v>
      </c>
      <c r="H59" s="239">
        <v>45706</v>
      </c>
      <c r="I59" s="239">
        <v>45706</v>
      </c>
      <c r="J59" s="213" t="s">
        <v>291</v>
      </c>
      <c r="K59" s="213" t="s">
        <v>292</v>
      </c>
      <c r="L59" s="239">
        <v>45706</v>
      </c>
      <c r="M59" s="240" t="s">
        <v>319</v>
      </c>
      <c r="N59" s="302" t="s">
        <v>320</v>
      </c>
      <c r="O59" s="11"/>
    </row>
    <row r="60" spans="2:15" ht="102" x14ac:dyDescent="0.25">
      <c r="B60" s="214">
        <v>2025</v>
      </c>
      <c r="C60" s="214" t="s">
        <v>129</v>
      </c>
      <c r="D60" s="214" t="s">
        <v>289</v>
      </c>
      <c r="E60" s="214" t="s">
        <v>62</v>
      </c>
      <c r="F60" s="214" t="s">
        <v>62</v>
      </c>
      <c r="G60" s="214">
        <v>84</v>
      </c>
      <c r="H60" s="239">
        <v>45706</v>
      </c>
      <c r="I60" s="239">
        <v>45706</v>
      </c>
      <c r="J60" s="213" t="s">
        <v>291</v>
      </c>
      <c r="K60" s="213" t="s">
        <v>292</v>
      </c>
      <c r="L60" s="239">
        <v>45706</v>
      </c>
      <c r="M60" s="240" t="s">
        <v>321</v>
      </c>
      <c r="N60" s="302" t="s">
        <v>322</v>
      </c>
      <c r="O60" s="11"/>
    </row>
    <row r="61" spans="2:15" ht="102" x14ac:dyDescent="0.25">
      <c r="B61" s="214">
        <v>2025</v>
      </c>
      <c r="C61" s="214" t="s">
        <v>129</v>
      </c>
      <c r="D61" s="214" t="s">
        <v>289</v>
      </c>
      <c r="E61" s="214" t="s">
        <v>62</v>
      </c>
      <c r="F61" s="214" t="s">
        <v>62</v>
      </c>
      <c r="G61" s="214">
        <v>83</v>
      </c>
      <c r="H61" s="239">
        <v>45706</v>
      </c>
      <c r="I61" s="239">
        <v>45706</v>
      </c>
      <c r="J61" s="213" t="s">
        <v>291</v>
      </c>
      <c r="K61" s="213" t="s">
        <v>292</v>
      </c>
      <c r="L61" s="239">
        <v>45706</v>
      </c>
      <c r="M61" s="240" t="s">
        <v>323</v>
      </c>
      <c r="N61" s="302" t="s">
        <v>324</v>
      </c>
      <c r="O61" s="11"/>
    </row>
    <row r="62" spans="2:15" ht="102" x14ac:dyDescent="0.25">
      <c r="B62" s="214">
        <v>2025</v>
      </c>
      <c r="C62" s="214" t="s">
        <v>129</v>
      </c>
      <c r="D62" s="214" t="s">
        <v>289</v>
      </c>
      <c r="E62" s="214" t="s">
        <v>62</v>
      </c>
      <c r="F62" s="214" t="s">
        <v>62</v>
      </c>
      <c r="G62" s="214">
        <v>89</v>
      </c>
      <c r="H62" s="239">
        <v>45706</v>
      </c>
      <c r="I62" s="239">
        <v>45706</v>
      </c>
      <c r="J62" s="213" t="s">
        <v>291</v>
      </c>
      <c r="K62" s="213" t="s">
        <v>292</v>
      </c>
      <c r="L62" s="239">
        <v>45706</v>
      </c>
      <c r="M62" s="240" t="s">
        <v>325</v>
      </c>
      <c r="N62" s="302" t="s">
        <v>326</v>
      </c>
      <c r="O62" s="11"/>
    </row>
    <row r="63" spans="2:15" ht="102" x14ac:dyDescent="0.25">
      <c r="B63" s="214">
        <v>2025</v>
      </c>
      <c r="C63" s="214" t="s">
        <v>129</v>
      </c>
      <c r="D63" s="214" t="s">
        <v>289</v>
      </c>
      <c r="E63" s="214" t="s">
        <v>62</v>
      </c>
      <c r="F63" s="214" t="s">
        <v>62</v>
      </c>
      <c r="G63" s="214">
        <v>92</v>
      </c>
      <c r="H63" s="239">
        <v>45706</v>
      </c>
      <c r="I63" s="239">
        <v>45706</v>
      </c>
      <c r="J63" s="213" t="s">
        <v>291</v>
      </c>
      <c r="K63" s="213" t="s">
        <v>292</v>
      </c>
      <c r="L63" s="239">
        <v>45706</v>
      </c>
      <c r="M63" s="240" t="s">
        <v>327</v>
      </c>
      <c r="N63" s="302" t="s">
        <v>328</v>
      </c>
      <c r="O63" s="11"/>
    </row>
    <row r="64" spans="2:15" ht="102" x14ac:dyDescent="0.25">
      <c r="B64" s="214">
        <v>2025</v>
      </c>
      <c r="C64" s="214" t="s">
        <v>129</v>
      </c>
      <c r="D64" s="214" t="s">
        <v>289</v>
      </c>
      <c r="E64" s="214" t="s">
        <v>62</v>
      </c>
      <c r="F64" s="214" t="s">
        <v>62</v>
      </c>
      <c r="G64" s="214">
        <v>91</v>
      </c>
      <c r="H64" s="239">
        <v>45706</v>
      </c>
      <c r="I64" s="239">
        <v>45706</v>
      </c>
      <c r="J64" s="213" t="s">
        <v>291</v>
      </c>
      <c r="K64" s="213" t="s">
        <v>292</v>
      </c>
      <c r="L64" s="239">
        <v>45706</v>
      </c>
      <c r="M64" s="240" t="s">
        <v>329</v>
      </c>
      <c r="N64" s="302" t="s">
        <v>330</v>
      </c>
      <c r="O64" s="11"/>
    </row>
    <row r="65" spans="2:15" ht="102" x14ac:dyDescent="0.25">
      <c r="B65" s="214">
        <v>2025</v>
      </c>
      <c r="C65" s="214" t="s">
        <v>129</v>
      </c>
      <c r="D65" s="214" t="s">
        <v>289</v>
      </c>
      <c r="E65" s="214" t="s">
        <v>62</v>
      </c>
      <c r="F65" s="214" t="s">
        <v>62</v>
      </c>
      <c r="G65" s="214">
        <v>87</v>
      </c>
      <c r="H65" s="239">
        <v>45706</v>
      </c>
      <c r="I65" s="239">
        <v>45706</v>
      </c>
      <c r="J65" s="213" t="s">
        <v>291</v>
      </c>
      <c r="K65" s="213" t="s">
        <v>292</v>
      </c>
      <c r="L65" s="239">
        <v>45706</v>
      </c>
      <c r="M65" s="240" t="s">
        <v>331</v>
      </c>
      <c r="N65" s="302" t="s">
        <v>332</v>
      </c>
      <c r="O65" s="11"/>
    </row>
    <row r="66" spans="2:15" ht="102" x14ac:dyDescent="0.25">
      <c r="B66" s="214">
        <v>2025</v>
      </c>
      <c r="C66" s="214" t="s">
        <v>129</v>
      </c>
      <c r="D66" s="214" t="s">
        <v>289</v>
      </c>
      <c r="E66" s="214" t="s">
        <v>62</v>
      </c>
      <c r="F66" s="214" t="s">
        <v>62</v>
      </c>
      <c r="G66" s="214">
        <v>158</v>
      </c>
      <c r="H66" s="239">
        <v>45701</v>
      </c>
      <c r="I66" s="239">
        <v>45701</v>
      </c>
      <c r="J66" s="213" t="s">
        <v>291</v>
      </c>
      <c r="K66" s="213" t="s">
        <v>292</v>
      </c>
      <c r="L66" s="239">
        <v>45701</v>
      </c>
      <c r="M66" s="240" t="s">
        <v>333</v>
      </c>
      <c r="N66" s="302" t="s">
        <v>334</v>
      </c>
      <c r="O66" s="11"/>
    </row>
    <row r="67" spans="2:15" ht="102" x14ac:dyDescent="0.25">
      <c r="B67" s="214">
        <v>2025</v>
      </c>
      <c r="C67" s="214" t="s">
        <v>129</v>
      </c>
      <c r="D67" s="214" t="s">
        <v>289</v>
      </c>
      <c r="E67" s="214" t="s">
        <v>62</v>
      </c>
      <c r="F67" s="214" t="s">
        <v>62</v>
      </c>
      <c r="G67" s="214">
        <v>175</v>
      </c>
      <c r="H67" s="239">
        <v>45706</v>
      </c>
      <c r="I67" s="239">
        <v>45706</v>
      </c>
      <c r="J67" s="213" t="s">
        <v>291</v>
      </c>
      <c r="K67" s="213" t="s">
        <v>292</v>
      </c>
      <c r="L67" s="239">
        <v>45706</v>
      </c>
      <c r="M67" s="240" t="s">
        <v>335</v>
      </c>
      <c r="N67" s="302" t="s">
        <v>336</v>
      </c>
      <c r="O67" s="11"/>
    </row>
    <row r="68" spans="2:15" ht="102" x14ac:dyDescent="0.25">
      <c r="B68" s="214">
        <v>2025</v>
      </c>
      <c r="C68" s="214" t="s">
        <v>129</v>
      </c>
      <c r="D68" s="214" t="s">
        <v>289</v>
      </c>
      <c r="E68" s="214" t="s">
        <v>62</v>
      </c>
      <c r="F68" s="214" t="s">
        <v>62</v>
      </c>
      <c r="G68" s="214">
        <v>161</v>
      </c>
      <c r="H68" s="239">
        <v>45701</v>
      </c>
      <c r="I68" s="239">
        <v>45701</v>
      </c>
      <c r="J68" s="213" t="s">
        <v>291</v>
      </c>
      <c r="K68" s="213" t="s">
        <v>292</v>
      </c>
      <c r="L68" s="239">
        <v>45701</v>
      </c>
      <c r="M68" s="240" t="s">
        <v>337</v>
      </c>
      <c r="N68" s="302" t="s">
        <v>338</v>
      </c>
      <c r="O68" s="11"/>
    </row>
    <row r="69" spans="2:15" ht="102" x14ac:dyDescent="0.25">
      <c r="B69" s="214">
        <v>2025</v>
      </c>
      <c r="C69" s="214" t="s">
        <v>129</v>
      </c>
      <c r="D69" s="214" t="s">
        <v>289</v>
      </c>
      <c r="E69" s="214" t="s">
        <v>62</v>
      </c>
      <c r="F69" s="214" t="s">
        <v>62</v>
      </c>
      <c r="G69" s="214">
        <v>151</v>
      </c>
      <c r="H69" s="239">
        <v>45699</v>
      </c>
      <c r="I69" s="239">
        <v>45699</v>
      </c>
      <c r="J69" s="213" t="s">
        <v>291</v>
      </c>
      <c r="K69" s="213" t="s">
        <v>292</v>
      </c>
      <c r="L69" s="239">
        <v>45699</v>
      </c>
      <c r="M69" s="240" t="s">
        <v>339</v>
      </c>
      <c r="N69" s="302" t="s">
        <v>340</v>
      </c>
      <c r="O69" s="11"/>
    </row>
    <row r="70" spans="2:15" ht="102" x14ac:dyDescent="0.25">
      <c r="B70" s="214">
        <v>2025</v>
      </c>
      <c r="C70" s="214" t="s">
        <v>129</v>
      </c>
      <c r="D70" s="214" t="s">
        <v>289</v>
      </c>
      <c r="E70" s="214" t="s">
        <v>62</v>
      </c>
      <c r="F70" s="214" t="s">
        <v>62</v>
      </c>
      <c r="G70" s="214">
        <v>176</v>
      </c>
      <c r="H70" s="239">
        <v>45706</v>
      </c>
      <c r="I70" s="239">
        <v>45706</v>
      </c>
      <c r="J70" s="213" t="s">
        <v>291</v>
      </c>
      <c r="K70" s="213" t="s">
        <v>292</v>
      </c>
      <c r="L70" s="239">
        <v>45706</v>
      </c>
      <c r="M70" s="240" t="s">
        <v>341</v>
      </c>
      <c r="N70" s="302" t="s">
        <v>342</v>
      </c>
      <c r="O70" s="11"/>
    </row>
    <row r="71" spans="2:15" ht="102" x14ac:dyDescent="0.25">
      <c r="B71" s="214">
        <v>2025</v>
      </c>
      <c r="C71" s="214" t="s">
        <v>129</v>
      </c>
      <c r="D71" s="214" t="s">
        <v>289</v>
      </c>
      <c r="E71" s="214" t="s">
        <v>62</v>
      </c>
      <c r="F71" s="214" t="s">
        <v>62</v>
      </c>
      <c r="G71" s="214">
        <v>160</v>
      </c>
      <c r="H71" s="239">
        <v>45701</v>
      </c>
      <c r="I71" s="239">
        <v>45701</v>
      </c>
      <c r="J71" s="213" t="s">
        <v>291</v>
      </c>
      <c r="K71" s="213" t="s">
        <v>292</v>
      </c>
      <c r="L71" s="239">
        <v>45701</v>
      </c>
      <c r="M71" s="240" t="s">
        <v>343</v>
      </c>
      <c r="N71" s="302" t="s">
        <v>344</v>
      </c>
      <c r="O71" s="11"/>
    </row>
    <row r="72" spans="2:15" ht="102" x14ac:dyDescent="0.25">
      <c r="B72" s="214">
        <v>2025</v>
      </c>
      <c r="C72" s="214" t="s">
        <v>129</v>
      </c>
      <c r="D72" s="214" t="s">
        <v>289</v>
      </c>
      <c r="E72" s="214" t="s">
        <v>62</v>
      </c>
      <c r="F72" s="214" t="s">
        <v>62</v>
      </c>
      <c r="G72" s="214">
        <v>146</v>
      </c>
      <c r="H72" s="239">
        <v>45699</v>
      </c>
      <c r="I72" s="239">
        <v>45699</v>
      </c>
      <c r="J72" s="213" t="s">
        <v>291</v>
      </c>
      <c r="K72" s="213" t="s">
        <v>292</v>
      </c>
      <c r="L72" s="239">
        <v>45699</v>
      </c>
      <c r="M72" s="240" t="s">
        <v>345</v>
      </c>
      <c r="N72" s="302" t="s">
        <v>346</v>
      </c>
      <c r="O72" s="11"/>
    </row>
    <row r="73" spans="2:15" ht="102" x14ac:dyDescent="0.25">
      <c r="B73" s="214">
        <v>2025</v>
      </c>
      <c r="C73" s="214" t="s">
        <v>129</v>
      </c>
      <c r="D73" s="214" t="s">
        <v>289</v>
      </c>
      <c r="E73" s="214" t="s">
        <v>62</v>
      </c>
      <c r="F73" s="214" t="s">
        <v>62</v>
      </c>
      <c r="G73" s="214">
        <v>145</v>
      </c>
      <c r="H73" s="239">
        <v>45699</v>
      </c>
      <c r="I73" s="239">
        <v>45699</v>
      </c>
      <c r="J73" s="213" t="s">
        <v>291</v>
      </c>
      <c r="K73" s="213" t="s">
        <v>292</v>
      </c>
      <c r="L73" s="239">
        <v>45699</v>
      </c>
      <c r="M73" s="240" t="s">
        <v>917</v>
      </c>
      <c r="N73" s="302" t="s">
        <v>918</v>
      </c>
      <c r="O73" s="11"/>
    </row>
    <row r="74" spans="2:15" ht="102" x14ac:dyDescent="0.25">
      <c r="B74" s="214">
        <v>2025</v>
      </c>
      <c r="C74" s="214" t="s">
        <v>129</v>
      </c>
      <c r="D74" s="214" t="s">
        <v>289</v>
      </c>
      <c r="E74" s="214" t="s">
        <v>62</v>
      </c>
      <c r="F74" s="214" t="s">
        <v>62</v>
      </c>
      <c r="G74" s="214">
        <v>126</v>
      </c>
      <c r="H74" s="239">
        <v>45695</v>
      </c>
      <c r="I74" s="239">
        <v>45695</v>
      </c>
      <c r="J74" s="213" t="s">
        <v>291</v>
      </c>
      <c r="K74" s="213" t="s">
        <v>292</v>
      </c>
      <c r="L74" s="239">
        <v>45695</v>
      </c>
      <c r="M74" s="240" t="s">
        <v>347</v>
      </c>
      <c r="N74" s="302" t="s">
        <v>348</v>
      </c>
      <c r="O74" s="11"/>
    </row>
    <row r="75" spans="2:15" ht="102" x14ac:dyDescent="0.25">
      <c r="B75" s="214">
        <v>2025</v>
      </c>
      <c r="C75" s="214" t="s">
        <v>129</v>
      </c>
      <c r="D75" s="214" t="s">
        <v>289</v>
      </c>
      <c r="E75" s="214" t="s">
        <v>62</v>
      </c>
      <c r="F75" s="214" t="s">
        <v>62</v>
      </c>
      <c r="G75" s="214">
        <v>163</v>
      </c>
      <c r="H75" s="239">
        <v>45701</v>
      </c>
      <c r="I75" s="239">
        <v>45701</v>
      </c>
      <c r="J75" s="213" t="s">
        <v>291</v>
      </c>
      <c r="K75" s="213" t="s">
        <v>292</v>
      </c>
      <c r="L75" s="239">
        <v>45701</v>
      </c>
      <c r="M75" s="240" t="s">
        <v>349</v>
      </c>
      <c r="N75" s="302" t="s">
        <v>350</v>
      </c>
      <c r="O75" s="11"/>
    </row>
    <row r="76" spans="2:15" ht="102" x14ac:dyDescent="0.25">
      <c r="B76" s="214">
        <v>2025</v>
      </c>
      <c r="C76" s="214" t="s">
        <v>129</v>
      </c>
      <c r="D76" s="214" t="s">
        <v>289</v>
      </c>
      <c r="E76" s="214" t="s">
        <v>62</v>
      </c>
      <c r="F76" s="214" t="s">
        <v>62</v>
      </c>
      <c r="G76" s="214">
        <v>177</v>
      </c>
      <c r="H76" s="239">
        <v>45706</v>
      </c>
      <c r="I76" s="239">
        <v>45706</v>
      </c>
      <c r="J76" s="213" t="s">
        <v>291</v>
      </c>
      <c r="K76" s="213" t="s">
        <v>292</v>
      </c>
      <c r="L76" s="239">
        <v>45706</v>
      </c>
      <c r="M76" s="240" t="s">
        <v>919</v>
      </c>
      <c r="N76" s="302" t="s">
        <v>920</v>
      </c>
      <c r="O76" s="11"/>
    </row>
    <row r="77" spans="2:15" ht="102" x14ac:dyDescent="0.25">
      <c r="B77" s="214">
        <v>2025</v>
      </c>
      <c r="C77" s="214" t="s">
        <v>129</v>
      </c>
      <c r="D77" s="214" t="s">
        <v>289</v>
      </c>
      <c r="E77" s="214" t="s">
        <v>62</v>
      </c>
      <c r="F77" s="214" t="s">
        <v>62</v>
      </c>
      <c r="G77" s="214">
        <v>159</v>
      </c>
      <c r="H77" s="239">
        <v>45701</v>
      </c>
      <c r="I77" s="239">
        <v>45701</v>
      </c>
      <c r="J77" s="213" t="s">
        <v>291</v>
      </c>
      <c r="K77" s="213" t="s">
        <v>292</v>
      </c>
      <c r="L77" s="239">
        <v>45701</v>
      </c>
      <c r="M77" s="240" t="s">
        <v>921</v>
      </c>
      <c r="N77" s="302" t="s">
        <v>922</v>
      </c>
      <c r="O77" s="11"/>
    </row>
    <row r="78" spans="2:15" ht="102" x14ac:dyDescent="0.25">
      <c r="B78" s="214">
        <v>2025</v>
      </c>
      <c r="C78" s="214" t="s">
        <v>129</v>
      </c>
      <c r="D78" s="214" t="s">
        <v>289</v>
      </c>
      <c r="E78" s="214" t="s">
        <v>62</v>
      </c>
      <c r="F78" s="214" t="s">
        <v>62</v>
      </c>
      <c r="G78" s="214">
        <v>162</v>
      </c>
      <c r="H78" s="239">
        <v>45701</v>
      </c>
      <c r="I78" s="239">
        <v>45701</v>
      </c>
      <c r="J78" s="213" t="s">
        <v>291</v>
      </c>
      <c r="K78" s="213" t="s">
        <v>292</v>
      </c>
      <c r="L78" s="239">
        <v>45701</v>
      </c>
      <c r="M78" s="240" t="s">
        <v>351</v>
      </c>
      <c r="N78" s="302" t="s">
        <v>352</v>
      </c>
      <c r="O78" s="11"/>
    </row>
    <row r="79" spans="2:15" ht="102" x14ac:dyDescent="0.25">
      <c r="B79" s="214">
        <v>2025</v>
      </c>
      <c r="C79" s="214" t="s">
        <v>129</v>
      </c>
      <c r="D79" s="214" t="s">
        <v>289</v>
      </c>
      <c r="E79" s="214" t="s">
        <v>62</v>
      </c>
      <c r="F79" s="214" t="s">
        <v>62</v>
      </c>
      <c r="G79" s="214">
        <v>157</v>
      </c>
      <c r="H79" s="239">
        <v>45701</v>
      </c>
      <c r="I79" s="239">
        <v>45701</v>
      </c>
      <c r="J79" s="213" t="s">
        <v>291</v>
      </c>
      <c r="K79" s="213" t="s">
        <v>292</v>
      </c>
      <c r="L79" s="239">
        <v>45701</v>
      </c>
      <c r="M79" s="240" t="s">
        <v>353</v>
      </c>
      <c r="N79" s="302" t="s">
        <v>354</v>
      </c>
      <c r="O79" s="11"/>
    </row>
    <row r="80" spans="2:15" ht="102" x14ac:dyDescent="0.25">
      <c r="B80" s="214">
        <v>2025</v>
      </c>
      <c r="C80" s="214" t="s">
        <v>129</v>
      </c>
      <c r="D80" s="214" t="s">
        <v>289</v>
      </c>
      <c r="E80" s="214" t="s">
        <v>62</v>
      </c>
      <c r="F80" s="214" t="s">
        <v>62</v>
      </c>
      <c r="G80" s="214">
        <v>187</v>
      </c>
      <c r="H80" s="239">
        <v>45707</v>
      </c>
      <c r="I80" s="239">
        <v>45707</v>
      </c>
      <c r="J80" s="213" t="s">
        <v>291</v>
      </c>
      <c r="K80" s="213" t="s">
        <v>292</v>
      </c>
      <c r="L80" s="239">
        <v>45707</v>
      </c>
      <c r="M80" s="240" t="s">
        <v>355</v>
      </c>
      <c r="N80" s="302" t="s">
        <v>356</v>
      </c>
      <c r="O80" s="11"/>
    </row>
    <row r="81" spans="2:15" ht="102" x14ac:dyDescent="0.25">
      <c r="B81" s="214">
        <v>2025</v>
      </c>
      <c r="C81" s="214" t="s">
        <v>129</v>
      </c>
      <c r="D81" s="214" t="s">
        <v>289</v>
      </c>
      <c r="E81" s="214" t="s">
        <v>62</v>
      </c>
      <c r="F81" s="214" t="s">
        <v>62</v>
      </c>
      <c r="G81" s="214">
        <v>68</v>
      </c>
      <c r="H81" s="239">
        <v>45702</v>
      </c>
      <c r="I81" s="239">
        <v>45702</v>
      </c>
      <c r="J81" s="213" t="s">
        <v>291</v>
      </c>
      <c r="K81" s="213" t="s">
        <v>292</v>
      </c>
      <c r="L81" s="239">
        <v>45702</v>
      </c>
      <c r="M81" s="240" t="s">
        <v>357</v>
      </c>
      <c r="N81" s="302" t="s">
        <v>358</v>
      </c>
      <c r="O81" s="11"/>
    </row>
    <row r="82" spans="2:15" ht="102" x14ac:dyDescent="0.25">
      <c r="B82" s="214">
        <v>2025</v>
      </c>
      <c r="C82" s="214" t="s">
        <v>129</v>
      </c>
      <c r="D82" s="214" t="s">
        <v>289</v>
      </c>
      <c r="E82" s="214" t="s">
        <v>62</v>
      </c>
      <c r="F82" s="214" t="s">
        <v>62</v>
      </c>
      <c r="G82" s="214">
        <v>76</v>
      </c>
      <c r="H82" s="239">
        <v>45706</v>
      </c>
      <c r="I82" s="239">
        <v>45706</v>
      </c>
      <c r="J82" s="213" t="s">
        <v>291</v>
      </c>
      <c r="K82" s="213" t="s">
        <v>292</v>
      </c>
      <c r="L82" s="239">
        <v>45706</v>
      </c>
      <c r="M82" s="240" t="s">
        <v>359</v>
      </c>
      <c r="N82" s="302" t="s">
        <v>360</v>
      </c>
      <c r="O82" s="11"/>
    </row>
    <row r="83" spans="2:15" ht="102" x14ac:dyDescent="0.25">
      <c r="B83" s="214">
        <v>2025</v>
      </c>
      <c r="C83" s="214" t="s">
        <v>129</v>
      </c>
      <c r="D83" s="214" t="s">
        <v>289</v>
      </c>
      <c r="E83" s="214" t="s">
        <v>62</v>
      </c>
      <c r="F83" s="214" t="s">
        <v>62</v>
      </c>
      <c r="G83" s="214">
        <v>89</v>
      </c>
      <c r="H83" s="239">
        <v>45712</v>
      </c>
      <c r="I83" s="239">
        <v>45712</v>
      </c>
      <c r="J83" s="213" t="s">
        <v>291</v>
      </c>
      <c r="K83" s="213" t="s">
        <v>292</v>
      </c>
      <c r="L83" s="239">
        <v>45712</v>
      </c>
      <c r="M83" s="240" t="s">
        <v>361</v>
      </c>
      <c r="N83" s="302" t="s">
        <v>362</v>
      </c>
      <c r="O83" s="11"/>
    </row>
    <row r="84" spans="2:15" ht="102" x14ac:dyDescent="0.25">
      <c r="B84" s="214">
        <v>2025</v>
      </c>
      <c r="C84" s="214" t="s">
        <v>129</v>
      </c>
      <c r="D84" s="214" t="s">
        <v>289</v>
      </c>
      <c r="E84" s="214" t="s">
        <v>62</v>
      </c>
      <c r="F84" s="214" t="s">
        <v>62</v>
      </c>
      <c r="G84" s="214">
        <v>77</v>
      </c>
      <c r="H84" s="239">
        <v>45706</v>
      </c>
      <c r="I84" s="239">
        <v>45706</v>
      </c>
      <c r="J84" s="213" t="s">
        <v>291</v>
      </c>
      <c r="K84" s="213" t="s">
        <v>292</v>
      </c>
      <c r="L84" s="239">
        <v>45706</v>
      </c>
      <c r="M84" s="240" t="s">
        <v>363</v>
      </c>
      <c r="N84" s="302" t="s">
        <v>364</v>
      </c>
      <c r="O84" s="11"/>
    </row>
    <row r="85" spans="2:15" ht="102" x14ac:dyDescent="0.25">
      <c r="B85" s="214">
        <v>2025</v>
      </c>
      <c r="C85" s="214" t="s">
        <v>129</v>
      </c>
      <c r="D85" s="214" t="s">
        <v>289</v>
      </c>
      <c r="E85" s="214" t="s">
        <v>62</v>
      </c>
      <c r="F85" s="214" t="s">
        <v>62</v>
      </c>
      <c r="G85" s="214">
        <v>69</v>
      </c>
      <c r="H85" s="239">
        <v>45702</v>
      </c>
      <c r="I85" s="239">
        <v>45702</v>
      </c>
      <c r="J85" s="213" t="s">
        <v>291</v>
      </c>
      <c r="K85" s="213" t="s">
        <v>292</v>
      </c>
      <c r="L85" s="239">
        <v>45702</v>
      </c>
      <c r="M85" s="240" t="s">
        <v>365</v>
      </c>
      <c r="N85" s="302" t="s">
        <v>366</v>
      </c>
      <c r="O85" s="11"/>
    </row>
    <row r="86" spans="2:15" ht="102" x14ac:dyDescent="0.25">
      <c r="B86" s="214">
        <v>2025</v>
      </c>
      <c r="C86" s="214" t="s">
        <v>129</v>
      </c>
      <c r="D86" s="214" t="s">
        <v>289</v>
      </c>
      <c r="E86" s="214" t="s">
        <v>62</v>
      </c>
      <c r="F86" s="214" t="s">
        <v>62</v>
      </c>
      <c r="G86" s="214">
        <v>96</v>
      </c>
      <c r="H86" s="239">
        <v>45714</v>
      </c>
      <c r="I86" s="239">
        <v>45714</v>
      </c>
      <c r="J86" s="213" t="s">
        <v>291</v>
      </c>
      <c r="K86" s="213" t="s">
        <v>292</v>
      </c>
      <c r="L86" s="239">
        <v>45714</v>
      </c>
      <c r="M86" s="240" t="s">
        <v>367</v>
      </c>
      <c r="N86" s="302" t="s">
        <v>368</v>
      </c>
      <c r="O86" s="11"/>
    </row>
    <row r="87" spans="2:15" ht="102" x14ac:dyDescent="0.25">
      <c r="B87" s="214">
        <v>2025</v>
      </c>
      <c r="C87" s="214" t="s">
        <v>129</v>
      </c>
      <c r="D87" s="214" t="s">
        <v>289</v>
      </c>
      <c r="E87" s="214" t="s">
        <v>62</v>
      </c>
      <c r="F87" s="214" t="s">
        <v>62</v>
      </c>
      <c r="G87" s="214">
        <v>113</v>
      </c>
      <c r="H87" s="239">
        <v>45716</v>
      </c>
      <c r="I87" s="239">
        <v>45716</v>
      </c>
      <c r="J87" s="213" t="s">
        <v>291</v>
      </c>
      <c r="K87" s="213" t="s">
        <v>292</v>
      </c>
      <c r="L87" s="239">
        <v>45716</v>
      </c>
      <c r="M87" s="240" t="s">
        <v>369</v>
      </c>
      <c r="N87" s="302" t="s">
        <v>370</v>
      </c>
      <c r="O87" s="11"/>
    </row>
    <row r="88" spans="2:15" ht="102" x14ac:dyDescent="0.25">
      <c r="B88" s="214">
        <v>2025</v>
      </c>
      <c r="C88" s="214" t="s">
        <v>129</v>
      </c>
      <c r="D88" s="214" t="s">
        <v>289</v>
      </c>
      <c r="E88" s="214" t="s">
        <v>62</v>
      </c>
      <c r="F88" s="214" t="s">
        <v>62</v>
      </c>
      <c r="G88" s="214">
        <v>78</v>
      </c>
      <c r="H88" s="239">
        <v>45706</v>
      </c>
      <c r="I88" s="239">
        <v>45706</v>
      </c>
      <c r="J88" s="213" t="s">
        <v>291</v>
      </c>
      <c r="K88" s="213" t="s">
        <v>292</v>
      </c>
      <c r="L88" s="239">
        <v>45706</v>
      </c>
      <c r="M88" s="240" t="s">
        <v>371</v>
      </c>
      <c r="N88" s="302" t="s">
        <v>372</v>
      </c>
      <c r="O88" s="11"/>
    </row>
    <row r="89" spans="2:15" ht="102" x14ac:dyDescent="0.25">
      <c r="B89" s="214">
        <v>2025</v>
      </c>
      <c r="C89" s="214" t="s">
        <v>129</v>
      </c>
      <c r="D89" s="214" t="s">
        <v>289</v>
      </c>
      <c r="E89" s="214" t="s">
        <v>62</v>
      </c>
      <c r="F89" s="214" t="s">
        <v>62</v>
      </c>
      <c r="G89" s="214">
        <v>99</v>
      </c>
      <c r="H89" s="239">
        <v>45714</v>
      </c>
      <c r="I89" s="239">
        <v>45714</v>
      </c>
      <c r="J89" s="213" t="s">
        <v>291</v>
      </c>
      <c r="K89" s="213" t="s">
        <v>292</v>
      </c>
      <c r="L89" s="239">
        <v>45714</v>
      </c>
      <c r="M89" s="240" t="s">
        <v>373</v>
      </c>
      <c r="N89" s="302" t="s">
        <v>374</v>
      </c>
      <c r="O89" s="11"/>
    </row>
    <row r="90" spans="2:15" ht="102" x14ac:dyDescent="0.25">
      <c r="B90" s="214">
        <v>2025</v>
      </c>
      <c r="C90" s="214" t="s">
        <v>129</v>
      </c>
      <c r="D90" s="214" t="s">
        <v>289</v>
      </c>
      <c r="E90" s="214" t="s">
        <v>62</v>
      </c>
      <c r="F90" s="214" t="s">
        <v>62</v>
      </c>
      <c r="G90" s="214">
        <v>108</v>
      </c>
      <c r="H90" s="239">
        <v>45701</v>
      </c>
      <c r="I90" s="239">
        <v>45701</v>
      </c>
      <c r="J90" s="213" t="s">
        <v>291</v>
      </c>
      <c r="K90" s="213" t="s">
        <v>292</v>
      </c>
      <c r="L90" s="239">
        <v>45701</v>
      </c>
      <c r="M90" s="240" t="s">
        <v>375</v>
      </c>
      <c r="N90" s="302" t="s">
        <v>376</v>
      </c>
      <c r="O90" s="11"/>
    </row>
    <row r="91" spans="2:15" ht="102" x14ac:dyDescent="0.25">
      <c r="B91" s="214">
        <v>2025</v>
      </c>
      <c r="C91" s="214" t="s">
        <v>129</v>
      </c>
      <c r="D91" s="214" t="s">
        <v>289</v>
      </c>
      <c r="E91" s="214" t="s">
        <v>62</v>
      </c>
      <c r="F91" s="214" t="s">
        <v>62</v>
      </c>
      <c r="G91" s="214">
        <v>86</v>
      </c>
      <c r="H91" s="239">
        <v>45699</v>
      </c>
      <c r="I91" s="239">
        <v>45699</v>
      </c>
      <c r="J91" s="213" t="s">
        <v>291</v>
      </c>
      <c r="K91" s="213" t="s">
        <v>292</v>
      </c>
      <c r="L91" s="239">
        <v>45699</v>
      </c>
      <c r="M91" s="240" t="s">
        <v>377</v>
      </c>
      <c r="N91" s="302" t="s">
        <v>378</v>
      </c>
      <c r="O91" s="11"/>
    </row>
    <row r="92" spans="2:15" ht="102" x14ac:dyDescent="0.25">
      <c r="B92" s="214">
        <v>2025</v>
      </c>
      <c r="C92" s="214" t="s">
        <v>129</v>
      </c>
      <c r="D92" s="214" t="s">
        <v>289</v>
      </c>
      <c r="E92" s="214" t="s">
        <v>62</v>
      </c>
      <c r="F92" s="214" t="s">
        <v>62</v>
      </c>
      <c r="G92" s="214">
        <v>119</v>
      </c>
      <c r="H92" s="239">
        <v>45708</v>
      </c>
      <c r="I92" s="239">
        <v>45708</v>
      </c>
      <c r="J92" s="213" t="s">
        <v>291</v>
      </c>
      <c r="K92" s="213" t="s">
        <v>292</v>
      </c>
      <c r="L92" s="239">
        <v>45708</v>
      </c>
      <c r="M92" s="240" t="s">
        <v>379</v>
      </c>
      <c r="N92" s="302" t="s">
        <v>380</v>
      </c>
      <c r="O92" s="11"/>
    </row>
    <row r="93" spans="2:15" ht="102" x14ac:dyDescent="0.25">
      <c r="B93" s="214">
        <v>2025</v>
      </c>
      <c r="C93" s="214" t="s">
        <v>129</v>
      </c>
      <c r="D93" s="214" t="s">
        <v>289</v>
      </c>
      <c r="E93" s="214" t="s">
        <v>62</v>
      </c>
      <c r="F93" s="214" t="s">
        <v>62</v>
      </c>
      <c r="G93" s="214">
        <v>141</v>
      </c>
      <c r="H93" s="239">
        <v>45716</v>
      </c>
      <c r="I93" s="239">
        <v>45716</v>
      </c>
      <c r="J93" s="213" t="s">
        <v>291</v>
      </c>
      <c r="K93" s="213" t="s">
        <v>292</v>
      </c>
      <c r="L93" s="239">
        <v>45716</v>
      </c>
      <c r="M93" s="240" t="s">
        <v>381</v>
      </c>
      <c r="N93" s="302" t="s">
        <v>382</v>
      </c>
      <c r="O93" s="11"/>
    </row>
    <row r="94" spans="2:15" ht="102" x14ac:dyDescent="0.25">
      <c r="B94" s="214">
        <v>2025</v>
      </c>
      <c r="C94" s="214" t="s">
        <v>129</v>
      </c>
      <c r="D94" s="214" t="s">
        <v>289</v>
      </c>
      <c r="E94" s="214" t="s">
        <v>62</v>
      </c>
      <c r="F94" s="214" t="s">
        <v>62</v>
      </c>
      <c r="G94" s="214">
        <v>109</v>
      </c>
      <c r="H94" s="239">
        <v>45701</v>
      </c>
      <c r="I94" s="239">
        <v>45701</v>
      </c>
      <c r="J94" s="213" t="s">
        <v>291</v>
      </c>
      <c r="K94" s="213" t="s">
        <v>292</v>
      </c>
      <c r="L94" s="239">
        <v>45701</v>
      </c>
      <c r="M94" s="240" t="s">
        <v>383</v>
      </c>
      <c r="N94" s="302" t="s">
        <v>384</v>
      </c>
      <c r="O94" s="11"/>
    </row>
    <row r="95" spans="2:15" ht="102" x14ac:dyDescent="0.25">
      <c r="B95" s="214">
        <v>2025</v>
      </c>
      <c r="C95" s="214" t="s">
        <v>129</v>
      </c>
      <c r="D95" s="214" t="s">
        <v>289</v>
      </c>
      <c r="E95" s="214" t="s">
        <v>62</v>
      </c>
      <c r="F95" s="214" t="s">
        <v>62</v>
      </c>
      <c r="G95" s="214">
        <v>84</v>
      </c>
      <c r="H95" s="239">
        <v>45699</v>
      </c>
      <c r="I95" s="239">
        <v>45699</v>
      </c>
      <c r="J95" s="213" t="s">
        <v>291</v>
      </c>
      <c r="K95" s="213" t="s">
        <v>292</v>
      </c>
      <c r="L95" s="239">
        <v>45699</v>
      </c>
      <c r="M95" s="240" t="s">
        <v>385</v>
      </c>
      <c r="N95" s="302" t="s">
        <v>386</v>
      </c>
      <c r="O95" s="11"/>
    </row>
    <row r="96" spans="2:15" ht="102" x14ac:dyDescent="0.25">
      <c r="B96" s="214">
        <v>2025</v>
      </c>
      <c r="C96" s="214" t="s">
        <v>129</v>
      </c>
      <c r="D96" s="214" t="s">
        <v>289</v>
      </c>
      <c r="E96" s="214" t="s">
        <v>62</v>
      </c>
      <c r="F96" s="214" t="s">
        <v>62</v>
      </c>
      <c r="G96" s="214">
        <v>111</v>
      </c>
      <c r="H96" s="239">
        <v>45705</v>
      </c>
      <c r="I96" s="239">
        <v>45705</v>
      </c>
      <c r="J96" s="213" t="s">
        <v>291</v>
      </c>
      <c r="K96" s="213" t="s">
        <v>292</v>
      </c>
      <c r="L96" s="239">
        <v>45705</v>
      </c>
      <c r="M96" s="240" t="s">
        <v>387</v>
      </c>
      <c r="N96" s="302" t="s">
        <v>388</v>
      </c>
      <c r="O96" s="11"/>
    </row>
    <row r="97" spans="2:15" ht="102" x14ac:dyDescent="0.25">
      <c r="B97" s="214">
        <v>2025</v>
      </c>
      <c r="C97" s="214" t="s">
        <v>129</v>
      </c>
      <c r="D97" s="214" t="s">
        <v>289</v>
      </c>
      <c r="E97" s="214" t="s">
        <v>62</v>
      </c>
      <c r="F97" s="214" t="s">
        <v>62</v>
      </c>
      <c r="G97" s="214">
        <v>122</v>
      </c>
      <c r="H97" s="239">
        <v>45708</v>
      </c>
      <c r="I97" s="239">
        <v>45708</v>
      </c>
      <c r="J97" s="213" t="s">
        <v>291</v>
      </c>
      <c r="K97" s="213" t="s">
        <v>292</v>
      </c>
      <c r="L97" s="239">
        <v>45708</v>
      </c>
      <c r="M97" s="240" t="s">
        <v>389</v>
      </c>
      <c r="N97" s="302" t="s">
        <v>390</v>
      </c>
      <c r="O97" s="11"/>
    </row>
    <row r="98" spans="2:15" ht="102" x14ac:dyDescent="0.25">
      <c r="B98" s="214">
        <v>2025</v>
      </c>
      <c r="C98" s="214" t="s">
        <v>129</v>
      </c>
      <c r="D98" s="214" t="s">
        <v>289</v>
      </c>
      <c r="E98" s="214" t="s">
        <v>62</v>
      </c>
      <c r="F98" s="214" t="s">
        <v>62</v>
      </c>
      <c r="G98" s="214">
        <v>121</v>
      </c>
      <c r="H98" s="239">
        <v>45708</v>
      </c>
      <c r="I98" s="239">
        <v>45708</v>
      </c>
      <c r="J98" s="213" t="s">
        <v>291</v>
      </c>
      <c r="K98" s="213" t="s">
        <v>292</v>
      </c>
      <c r="L98" s="239">
        <v>45708</v>
      </c>
      <c r="M98" s="240" t="s">
        <v>391</v>
      </c>
      <c r="N98" s="302" t="s">
        <v>392</v>
      </c>
      <c r="O98" s="11"/>
    </row>
    <row r="99" spans="2:15" ht="102" x14ac:dyDescent="0.25">
      <c r="B99" s="214">
        <v>2025</v>
      </c>
      <c r="C99" s="214" t="s">
        <v>129</v>
      </c>
      <c r="D99" s="214" t="s">
        <v>289</v>
      </c>
      <c r="E99" s="214" t="s">
        <v>62</v>
      </c>
      <c r="F99" s="214" t="s">
        <v>62</v>
      </c>
      <c r="G99" s="214">
        <v>120</v>
      </c>
      <c r="H99" s="239">
        <v>45708</v>
      </c>
      <c r="I99" s="239">
        <v>45708</v>
      </c>
      <c r="J99" s="213" t="s">
        <v>291</v>
      </c>
      <c r="K99" s="213" t="s">
        <v>292</v>
      </c>
      <c r="L99" s="239">
        <v>45708</v>
      </c>
      <c r="M99" s="240" t="s">
        <v>393</v>
      </c>
      <c r="N99" s="302" t="s">
        <v>394</v>
      </c>
      <c r="O99" s="11"/>
    </row>
    <row r="100" spans="2:15" ht="102" x14ac:dyDescent="0.25">
      <c r="B100" s="214">
        <v>2025</v>
      </c>
      <c r="C100" s="214" t="s">
        <v>129</v>
      </c>
      <c r="D100" s="214" t="s">
        <v>289</v>
      </c>
      <c r="E100" s="214" t="s">
        <v>62</v>
      </c>
      <c r="F100" s="214" t="s">
        <v>62</v>
      </c>
      <c r="G100" s="214">
        <v>124</v>
      </c>
      <c r="H100" s="239">
        <v>45708</v>
      </c>
      <c r="I100" s="239">
        <v>45708</v>
      </c>
      <c r="J100" s="213" t="s">
        <v>291</v>
      </c>
      <c r="K100" s="213" t="s">
        <v>292</v>
      </c>
      <c r="L100" s="239">
        <v>45708</v>
      </c>
      <c r="M100" s="240" t="s">
        <v>395</v>
      </c>
      <c r="N100" s="302" t="s">
        <v>396</v>
      </c>
      <c r="O100" s="11"/>
    </row>
    <row r="101" spans="2:15" ht="102" x14ac:dyDescent="0.25">
      <c r="B101" s="214">
        <v>2025</v>
      </c>
      <c r="C101" s="214" t="s">
        <v>129</v>
      </c>
      <c r="D101" s="214" t="s">
        <v>289</v>
      </c>
      <c r="E101" s="214" t="s">
        <v>62</v>
      </c>
      <c r="F101" s="214" t="s">
        <v>62</v>
      </c>
      <c r="G101" s="214">
        <v>112</v>
      </c>
      <c r="H101" s="239">
        <v>45705</v>
      </c>
      <c r="I101" s="239">
        <v>45705</v>
      </c>
      <c r="J101" s="213" t="s">
        <v>291</v>
      </c>
      <c r="K101" s="213" t="s">
        <v>292</v>
      </c>
      <c r="L101" s="239">
        <v>45705</v>
      </c>
      <c r="M101" s="240" t="s">
        <v>397</v>
      </c>
      <c r="N101" s="302" t="s">
        <v>398</v>
      </c>
      <c r="O101" s="11"/>
    </row>
    <row r="102" spans="2:15" ht="102" x14ac:dyDescent="0.25">
      <c r="B102" s="214">
        <v>2025</v>
      </c>
      <c r="C102" s="214" t="s">
        <v>129</v>
      </c>
      <c r="D102" s="214" t="s">
        <v>289</v>
      </c>
      <c r="E102" s="214" t="s">
        <v>62</v>
      </c>
      <c r="F102" s="214" t="s">
        <v>62</v>
      </c>
      <c r="G102" s="214">
        <v>123</v>
      </c>
      <c r="H102" s="239">
        <v>45708</v>
      </c>
      <c r="I102" s="239">
        <v>45708</v>
      </c>
      <c r="J102" s="213" t="s">
        <v>291</v>
      </c>
      <c r="K102" s="213" t="s">
        <v>292</v>
      </c>
      <c r="L102" s="239">
        <v>45708</v>
      </c>
      <c r="M102" s="240" t="s">
        <v>399</v>
      </c>
      <c r="N102" s="302" t="s">
        <v>400</v>
      </c>
      <c r="O102" s="11"/>
    </row>
    <row r="103" spans="2:15" ht="102" x14ac:dyDescent="0.25">
      <c r="B103" s="214">
        <v>2025</v>
      </c>
      <c r="C103" s="214" t="s">
        <v>129</v>
      </c>
      <c r="D103" s="214" t="s">
        <v>289</v>
      </c>
      <c r="E103" s="214" t="s">
        <v>62</v>
      </c>
      <c r="F103" s="214" t="s">
        <v>62</v>
      </c>
      <c r="G103" s="214">
        <v>226</v>
      </c>
      <c r="H103" s="239">
        <v>45713</v>
      </c>
      <c r="I103" s="239">
        <v>45713</v>
      </c>
      <c r="J103" s="213" t="s">
        <v>291</v>
      </c>
      <c r="K103" s="213" t="s">
        <v>292</v>
      </c>
      <c r="L103" s="239">
        <v>45713</v>
      </c>
      <c r="M103" s="240" t="s">
        <v>401</v>
      </c>
      <c r="N103" s="302" t="s">
        <v>402</v>
      </c>
      <c r="O103" s="11"/>
    </row>
    <row r="104" spans="2:15" ht="102" x14ac:dyDescent="0.25">
      <c r="B104" s="214">
        <v>2025</v>
      </c>
      <c r="C104" s="214" t="s">
        <v>129</v>
      </c>
      <c r="D104" s="214" t="s">
        <v>289</v>
      </c>
      <c r="E104" s="214" t="s">
        <v>62</v>
      </c>
      <c r="F104" s="214" t="s">
        <v>62</v>
      </c>
      <c r="G104" s="214">
        <v>248</v>
      </c>
      <c r="H104" s="239">
        <v>45714</v>
      </c>
      <c r="I104" s="239">
        <v>45714</v>
      </c>
      <c r="J104" s="213" t="s">
        <v>291</v>
      </c>
      <c r="K104" s="213" t="s">
        <v>292</v>
      </c>
      <c r="L104" s="239">
        <v>45714</v>
      </c>
      <c r="M104" s="240" t="s">
        <v>403</v>
      </c>
      <c r="N104" s="302" t="s">
        <v>404</v>
      </c>
      <c r="O104" s="11"/>
    </row>
    <row r="105" spans="2:15" ht="102" x14ac:dyDescent="0.25">
      <c r="B105" s="214">
        <v>2025</v>
      </c>
      <c r="C105" s="214" t="s">
        <v>129</v>
      </c>
      <c r="D105" s="214" t="s">
        <v>289</v>
      </c>
      <c r="E105" s="214" t="s">
        <v>62</v>
      </c>
      <c r="F105" s="214" t="s">
        <v>62</v>
      </c>
      <c r="G105" s="214">
        <v>199</v>
      </c>
      <c r="H105" s="239">
        <v>45709</v>
      </c>
      <c r="I105" s="239">
        <v>45709</v>
      </c>
      <c r="J105" s="213" t="s">
        <v>291</v>
      </c>
      <c r="K105" s="213" t="s">
        <v>292</v>
      </c>
      <c r="L105" s="239">
        <v>45709</v>
      </c>
      <c r="M105" s="240" t="s">
        <v>405</v>
      </c>
      <c r="N105" s="302" t="s">
        <v>406</v>
      </c>
      <c r="O105" s="11"/>
    </row>
    <row r="106" spans="2:15" ht="102" x14ac:dyDescent="0.25">
      <c r="B106" s="214">
        <v>2025</v>
      </c>
      <c r="C106" s="214" t="s">
        <v>129</v>
      </c>
      <c r="D106" s="214" t="s">
        <v>289</v>
      </c>
      <c r="E106" s="214" t="s">
        <v>62</v>
      </c>
      <c r="F106" s="214" t="s">
        <v>62</v>
      </c>
      <c r="G106" s="214">
        <v>250</v>
      </c>
      <c r="H106" s="239">
        <v>45714</v>
      </c>
      <c r="I106" s="239">
        <v>45714</v>
      </c>
      <c r="J106" s="213" t="s">
        <v>291</v>
      </c>
      <c r="K106" s="213" t="s">
        <v>292</v>
      </c>
      <c r="L106" s="239">
        <v>45714</v>
      </c>
      <c r="M106" s="240" t="s">
        <v>407</v>
      </c>
      <c r="N106" s="302" t="s">
        <v>408</v>
      </c>
      <c r="O106" s="11"/>
    </row>
    <row r="107" spans="2:15" ht="102" x14ac:dyDescent="0.25">
      <c r="B107" s="214">
        <v>2025</v>
      </c>
      <c r="C107" s="214" t="s">
        <v>129</v>
      </c>
      <c r="D107" s="214" t="s">
        <v>289</v>
      </c>
      <c r="E107" s="214" t="s">
        <v>62</v>
      </c>
      <c r="F107" s="214" t="s">
        <v>62</v>
      </c>
      <c r="G107" s="214">
        <v>206</v>
      </c>
      <c r="H107" s="239">
        <v>45709</v>
      </c>
      <c r="I107" s="239">
        <v>45709</v>
      </c>
      <c r="J107" s="213" t="s">
        <v>291</v>
      </c>
      <c r="K107" s="213" t="s">
        <v>292</v>
      </c>
      <c r="L107" s="239">
        <v>45709</v>
      </c>
      <c r="M107" s="240" t="s">
        <v>409</v>
      </c>
      <c r="N107" s="302" t="s">
        <v>410</v>
      </c>
      <c r="O107" s="11"/>
    </row>
    <row r="108" spans="2:15" ht="102" x14ac:dyDescent="0.25">
      <c r="B108" s="214">
        <v>2025</v>
      </c>
      <c r="C108" s="214" t="s">
        <v>129</v>
      </c>
      <c r="D108" s="214" t="s">
        <v>289</v>
      </c>
      <c r="E108" s="214" t="s">
        <v>62</v>
      </c>
      <c r="F108" s="214" t="s">
        <v>62</v>
      </c>
      <c r="G108" s="214">
        <v>202</v>
      </c>
      <c r="H108" s="239">
        <v>45709</v>
      </c>
      <c r="I108" s="239">
        <v>45709</v>
      </c>
      <c r="J108" s="213" t="s">
        <v>291</v>
      </c>
      <c r="K108" s="213" t="s">
        <v>292</v>
      </c>
      <c r="L108" s="239">
        <v>45709</v>
      </c>
      <c r="M108" s="240" t="s">
        <v>411</v>
      </c>
      <c r="N108" s="302" t="s">
        <v>412</v>
      </c>
      <c r="O108" s="11"/>
    </row>
    <row r="109" spans="2:15" ht="102" x14ac:dyDescent="0.25">
      <c r="B109" s="214">
        <v>2025</v>
      </c>
      <c r="C109" s="214" t="s">
        <v>129</v>
      </c>
      <c r="D109" s="214" t="s">
        <v>289</v>
      </c>
      <c r="E109" s="214" t="s">
        <v>62</v>
      </c>
      <c r="F109" s="214" t="s">
        <v>62</v>
      </c>
      <c r="G109" s="214">
        <v>230</v>
      </c>
      <c r="H109" s="239">
        <v>45713</v>
      </c>
      <c r="I109" s="239">
        <v>45713</v>
      </c>
      <c r="J109" s="213" t="s">
        <v>291</v>
      </c>
      <c r="K109" s="213" t="s">
        <v>292</v>
      </c>
      <c r="L109" s="239">
        <v>45713</v>
      </c>
      <c r="M109" s="240" t="s">
        <v>413</v>
      </c>
      <c r="N109" s="302" t="s">
        <v>414</v>
      </c>
      <c r="O109" s="11"/>
    </row>
    <row r="110" spans="2:15" ht="102" x14ac:dyDescent="0.25">
      <c r="B110" s="214">
        <v>2025</v>
      </c>
      <c r="C110" s="214" t="s">
        <v>129</v>
      </c>
      <c r="D110" s="214" t="s">
        <v>289</v>
      </c>
      <c r="E110" s="214" t="s">
        <v>62</v>
      </c>
      <c r="F110" s="214" t="s">
        <v>62</v>
      </c>
      <c r="G110" s="214">
        <v>247</v>
      </c>
      <c r="H110" s="239">
        <v>45714</v>
      </c>
      <c r="I110" s="239">
        <v>45714</v>
      </c>
      <c r="J110" s="213" t="s">
        <v>291</v>
      </c>
      <c r="K110" s="213" t="s">
        <v>292</v>
      </c>
      <c r="L110" s="239">
        <v>45714</v>
      </c>
      <c r="M110" s="240" t="s">
        <v>415</v>
      </c>
      <c r="N110" s="302" t="s">
        <v>416</v>
      </c>
      <c r="O110" s="11"/>
    </row>
    <row r="111" spans="2:15" ht="102" x14ac:dyDescent="0.25">
      <c r="B111" s="214">
        <v>2025</v>
      </c>
      <c r="C111" s="214" t="s">
        <v>129</v>
      </c>
      <c r="D111" s="214" t="s">
        <v>289</v>
      </c>
      <c r="E111" s="214" t="s">
        <v>62</v>
      </c>
      <c r="F111" s="214" t="s">
        <v>62</v>
      </c>
      <c r="G111" s="214">
        <v>204</v>
      </c>
      <c r="H111" s="239">
        <v>45709</v>
      </c>
      <c r="I111" s="239">
        <v>45709</v>
      </c>
      <c r="J111" s="213" t="s">
        <v>291</v>
      </c>
      <c r="K111" s="213" t="s">
        <v>292</v>
      </c>
      <c r="L111" s="239">
        <v>45709</v>
      </c>
      <c r="M111" s="240" t="s">
        <v>417</v>
      </c>
      <c r="N111" s="302" t="s">
        <v>418</v>
      </c>
      <c r="O111" s="11"/>
    </row>
    <row r="112" spans="2:15" ht="102" x14ac:dyDescent="0.25">
      <c r="B112" s="214">
        <v>2025</v>
      </c>
      <c r="C112" s="214" t="s">
        <v>129</v>
      </c>
      <c r="D112" s="214" t="s">
        <v>289</v>
      </c>
      <c r="E112" s="214" t="s">
        <v>62</v>
      </c>
      <c r="F112" s="214" t="s">
        <v>62</v>
      </c>
      <c r="G112" s="214">
        <v>170</v>
      </c>
      <c r="H112" s="239">
        <v>45707</v>
      </c>
      <c r="I112" s="239">
        <v>45707</v>
      </c>
      <c r="J112" s="213" t="s">
        <v>291</v>
      </c>
      <c r="K112" s="213" t="s">
        <v>292</v>
      </c>
      <c r="L112" s="239">
        <v>45707</v>
      </c>
      <c r="M112" s="240" t="s">
        <v>419</v>
      </c>
      <c r="N112" s="302" t="s">
        <v>420</v>
      </c>
      <c r="O112" s="11"/>
    </row>
    <row r="113" spans="2:15" ht="102" x14ac:dyDescent="0.25">
      <c r="B113" s="214">
        <v>2025</v>
      </c>
      <c r="C113" s="214" t="s">
        <v>129</v>
      </c>
      <c r="D113" s="214" t="s">
        <v>289</v>
      </c>
      <c r="E113" s="214" t="s">
        <v>62</v>
      </c>
      <c r="F113" s="214" t="s">
        <v>62</v>
      </c>
      <c r="G113" s="214">
        <v>249</v>
      </c>
      <c r="H113" s="239">
        <v>45714</v>
      </c>
      <c r="I113" s="239">
        <v>45714</v>
      </c>
      <c r="J113" s="213" t="s">
        <v>291</v>
      </c>
      <c r="K113" s="213" t="s">
        <v>292</v>
      </c>
      <c r="L113" s="239">
        <v>45714</v>
      </c>
      <c r="M113" s="240" t="s">
        <v>421</v>
      </c>
      <c r="N113" s="302" t="s">
        <v>422</v>
      </c>
      <c r="O113" s="11"/>
    </row>
    <row r="114" spans="2:15" ht="102" x14ac:dyDescent="0.25">
      <c r="B114" s="214">
        <v>2025</v>
      </c>
      <c r="C114" s="214" t="s">
        <v>129</v>
      </c>
      <c r="D114" s="214" t="s">
        <v>289</v>
      </c>
      <c r="E114" s="214" t="s">
        <v>62</v>
      </c>
      <c r="F114" s="214" t="s">
        <v>62</v>
      </c>
      <c r="G114" s="214">
        <v>227</v>
      </c>
      <c r="H114" s="239">
        <v>45713</v>
      </c>
      <c r="I114" s="239">
        <v>45713</v>
      </c>
      <c r="J114" s="213" t="s">
        <v>291</v>
      </c>
      <c r="K114" s="213" t="s">
        <v>292</v>
      </c>
      <c r="L114" s="239">
        <v>45713</v>
      </c>
      <c r="M114" s="240" t="s">
        <v>423</v>
      </c>
      <c r="N114" s="302" t="s">
        <v>424</v>
      </c>
      <c r="O114" s="11"/>
    </row>
    <row r="115" spans="2:15" ht="102" x14ac:dyDescent="0.25">
      <c r="B115" s="214">
        <v>2025</v>
      </c>
      <c r="C115" s="214" t="s">
        <v>129</v>
      </c>
      <c r="D115" s="214" t="s">
        <v>289</v>
      </c>
      <c r="E115" s="214" t="s">
        <v>62</v>
      </c>
      <c r="F115" s="214" t="s">
        <v>62</v>
      </c>
      <c r="G115" s="214">
        <v>251</v>
      </c>
      <c r="H115" s="239">
        <v>45714</v>
      </c>
      <c r="I115" s="239">
        <v>45714</v>
      </c>
      <c r="J115" s="213" t="s">
        <v>291</v>
      </c>
      <c r="K115" s="213" t="s">
        <v>292</v>
      </c>
      <c r="L115" s="239">
        <v>45714</v>
      </c>
      <c r="M115" s="240" t="s">
        <v>425</v>
      </c>
      <c r="N115" s="302" t="s">
        <v>426</v>
      </c>
      <c r="O115" s="11"/>
    </row>
    <row r="116" spans="2:15" ht="102" x14ac:dyDescent="0.25">
      <c r="B116" s="214">
        <v>2025</v>
      </c>
      <c r="C116" s="214" t="s">
        <v>129</v>
      </c>
      <c r="D116" s="214" t="s">
        <v>289</v>
      </c>
      <c r="E116" s="214" t="s">
        <v>62</v>
      </c>
      <c r="F116" s="214" t="s">
        <v>62</v>
      </c>
      <c r="G116" s="214">
        <v>201</v>
      </c>
      <c r="H116" s="239">
        <v>45709</v>
      </c>
      <c r="I116" s="239">
        <v>45709</v>
      </c>
      <c r="J116" s="213" t="s">
        <v>291</v>
      </c>
      <c r="K116" s="213" t="s">
        <v>292</v>
      </c>
      <c r="L116" s="239">
        <v>45709</v>
      </c>
      <c r="M116" s="240" t="s">
        <v>427</v>
      </c>
      <c r="N116" s="302" t="s">
        <v>428</v>
      </c>
      <c r="O116" s="11"/>
    </row>
    <row r="117" spans="2:15" ht="102" x14ac:dyDescent="0.25">
      <c r="B117" s="214">
        <v>2025</v>
      </c>
      <c r="C117" s="214" t="s">
        <v>129</v>
      </c>
      <c r="D117" s="214" t="s">
        <v>289</v>
      </c>
      <c r="E117" s="214" t="s">
        <v>62</v>
      </c>
      <c r="F117" s="214" t="s">
        <v>62</v>
      </c>
      <c r="G117" s="214">
        <v>205</v>
      </c>
      <c r="H117" s="239">
        <v>45709</v>
      </c>
      <c r="I117" s="239">
        <v>45709</v>
      </c>
      <c r="J117" s="213" t="s">
        <v>291</v>
      </c>
      <c r="K117" s="213" t="s">
        <v>292</v>
      </c>
      <c r="L117" s="239">
        <v>45709</v>
      </c>
      <c r="M117" s="240" t="s">
        <v>429</v>
      </c>
      <c r="N117" s="302" t="s">
        <v>430</v>
      </c>
      <c r="O117" s="11"/>
    </row>
    <row r="118" spans="2:15" ht="102" x14ac:dyDescent="0.25">
      <c r="B118" s="214">
        <v>2025</v>
      </c>
      <c r="C118" s="214" t="s">
        <v>129</v>
      </c>
      <c r="D118" s="214" t="s">
        <v>289</v>
      </c>
      <c r="E118" s="214" t="s">
        <v>62</v>
      </c>
      <c r="F118" s="214" t="s">
        <v>62</v>
      </c>
      <c r="G118" s="214">
        <v>207</v>
      </c>
      <c r="H118" s="239">
        <v>45709</v>
      </c>
      <c r="I118" s="239">
        <v>45709</v>
      </c>
      <c r="J118" s="213" t="s">
        <v>291</v>
      </c>
      <c r="K118" s="213" t="s">
        <v>292</v>
      </c>
      <c r="L118" s="239">
        <v>45709</v>
      </c>
      <c r="M118" s="240" t="s">
        <v>431</v>
      </c>
      <c r="N118" s="302" t="s">
        <v>432</v>
      </c>
      <c r="O118" s="11"/>
    </row>
    <row r="119" spans="2:15" ht="102" x14ac:dyDescent="0.25">
      <c r="B119" s="214">
        <v>2025</v>
      </c>
      <c r="C119" s="214" t="s">
        <v>129</v>
      </c>
      <c r="D119" s="214" t="s">
        <v>289</v>
      </c>
      <c r="E119" s="214" t="s">
        <v>62</v>
      </c>
      <c r="F119" s="214" t="s">
        <v>62</v>
      </c>
      <c r="G119" s="214">
        <v>200</v>
      </c>
      <c r="H119" s="239">
        <v>45709</v>
      </c>
      <c r="I119" s="239">
        <v>45709</v>
      </c>
      <c r="J119" s="213" t="s">
        <v>291</v>
      </c>
      <c r="K119" s="213" t="s">
        <v>292</v>
      </c>
      <c r="L119" s="239">
        <v>45709</v>
      </c>
      <c r="M119" s="240" t="s">
        <v>433</v>
      </c>
      <c r="N119" s="302" t="s">
        <v>434</v>
      </c>
      <c r="O119" s="11"/>
    </row>
    <row r="120" spans="2:15" ht="102" x14ac:dyDescent="0.25">
      <c r="B120" s="214">
        <v>2025</v>
      </c>
      <c r="C120" s="214" t="s">
        <v>129</v>
      </c>
      <c r="D120" s="214" t="s">
        <v>289</v>
      </c>
      <c r="E120" s="214" t="s">
        <v>62</v>
      </c>
      <c r="F120" s="214" t="s">
        <v>62</v>
      </c>
      <c r="G120" s="214">
        <v>89</v>
      </c>
      <c r="H120" s="239">
        <v>45701</v>
      </c>
      <c r="I120" s="239">
        <v>45701</v>
      </c>
      <c r="J120" s="213" t="s">
        <v>291</v>
      </c>
      <c r="K120" s="213" t="s">
        <v>292</v>
      </c>
      <c r="L120" s="239">
        <v>45701</v>
      </c>
      <c r="M120" s="240" t="s">
        <v>435</v>
      </c>
      <c r="N120" s="302" t="s">
        <v>436</v>
      </c>
      <c r="O120" s="11"/>
    </row>
    <row r="121" spans="2:15" ht="102" x14ac:dyDescent="0.25">
      <c r="B121" s="214">
        <v>2025</v>
      </c>
      <c r="C121" s="214" t="s">
        <v>129</v>
      </c>
      <c r="D121" s="214" t="s">
        <v>289</v>
      </c>
      <c r="E121" s="214" t="s">
        <v>62</v>
      </c>
      <c r="F121" s="214" t="s">
        <v>62</v>
      </c>
      <c r="G121" s="214">
        <v>88</v>
      </c>
      <c r="H121" s="239">
        <v>45701</v>
      </c>
      <c r="I121" s="239">
        <v>45701</v>
      </c>
      <c r="J121" s="213" t="s">
        <v>291</v>
      </c>
      <c r="K121" s="213" t="s">
        <v>292</v>
      </c>
      <c r="L121" s="239">
        <v>45701</v>
      </c>
      <c r="M121" s="240" t="s">
        <v>437</v>
      </c>
      <c r="N121" s="302" t="s">
        <v>438</v>
      </c>
      <c r="O121" s="11"/>
    </row>
    <row r="122" spans="2:15" ht="102" x14ac:dyDescent="0.25">
      <c r="B122" s="214">
        <v>2025</v>
      </c>
      <c r="C122" s="214" t="s">
        <v>129</v>
      </c>
      <c r="D122" s="214" t="s">
        <v>289</v>
      </c>
      <c r="E122" s="214" t="s">
        <v>62</v>
      </c>
      <c r="F122" s="214" t="s">
        <v>62</v>
      </c>
      <c r="G122" s="214">
        <v>86</v>
      </c>
      <c r="H122" s="239">
        <v>45701</v>
      </c>
      <c r="I122" s="239">
        <v>45701</v>
      </c>
      <c r="J122" s="213" t="s">
        <v>291</v>
      </c>
      <c r="K122" s="213" t="s">
        <v>292</v>
      </c>
      <c r="L122" s="239">
        <v>45701</v>
      </c>
      <c r="M122" s="240" t="s">
        <v>439</v>
      </c>
      <c r="N122" s="302" t="s">
        <v>440</v>
      </c>
      <c r="O122" s="11"/>
    </row>
    <row r="123" spans="2:15" ht="102" x14ac:dyDescent="0.25">
      <c r="B123" s="214">
        <v>2025</v>
      </c>
      <c r="C123" s="214" t="s">
        <v>129</v>
      </c>
      <c r="D123" s="214" t="s">
        <v>289</v>
      </c>
      <c r="E123" s="214" t="s">
        <v>62</v>
      </c>
      <c r="F123" s="214" t="s">
        <v>62</v>
      </c>
      <c r="G123" s="214">
        <v>90</v>
      </c>
      <c r="H123" s="239">
        <v>45701</v>
      </c>
      <c r="I123" s="239">
        <v>45701</v>
      </c>
      <c r="J123" s="213" t="s">
        <v>291</v>
      </c>
      <c r="K123" s="213" t="s">
        <v>292</v>
      </c>
      <c r="L123" s="239">
        <v>45701</v>
      </c>
      <c r="M123" s="240" t="s">
        <v>441</v>
      </c>
      <c r="N123" s="302" t="s">
        <v>442</v>
      </c>
      <c r="O123" s="11"/>
    </row>
    <row r="124" spans="2:15" ht="102" x14ac:dyDescent="0.25">
      <c r="B124" s="214">
        <v>2025</v>
      </c>
      <c r="C124" s="214" t="s">
        <v>129</v>
      </c>
      <c r="D124" s="214" t="s">
        <v>289</v>
      </c>
      <c r="E124" s="214" t="s">
        <v>62</v>
      </c>
      <c r="F124" s="214" t="s">
        <v>62</v>
      </c>
      <c r="G124" s="214">
        <v>85</v>
      </c>
      <c r="H124" s="239">
        <v>45701</v>
      </c>
      <c r="I124" s="239">
        <v>45701</v>
      </c>
      <c r="J124" s="213" t="s">
        <v>291</v>
      </c>
      <c r="K124" s="213" t="s">
        <v>292</v>
      </c>
      <c r="L124" s="239">
        <v>45701</v>
      </c>
      <c r="M124" s="240" t="s">
        <v>443</v>
      </c>
      <c r="N124" s="302" t="s">
        <v>444</v>
      </c>
      <c r="O124" s="11"/>
    </row>
    <row r="125" spans="2:15" ht="102" x14ac:dyDescent="0.25">
      <c r="B125" s="214">
        <v>2025</v>
      </c>
      <c r="C125" s="214" t="s">
        <v>129</v>
      </c>
      <c r="D125" s="214" t="s">
        <v>289</v>
      </c>
      <c r="E125" s="214" t="s">
        <v>62</v>
      </c>
      <c r="F125" s="214" t="s">
        <v>62</v>
      </c>
      <c r="G125" s="214">
        <v>91</v>
      </c>
      <c r="H125" s="239">
        <v>45702</v>
      </c>
      <c r="I125" s="239">
        <v>45702</v>
      </c>
      <c r="J125" s="213" t="s">
        <v>291</v>
      </c>
      <c r="K125" s="213" t="s">
        <v>292</v>
      </c>
      <c r="L125" s="239">
        <v>45702</v>
      </c>
      <c r="M125" s="240" t="s">
        <v>445</v>
      </c>
      <c r="N125" s="302" t="s">
        <v>446</v>
      </c>
      <c r="O125" s="11"/>
    </row>
    <row r="126" spans="2:15" ht="102" x14ac:dyDescent="0.25">
      <c r="B126" s="214">
        <v>2025</v>
      </c>
      <c r="C126" s="214" t="s">
        <v>129</v>
      </c>
      <c r="D126" s="214" t="s">
        <v>289</v>
      </c>
      <c r="E126" s="214" t="s">
        <v>62</v>
      </c>
      <c r="F126" s="214" t="s">
        <v>62</v>
      </c>
      <c r="G126" s="214">
        <v>211</v>
      </c>
      <c r="H126" s="239">
        <v>45707</v>
      </c>
      <c r="I126" s="239">
        <v>45707</v>
      </c>
      <c r="J126" s="213" t="s">
        <v>291</v>
      </c>
      <c r="K126" s="213" t="s">
        <v>292</v>
      </c>
      <c r="L126" s="239">
        <v>45707</v>
      </c>
      <c r="M126" s="240" t="s">
        <v>923</v>
      </c>
      <c r="N126" s="302" t="s">
        <v>924</v>
      </c>
      <c r="O126" s="11"/>
    </row>
    <row r="127" spans="2:15" ht="102" x14ac:dyDescent="0.25">
      <c r="B127" s="214">
        <v>2025</v>
      </c>
      <c r="C127" s="214" t="s">
        <v>129</v>
      </c>
      <c r="D127" s="214" t="s">
        <v>289</v>
      </c>
      <c r="E127" s="214" t="s">
        <v>62</v>
      </c>
      <c r="F127" s="214" t="s">
        <v>62</v>
      </c>
      <c r="G127" s="214">
        <v>210</v>
      </c>
      <c r="H127" s="239">
        <v>45707</v>
      </c>
      <c r="I127" s="239">
        <v>45707</v>
      </c>
      <c r="J127" s="213" t="s">
        <v>291</v>
      </c>
      <c r="K127" s="213" t="s">
        <v>292</v>
      </c>
      <c r="L127" s="239">
        <v>45707</v>
      </c>
      <c r="M127" s="240" t="s">
        <v>447</v>
      </c>
      <c r="N127" s="302" t="s">
        <v>448</v>
      </c>
      <c r="O127" s="11"/>
    </row>
    <row r="128" spans="2:15" ht="102" x14ac:dyDescent="0.25">
      <c r="B128" s="214">
        <v>2025</v>
      </c>
      <c r="C128" s="214" t="s">
        <v>129</v>
      </c>
      <c r="D128" s="214" t="s">
        <v>289</v>
      </c>
      <c r="E128" s="214" t="s">
        <v>62</v>
      </c>
      <c r="F128" s="214" t="s">
        <v>62</v>
      </c>
      <c r="G128" s="214">
        <v>258</v>
      </c>
      <c r="H128" s="239">
        <v>45715</v>
      </c>
      <c r="I128" s="239">
        <v>45715</v>
      </c>
      <c r="J128" s="213" t="s">
        <v>291</v>
      </c>
      <c r="K128" s="213" t="s">
        <v>292</v>
      </c>
      <c r="L128" s="239">
        <v>45715</v>
      </c>
      <c r="M128" s="240" t="s">
        <v>449</v>
      </c>
      <c r="N128" s="302" t="s">
        <v>450</v>
      </c>
      <c r="O128" s="11"/>
    </row>
    <row r="129" spans="2:15" ht="102" x14ac:dyDescent="0.25">
      <c r="B129" s="214">
        <v>2025</v>
      </c>
      <c r="C129" s="214" t="s">
        <v>129</v>
      </c>
      <c r="D129" s="214" t="s">
        <v>289</v>
      </c>
      <c r="E129" s="214" t="s">
        <v>62</v>
      </c>
      <c r="F129" s="214" t="s">
        <v>62</v>
      </c>
      <c r="G129" s="214">
        <v>208</v>
      </c>
      <c r="H129" s="239">
        <v>45707</v>
      </c>
      <c r="I129" s="239">
        <v>45707</v>
      </c>
      <c r="J129" s="213" t="s">
        <v>291</v>
      </c>
      <c r="K129" s="213" t="s">
        <v>292</v>
      </c>
      <c r="L129" s="239">
        <v>45707</v>
      </c>
      <c r="M129" s="240" t="s">
        <v>451</v>
      </c>
      <c r="N129" s="302" t="s">
        <v>452</v>
      </c>
      <c r="O129" s="11"/>
    </row>
    <row r="130" spans="2:15" ht="102" x14ac:dyDescent="0.25">
      <c r="B130" s="214">
        <v>2025</v>
      </c>
      <c r="C130" s="214" t="s">
        <v>129</v>
      </c>
      <c r="D130" s="214" t="s">
        <v>289</v>
      </c>
      <c r="E130" s="214" t="s">
        <v>62</v>
      </c>
      <c r="F130" s="214" t="s">
        <v>62</v>
      </c>
      <c r="G130" s="214">
        <v>203</v>
      </c>
      <c r="H130" s="239">
        <v>45706</v>
      </c>
      <c r="I130" s="239">
        <v>45706</v>
      </c>
      <c r="J130" s="213" t="s">
        <v>291</v>
      </c>
      <c r="K130" s="213" t="s">
        <v>292</v>
      </c>
      <c r="L130" s="239">
        <v>45706</v>
      </c>
      <c r="M130" s="240" t="s">
        <v>925</v>
      </c>
      <c r="N130" s="302" t="s">
        <v>926</v>
      </c>
      <c r="O130" s="11"/>
    </row>
    <row r="131" spans="2:15" ht="102" x14ac:dyDescent="0.25">
      <c r="B131" s="214">
        <v>2025</v>
      </c>
      <c r="C131" s="214" t="s">
        <v>129</v>
      </c>
      <c r="D131" s="214" t="s">
        <v>289</v>
      </c>
      <c r="E131" s="214" t="s">
        <v>62</v>
      </c>
      <c r="F131" s="214" t="s">
        <v>62</v>
      </c>
      <c r="G131" s="214">
        <v>200</v>
      </c>
      <c r="H131" s="239">
        <v>45706</v>
      </c>
      <c r="I131" s="239">
        <v>45706</v>
      </c>
      <c r="J131" s="213" t="s">
        <v>291</v>
      </c>
      <c r="K131" s="213" t="s">
        <v>292</v>
      </c>
      <c r="L131" s="239">
        <v>45706</v>
      </c>
      <c r="M131" s="240" t="s">
        <v>927</v>
      </c>
      <c r="N131" s="302" t="s">
        <v>928</v>
      </c>
      <c r="O131" s="11"/>
    </row>
    <row r="132" spans="2:15" ht="102" x14ac:dyDescent="0.25">
      <c r="B132" s="214">
        <v>2025</v>
      </c>
      <c r="C132" s="214" t="s">
        <v>129</v>
      </c>
      <c r="D132" s="214" t="s">
        <v>289</v>
      </c>
      <c r="E132" s="214" t="s">
        <v>62</v>
      </c>
      <c r="F132" s="214" t="s">
        <v>62</v>
      </c>
      <c r="G132" s="214">
        <v>234</v>
      </c>
      <c r="H132" s="239">
        <v>45712</v>
      </c>
      <c r="I132" s="239">
        <v>45712</v>
      </c>
      <c r="J132" s="213" t="s">
        <v>291</v>
      </c>
      <c r="K132" s="213" t="s">
        <v>292</v>
      </c>
      <c r="L132" s="239">
        <v>45712</v>
      </c>
      <c r="M132" s="240" t="s">
        <v>453</v>
      </c>
      <c r="N132" s="302" t="s">
        <v>454</v>
      </c>
      <c r="O132" s="11"/>
    </row>
    <row r="133" spans="2:15" ht="102" x14ac:dyDescent="0.25">
      <c r="B133" s="214">
        <v>2025</v>
      </c>
      <c r="C133" s="214" t="s">
        <v>129</v>
      </c>
      <c r="D133" s="214" t="s">
        <v>289</v>
      </c>
      <c r="E133" s="214" t="s">
        <v>62</v>
      </c>
      <c r="F133" s="214" t="s">
        <v>62</v>
      </c>
      <c r="G133" s="214">
        <v>199</v>
      </c>
      <c r="H133" s="239">
        <v>45706</v>
      </c>
      <c r="I133" s="239">
        <v>45706</v>
      </c>
      <c r="J133" s="213" t="s">
        <v>291</v>
      </c>
      <c r="K133" s="213" t="s">
        <v>292</v>
      </c>
      <c r="L133" s="239">
        <v>45706</v>
      </c>
      <c r="M133" s="240" t="s">
        <v>929</v>
      </c>
      <c r="N133" s="302" t="s">
        <v>930</v>
      </c>
      <c r="O133" s="11"/>
    </row>
    <row r="134" spans="2:15" ht="102" x14ac:dyDescent="0.25">
      <c r="B134" s="214">
        <v>2025</v>
      </c>
      <c r="C134" s="214" t="s">
        <v>129</v>
      </c>
      <c r="D134" s="214" t="s">
        <v>289</v>
      </c>
      <c r="E134" s="214" t="s">
        <v>62</v>
      </c>
      <c r="F134" s="214" t="s">
        <v>62</v>
      </c>
      <c r="G134" s="214">
        <v>233</v>
      </c>
      <c r="H134" s="239">
        <v>45712</v>
      </c>
      <c r="I134" s="239">
        <v>45712</v>
      </c>
      <c r="J134" s="213" t="s">
        <v>291</v>
      </c>
      <c r="K134" s="213" t="s">
        <v>292</v>
      </c>
      <c r="L134" s="239">
        <v>45712</v>
      </c>
      <c r="M134" s="240" t="s">
        <v>931</v>
      </c>
      <c r="N134" s="302" t="s">
        <v>932</v>
      </c>
      <c r="O134" s="11"/>
    </row>
    <row r="135" spans="2:15" ht="102" x14ac:dyDescent="0.25">
      <c r="B135" s="214">
        <v>2025</v>
      </c>
      <c r="C135" s="214" t="s">
        <v>129</v>
      </c>
      <c r="D135" s="214" t="s">
        <v>289</v>
      </c>
      <c r="E135" s="214" t="s">
        <v>62</v>
      </c>
      <c r="F135" s="214" t="s">
        <v>62</v>
      </c>
      <c r="G135" s="214">
        <v>209</v>
      </c>
      <c r="H135" s="239">
        <v>45707</v>
      </c>
      <c r="I135" s="239">
        <v>45707</v>
      </c>
      <c r="J135" s="213" t="s">
        <v>291</v>
      </c>
      <c r="K135" s="213" t="s">
        <v>292</v>
      </c>
      <c r="L135" s="239">
        <v>45707</v>
      </c>
      <c r="M135" s="240" t="s">
        <v>933</v>
      </c>
      <c r="N135" s="302" t="s">
        <v>934</v>
      </c>
      <c r="O135" s="11"/>
    </row>
    <row r="136" spans="2:15" ht="102" x14ac:dyDescent="0.25">
      <c r="B136" s="214">
        <v>2025</v>
      </c>
      <c r="C136" s="214" t="s">
        <v>129</v>
      </c>
      <c r="D136" s="214" t="s">
        <v>289</v>
      </c>
      <c r="E136" s="214" t="s">
        <v>62</v>
      </c>
      <c r="F136" s="214" t="s">
        <v>62</v>
      </c>
      <c r="G136" s="214">
        <v>202</v>
      </c>
      <c r="H136" s="239">
        <v>45706</v>
      </c>
      <c r="I136" s="239">
        <v>45706</v>
      </c>
      <c r="J136" s="213" t="s">
        <v>291</v>
      </c>
      <c r="K136" s="213" t="s">
        <v>292</v>
      </c>
      <c r="L136" s="239">
        <v>45706</v>
      </c>
      <c r="M136" s="240" t="s">
        <v>935</v>
      </c>
      <c r="N136" s="302" t="s">
        <v>936</v>
      </c>
      <c r="O136" s="11"/>
    </row>
    <row r="137" spans="2:15" ht="102" x14ac:dyDescent="0.25">
      <c r="B137" s="214">
        <v>2025</v>
      </c>
      <c r="C137" s="214" t="s">
        <v>129</v>
      </c>
      <c r="D137" s="214" t="s">
        <v>289</v>
      </c>
      <c r="E137" s="214" t="s">
        <v>62</v>
      </c>
      <c r="F137" s="214" t="s">
        <v>62</v>
      </c>
      <c r="G137" s="214">
        <v>207</v>
      </c>
      <c r="H137" s="239">
        <v>45707</v>
      </c>
      <c r="I137" s="239">
        <v>45707</v>
      </c>
      <c r="J137" s="213" t="s">
        <v>291</v>
      </c>
      <c r="K137" s="213" t="s">
        <v>292</v>
      </c>
      <c r="L137" s="239">
        <v>45707</v>
      </c>
      <c r="M137" s="240" t="s">
        <v>937</v>
      </c>
      <c r="N137" s="302" t="s">
        <v>938</v>
      </c>
      <c r="O137" s="11"/>
    </row>
    <row r="138" spans="2:15" ht="102" x14ac:dyDescent="0.25">
      <c r="B138" s="214">
        <v>2025</v>
      </c>
      <c r="C138" s="214" t="s">
        <v>129</v>
      </c>
      <c r="D138" s="214" t="s">
        <v>289</v>
      </c>
      <c r="E138" s="214" t="s">
        <v>62</v>
      </c>
      <c r="F138" s="214" t="s">
        <v>62</v>
      </c>
      <c r="G138" s="214">
        <v>205</v>
      </c>
      <c r="H138" s="239">
        <v>45707</v>
      </c>
      <c r="I138" s="239">
        <v>45707</v>
      </c>
      <c r="J138" s="213" t="s">
        <v>291</v>
      </c>
      <c r="K138" s="213" t="s">
        <v>292</v>
      </c>
      <c r="L138" s="239">
        <v>45707</v>
      </c>
      <c r="M138" s="240" t="s">
        <v>455</v>
      </c>
      <c r="N138" s="302" t="s">
        <v>456</v>
      </c>
      <c r="O138" s="11"/>
    </row>
    <row r="139" spans="2:15" ht="102" x14ac:dyDescent="0.25">
      <c r="B139" s="214">
        <v>2025</v>
      </c>
      <c r="C139" s="214" t="s">
        <v>129</v>
      </c>
      <c r="D139" s="214" t="s">
        <v>289</v>
      </c>
      <c r="E139" s="214" t="s">
        <v>62</v>
      </c>
      <c r="F139" s="214" t="s">
        <v>62</v>
      </c>
      <c r="G139" s="214">
        <v>201</v>
      </c>
      <c r="H139" s="239">
        <v>45706</v>
      </c>
      <c r="I139" s="239">
        <v>45706</v>
      </c>
      <c r="J139" s="213" t="s">
        <v>291</v>
      </c>
      <c r="K139" s="213" t="s">
        <v>292</v>
      </c>
      <c r="L139" s="239">
        <v>45706</v>
      </c>
      <c r="M139" s="240" t="s">
        <v>457</v>
      </c>
      <c r="N139" s="302" t="s">
        <v>458</v>
      </c>
      <c r="O139" s="11"/>
    </row>
    <row r="140" spans="2:15" ht="102" x14ac:dyDescent="0.25">
      <c r="B140" s="214">
        <v>2025</v>
      </c>
      <c r="C140" s="214" t="s">
        <v>129</v>
      </c>
      <c r="D140" s="214" t="s">
        <v>289</v>
      </c>
      <c r="E140" s="214" t="s">
        <v>62</v>
      </c>
      <c r="F140" s="214" t="s">
        <v>62</v>
      </c>
      <c r="G140" s="214">
        <v>232</v>
      </c>
      <c r="H140" s="239">
        <v>45712</v>
      </c>
      <c r="I140" s="239">
        <v>45712</v>
      </c>
      <c r="J140" s="213" t="s">
        <v>291</v>
      </c>
      <c r="K140" s="213" t="s">
        <v>292</v>
      </c>
      <c r="L140" s="239">
        <v>45712</v>
      </c>
      <c r="M140" s="240" t="s">
        <v>939</v>
      </c>
      <c r="N140" s="302" t="s">
        <v>940</v>
      </c>
      <c r="O140" s="11"/>
    </row>
    <row r="141" spans="2:15" ht="102" x14ac:dyDescent="0.25">
      <c r="B141" s="214">
        <v>2025</v>
      </c>
      <c r="C141" s="214" t="s">
        <v>129</v>
      </c>
      <c r="D141" s="214" t="s">
        <v>289</v>
      </c>
      <c r="E141" s="214" t="s">
        <v>62</v>
      </c>
      <c r="F141" s="214" t="s">
        <v>62</v>
      </c>
      <c r="G141" s="214">
        <v>206</v>
      </c>
      <c r="H141" s="239">
        <v>45707</v>
      </c>
      <c r="I141" s="239">
        <v>45707</v>
      </c>
      <c r="J141" s="213" t="s">
        <v>291</v>
      </c>
      <c r="K141" s="213" t="s">
        <v>292</v>
      </c>
      <c r="L141" s="239">
        <v>45707</v>
      </c>
      <c r="M141" s="240" t="s">
        <v>941</v>
      </c>
      <c r="N141" s="302" t="s">
        <v>942</v>
      </c>
      <c r="O141" s="11"/>
    </row>
    <row r="142" spans="2:15" ht="102" x14ac:dyDescent="0.25">
      <c r="B142" s="214">
        <v>2025</v>
      </c>
      <c r="C142" s="214" t="s">
        <v>129</v>
      </c>
      <c r="D142" s="214" t="s">
        <v>289</v>
      </c>
      <c r="E142" s="214" t="s">
        <v>62</v>
      </c>
      <c r="F142" s="214" t="s">
        <v>62</v>
      </c>
      <c r="G142" s="214">
        <v>137</v>
      </c>
      <c r="H142" s="239">
        <v>45701</v>
      </c>
      <c r="I142" s="239">
        <v>45701</v>
      </c>
      <c r="J142" s="213" t="s">
        <v>291</v>
      </c>
      <c r="K142" s="213" t="s">
        <v>292</v>
      </c>
      <c r="L142" s="239">
        <v>45701</v>
      </c>
      <c r="M142" s="240" t="s">
        <v>459</v>
      </c>
      <c r="N142" s="302" t="s">
        <v>460</v>
      </c>
      <c r="O142" s="11"/>
    </row>
    <row r="143" spans="2:15" ht="102" x14ac:dyDescent="0.25">
      <c r="B143" s="214">
        <v>2025</v>
      </c>
      <c r="C143" s="214" t="s">
        <v>129</v>
      </c>
      <c r="D143" s="214" t="s">
        <v>289</v>
      </c>
      <c r="E143" s="214" t="s">
        <v>62</v>
      </c>
      <c r="F143" s="214" t="s">
        <v>62</v>
      </c>
      <c r="G143" s="214">
        <v>268</v>
      </c>
      <c r="H143" s="239">
        <v>45707</v>
      </c>
      <c r="I143" s="239">
        <v>45707</v>
      </c>
      <c r="J143" s="213" t="s">
        <v>291</v>
      </c>
      <c r="K143" s="213" t="s">
        <v>292</v>
      </c>
      <c r="L143" s="239">
        <v>45707</v>
      </c>
      <c r="M143" s="240" t="s">
        <v>943</v>
      </c>
      <c r="N143" s="302" t="s">
        <v>944</v>
      </c>
      <c r="O143" s="11"/>
    </row>
    <row r="144" spans="2:15" ht="102" x14ac:dyDescent="0.25">
      <c r="B144" s="214">
        <v>2025</v>
      </c>
      <c r="C144" s="214" t="s">
        <v>129</v>
      </c>
      <c r="D144" s="214" t="s">
        <v>289</v>
      </c>
      <c r="E144" s="214" t="s">
        <v>62</v>
      </c>
      <c r="F144" s="214" t="s">
        <v>62</v>
      </c>
      <c r="G144" s="214">
        <v>136</v>
      </c>
      <c r="H144" s="239">
        <v>45701</v>
      </c>
      <c r="I144" s="239">
        <v>45701</v>
      </c>
      <c r="J144" s="213" t="s">
        <v>291</v>
      </c>
      <c r="K144" s="213" t="s">
        <v>292</v>
      </c>
      <c r="L144" s="239">
        <v>45701</v>
      </c>
      <c r="M144" s="240" t="s">
        <v>461</v>
      </c>
      <c r="N144" s="302" t="s">
        <v>462</v>
      </c>
      <c r="O144" s="11"/>
    </row>
    <row r="145" spans="2:15" ht="102" x14ac:dyDescent="0.25">
      <c r="B145" s="214">
        <v>2025</v>
      </c>
      <c r="C145" s="214" t="s">
        <v>129</v>
      </c>
      <c r="D145" s="214" t="s">
        <v>289</v>
      </c>
      <c r="E145" s="214" t="s">
        <v>62</v>
      </c>
      <c r="F145" s="214" t="s">
        <v>62</v>
      </c>
      <c r="G145" s="214">
        <v>233</v>
      </c>
      <c r="H145" s="239">
        <v>45708</v>
      </c>
      <c r="I145" s="239">
        <v>45708</v>
      </c>
      <c r="J145" s="213" t="s">
        <v>291</v>
      </c>
      <c r="K145" s="213" t="s">
        <v>292</v>
      </c>
      <c r="L145" s="239">
        <v>45708</v>
      </c>
      <c r="M145" s="240" t="s">
        <v>945</v>
      </c>
      <c r="N145" s="302" t="s">
        <v>946</v>
      </c>
      <c r="O145" s="11"/>
    </row>
    <row r="146" spans="2:15" ht="102" x14ac:dyDescent="0.25">
      <c r="B146" s="214">
        <v>2025</v>
      </c>
      <c r="C146" s="214" t="s">
        <v>129</v>
      </c>
      <c r="D146" s="214" t="s">
        <v>289</v>
      </c>
      <c r="E146" s="214" t="s">
        <v>62</v>
      </c>
      <c r="F146" s="214" t="s">
        <v>62</v>
      </c>
      <c r="G146" s="214">
        <v>253</v>
      </c>
      <c r="H146" s="239">
        <v>45715</v>
      </c>
      <c r="I146" s="239">
        <v>45715</v>
      </c>
      <c r="J146" s="213" t="s">
        <v>291</v>
      </c>
      <c r="K146" s="213" t="s">
        <v>292</v>
      </c>
      <c r="L146" s="239">
        <v>45715</v>
      </c>
      <c r="M146" s="240" t="s">
        <v>463</v>
      </c>
      <c r="N146" s="302" t="s">
        <v>464</v>
      </c>
      <c r="O146" s="11"/>
    </row>
    <row r="147" spans="2:15" ht="102" x14ac:dyDescent="0.25">
      <c r="B147" s="214">
        <v>2025</v>
      </c>
      <c r="C147" s="214" t="s">
        <v>129</v>
      </c>
      <c r="D147" s="214" t="s">
        <v>289</v>
      </c>
      <c r="E147" s="214" t="s">
        <v>62</v>
      </c>
      <c r="F147" s="214" t="s">
        <v>62</v>
      </c>
      <c r="G147" s="214">
        <v>205</v>
      </c>
      <c r="H147" s="239">
        <v>45701</v>
      </c>
      <c r="I147" s="239">
        <v>45701</v>
      </c>
      <c r="J147" s="213" t="s">
        <v>291</v>
      </c>
      <c r="K147" s="213" t="s">
        <v>292</v>
      </c>
      <c r="L147" s="239">
        <v>45701</v>
      </c>
      <c r="M147" s="240" t="s">
        <v>465</v>
      </c>
      <c r="N147" s="302" t="s">
        <v>466</v>
      </c>
      <c r="O147" s="11"/>
    </row>
    <row r="148" spans="2:15" ht="102" x14ac:dyDescent="0.25">
      <c r="B148" s="214">
        <v>2025</v>
      </c>
      <c r="C148" s="214" t="s">
        <v>129</v>
      </c>
      <c r="D148" s="214" t="s">
        <v>289</v>
      </c>
      <c r="E148" s="214" t="s">
        <v>62</v>
      </c>
      <c r="F148" s="214" t="s">
        <v>62</v>
      </c>
      <c r="G148" s="214">
        <v>203</v>
      </c>
      <c r="H148" s="239">
        <v>45709</v>
      </c>
      <c r="I148" s="239">
        <v>45709</v>
      </c>
      <c r="J148" s="213" t="s">
        <v>291</v>
      </c>
      <c r="K148" s="213" t="s">
        <v>292</v>
      </c>
      <c r="L148" s="239">
        <v>45709</v>
      </c>
      <c r="M148" s="240" t="s">
        <v>467</v>
      </c>
      <c r="N148" s="302" t="s">
        <v>468</v>
      </c>
      <c r="O148" s="11"/>
    </row>
    <row r="149" spans="2:15" ht="153" x14ac:dyDescent="0.25">
      <c r="B149" s="214">
        <v>2025</v>
      </c>
      <c r="C149" s="214" t="s">
        <v>129</v>
      </c>
      <c r="D149" s="214" t="s">
        <v>486</v>
      </c>
      <c r="E149" s="214" t="s">
        <v>290</v>
      </c>
      <c r="F149" s="214" t="s">
        <v>290</v>
      </c>
      <c r="G149" s="214">
        <v>3</v>
      </c>
      <c r="H149" s="239">
        <v>45714</v>
      </c>
      <c r="I149" s="239">
        <v>45714</v>
      </c>
      <c r="J149" s="213" t="s">
        <v>291</v>
      </c>
      <c r="K149" s="213" t="s">
        <v>292</v>
      </c>
      <c r="L149" s="239">
        <v>45714</v>
      </c>
      <c r="M149" s="240" t="s">
        <v>293</v>
      </c>
      <c r="N149" s="302" t="s">
        <v>294</v>
      </c>
      <c r="O149" s="11"/>
    </row>
    <row r="150" spans="2:15" ht="204" x14ac:dyDescent="0.25">
      <c r="B150" s="214">
        <v>2025</v>
      </c>
      <c r="C150" s="214" t="s">
        <v>129</v>
      </c>
      <c r="D150" s="214" t="s">
        <v>486</v>
      </c>
      <c r="E150" s="214" t="s">
        <v>290</v>
      </c>
      <c r="F150" s="214" t="s">
        <v>290</v>
      </c>
      <c r="G150" s="214">
        <v>5</v>
      </c>
      <c r="H150" s="239">
        <v>45714</v>
      </c>
      <c r="I150" s="239">
        <v>45714</v>
      </c>
      <c r="J150" s="213" t="s">
        <v>291</v>
      </c>
      <c r="K150" s="213" t="s">
        <v>292</v>
      </c>
      <c r="L150" s="239">
        <v>45714</v>
      </c>
      <c r="M150" s="240" t="s">
        <v>947</v>
      </c>
      <c r="N150" s="302" t="s">
        <v>948</v>
      </c>
      <c r="O150" s="11"/>
    </row>
    <row r="151" spans="2:15" ht="191.25" x14ac:dyDescent="0.25">
      <c r="B151" s="214">
        <v>2025</v>
      </c>
      <c r="C151" s="214" t="s">
        <v>129</v>
      </c>
      <c r="D151" s="214" t="s">
        <v>486</v>
      </c>
      <c r="E151" s="214" t="s">
        <v>290</v>
      </c>
      <c r="F151" s="214" t="s">
        <v>290</v>
      </c>
      <c r="G151" s="214">
        <v>8</v>
      </c>
      <c r="H151" s="239">
        <v>45716</v>
      </c>
      <c r="I151" s="239">
        <v>45716</v>
      </c>
      <c r="J151" s="213" t="s">
        <v>291</v>
      </c>
      <c r="K151" s="213" t="s">
        <v>292</v>
      </c>
      <c r="L151" s="239">
        <v>45716</v>
      </c>
      <c r="M151" s="240" t="s">
        <v>295</v>
      </c>
      <c r="N151" s="302" t="s">
        <v>296</v>
      </c>
      <c r="O151" s="11"/>
    </row>
    <row r="152" spans="2:15" ht="89.25" x14ac:dyDescent="0.25">
      <c r="B152" s="214">
        <v>2025</v>
      </c>
      <c r="C152" s="214" t="s">
        <v>129</v>
      </c>
      <c r="D152" s="214" t="s">
        <v>486</v>
      </c>
      <c r="E152" s="214" t="s">
        <v>62</v>
      </c>
      <c r="F152" s="214" t="s">
        <v>62</v>
      </c>
      <c r="G152" s="214">
        <v>22</v>
      </c>
      <c r="H152" s="239">
        <v>45699</v>
      </c>
      <c r="I152" s="239">
        <v>45699</v>
      </c>
      <c r="J152" s="213" t="s">
        <v>291</v>
      </c>
      <c r="K152" s="213" t="s">
        <v>292</v>
      </c>
      <c r="L152" s="239">
        <v>45699</v>
      </c>
      <c r="M152" s="240" t="s">
        <v>482</v>
      </c>
      <c r="N152" s="302" t="s">
        <v>483</v>
      </c>
      <c r="O152" s="11"/>
    </row>
    <row r="153" spans="2:15" ht="89.25" x14ac:dyDescent="0.25">
      <c r="B153" s="214">
        <v>2025</v>
      </c>
      <c r="C153" s="214" t="s">
        <v>129</v>
      </c>
      <c r="D153" s="214" t="s">
        <v>486</v>
      </c>
      <c r="E153" s="214" t="s">
        <v>62</v>
      </c>
      <c r="F153" s="214" t="s">
        <v>62</v>
      </c>
      <c r="G153" s="214">
        <v>1</v>
      </c>
      <c r="H153" s="239">
        <v>45714</v>
      </c>
      <c r="I153" s="239">
        <v>45714</v>
      </c>
      <c r="J153" s="213" t="s">
        <v>291</v>
      </c>
      <c r="K153" s="213" t="s">
        <v>292</v>
      </c>
      <c r="L153" s="239">
        <v>45714</v>
      </c>
      <c r="M153" s="240" t="s">
        <v>484</v>
      </c>
      <c r="N153" s="302" t="s">
        <v>485</v>
      </c>
      <c r="O153" s="11"/>
    </row>
    <row r="154" spans="2:15" ht="140.25" x14ac:dyDescent="0.25">
      <c r="B154" s="214">
        <v>2025</v>
      </c>
      <c r="C154" s="214" t="s">
        <v>129</v>
      </c>
      <c r="D154" s="214" t="s">
        <v>486</v>
      </c>
      <c r="E154" s="214" t="s">
        <v>290</v>
      </c>
      <c r="F154" s="214" t="s">
        <v>290</v>
      </c>
      <c r="G154" s="214">
        <v>4</v>
      </c>
      <c r="H154" s="239">
        <v>45714</v>
      </c>
      <c r="I154" s="239">
        <v>45714</v>
      </c>
      <c r="J154" s="213" t="s">
        <v>291</v>
      </c>
      <c r="K154" s="213" t="s">
        <v>292</v>
      </c>
      <c r="L154" s="239">
        <v>45714</v>
      </c>
      <c r="M154" s="240" t="s">
        <v>949</v>
      </c>
      <c r="N154" s="302" t="s">
        <v>950</v>
      </c>
      <c r="O154" s="11"/>
    </row>
    <row r="155" spans="2:15" ht="114.75" x14ac:dyDescent="0.25">
      <c r="B155" s="214">
        <v>2025</v>
      </c>
      <c r="C155" s="214" t="s">
        <v>131</v>
      </c>
      <c r="D155" s="214" t="s">
        <v>486</v>
      </c>
      <c r="E155" s="214" t="s">
        <v>62</v>
      </c>
      <c r="F155" s="214" t="s">
        <v>62</v>
      </c>
      <c r="G155" s="214">
        <v>74</v>
      </c>
      <c r="H155" s="239">
        <v>45726</v>
      </c>
      <c r="I155" s="239">
        <v>45726</v>
      </c>
      <c r="J155" s="213" t="s">
        <v>291</v>
      </c>
      <c r="K155" s="213" t="s">
        <v>292</v>
      </c>
      <c r="L155" s="239">
        <v>45726</v>
      </c>
      <c r="M155" s="240" t="s">
        <v>951</v>
      </c>
      <c r="N155" s="302" t="s">
        <v>952</v>
      </c>
      <c r="O155" s="11"/>
    </row>
    <row r="156" spans="2:15" ht="114.75" x14ac:dyDescent="0.25">
      <c r="B156" s="214">
        <v>2025</v>
      </c>
      <c r="C156" s="214" t="s">
        <v>131</v>
      </c>
      <c r="D156" s="214" t="s">
        <v>486</v>
      </c>
      <c r="E156" s="214" t="s">
        <v>62</v>
      </c>
      <c r="F156" s="214" t="s">
        <v>62</v>
      </c>
      <c r="G156" s="214">
        <v>69</v>
      </c>
      <c r="H156" s="239">
        <v>45723</v>
      </c>
      <c r="I156" s="239">
        <v>45723</v>
      </c>
      <c r="J156" s="213" t="s">
        <v>291</v>
      </c>
      <c r="K156" s="213" t="s">
        <v>292</v>
      </c>
      <c r="L156" s="239">
        <v>45723</v>
      </c>
      <c r="M156" s="240" t="s">
        <v>953</v>
      </c>
      <c r="N156" s="302" t="s">
        <v>954</v>
      </c>
      <c r="O156" s="11"/>
    </row>
    <row r="157" spans="2:15" ht="114.75" x14ac:dyDescent="0.25">
      <c r="B157" s="214">
        <v>2025</v>
      </c>
      <c r="C157" s="214" t="s">
        <v>131</v>
      </c>
      <c r="D157" s="214" t="s">
        <v>486</v>
      </c>
      <c r="E157" s="214" t="s">
        <v>62</v>
      </c>
      <c r="F157" s="214" t="s">
        <v>62</v>
      </c>
      <c r="G157" s="214">
        <v>84</v>
      </c>
      <c r="H157" s="239">
        <v>45728</v>
      </c>
      <c r="I157" s="239">
        <v>45728</v>
      </c>
      <c r="J157" s="213" t="s">
        <v>291</v>
      </c>
      <c r="K157" s="213" t="s">
        <v>292</v>
      </c>
      <c r="L157" s="239">
        <v>45728</v>
      </c>
      <c r="M157" s="240" t="s">
        <v>955</v>
      </c>
      <c r="N157" s="302" t="s">
        <v>956</v>
      </c>
      <c r="O157" s="11"/>
    </row>
    <row r="158" spans="2:15" ht="114.75" x14ac:dyDescent="0.25">
      <c r="B158" s="214">
        <v>2025</v>
      </c>
      <c r="C158" s="214" t="s">
        <v>131</v>
      </c>
      <c r="D158" s="214" t="s">
        <v>486</v>
      </c>
      <c r="E158" s="214" t="s">
        <v>62</v>
      </c>
      <c r="F158" s="214" t="s">
        <v>62</v>
      </c>
      <c r="G158" s="214">
        <v>103</v>
      </c>
      <c r="H158" s="239">
        <v>45736</v>
      </c>
      <c r="I158" s="239">
        <v>45736</v>
      </c>
      <c r="J158" s="213" t="s">
        <v>291</v>
      </c>
      <c r="K158" s="213" t="s">
        <v>292</v>
      </c>
      <c r="L158" s="239">
        <v>45736</v>
      </c>
      <c r="M158" s="240" t="s">
        <v>957</v>
      </c>
      <c r="N158" s="302" t="s">
        <v>958</v>
      </c>
      <c r="O158" s="11"/>
    </row>
    <row r="159" spans="2:15" ht="114.75" x14ac:dyDescent="0.25">
      <c r="B159" s="214">
        <v>2025</v>
      </c>
      <c r="C159" s="214" t="s">
        <v>131</v>
      </c>
      <c r="D159" s="214" t="s">
        <v>486</v>
      </c>
      <c r="E159" s="214" t="s">
        <v>62</v>
      </c>
      <c r="F159" s="214" t="s">
        <v>62</v>
      </c>
      <c r="G159" s="214">
        <v>102</v>
      </c>
      <c r="H159" s="239">
        <v>45736</v>
      </c>
      <c r="I159" s="239">
        <v>45736</v>
      </c>
      <c r="J159" s="213" t="s">
        <v>291</v>
      </c>
      <c r="K159" s="213" t="s">
        <v>292</v>
      </c>
      <c r="L159" s="239">
        <v>45736</v>
      </c>
      <c r="M159" s="240" t="s">
        <v>959</v>
      </c>
      <c r="N159" s="302" t="s">
        <v>960</v>
      </c>
      <c r="O159" s="11"/>
    </row>
    <row r="160" spans="2:15" ht="114.75" x14ac:dyDescent="0.25">
      <c r="B160" s="214">
        <v>2025</v>
      </c>
      <c r="C160" s="214" t="s">
        <v>131</v>
      </c>
      <c r="D160" s="214" t="s">
        <v>486</v>
      </c>
      <c r="E160" s="214" t="s">
        <v>62</v>
      </c>
      <c r="F160" s="214" t="s">
        <v>62</v>
      </c>
      <c r="G160" s="214">
        <v>190</v>
      </c>
      <c r="H160" s="239">
        <v>45723</v>
      </c>
      <c r="I160" s="239">
        <v>45723</v>
      </c>
      <c r="J160" s="213" t="s">
        <v>291</v>
      </c>
      <c r="K160" s="213" t="s">
        <v>292</v>
      </c>
      <c r="L160" s="239">
        <v>45723</v>
      </c>
      <c r="M160" s="240" t="s">
        <v>961</v>
      </c>
      <c r="N160" s="302" t="s">
        <v>962</v>
      </c>
      <c r="O160" s="11"/>
    </row>
    <row r="161" spans="2:15" ht="114.75" x14ac:dyDescent="0.25">
      <c r="B161" s="214">
        <v>2025</v>
      </c>
      <c r="C161" s="214" t="s">
        <v>131</v>
      </c>
      <c r="D161" s="214" t="s">
        <v>486</v>
      </c>
      <c r="E161" s="214" t="s">
        <v>62</v>
      </c>
      <c r="F161" s="214" t="s">
        <v>62</v>
      </c>
      <c r="G161" s="214">
        <v>194</v>
      </c>
      <c r="H161" s="239">
        <v>45726</v>
      </c>
      <c r="I161" s="239">
        <v>45726</v>
      </c>
      <c r="J161" s="213" t="s">
        <v>291</v>
      </c>
      <c r="K161" s="213" t="s">
        <v>292</v>
      </c>
      <c r="L161" s="239">
        <v>45726</v>
      </c>
      <c r="M161" s="240" t="s">
        <v>963</v>
      </c>
      <c r="N161" s="302" t="s">
        <v>964</v>
      </c>
      <c r="O161" s="11"/>
    </row>
    <row r="162" spans="2:15" ht="114.75" x14ac:dyDescent="0.25">
      <c r="B162" s="214">
        <v>2025</v>
      </c>
      <c r="C162" s="214" t="s">
        <v>131</v>
      </c>
      <c r="D162" s="214" t="s">
        <v>486</v>
      </c>
      <c r="E162" s="214" t="s">
        <v>62</v>
      </c>
      <c r="F162" s="214" t="s">
        <v>62</v>
      </c>
      <c r="G162" s="214">
        <v>212</v>
      </c>
      <c r="H162" s="239">
        <v>45730</v>
      </c>
      <c r="I162" s="239">
        <v>45730</v>
      </c>
      <c r="J162" s="213" t="s">
        <v>291</v>
      </c>
      <c r="K162" s="213" t="s">
        <v>292</v>
      </c>
      <c r="L162" s="239">
        <v>45730</v>
      </c>
      <c r="M162" s="240" t="s">
        <v>965</v>
      </c>
      <c r="N162" s="302" t="s">
        <v>966</v>
      </c>
      <c r="O162" s="11"/>
    </row>
    <row r="163" spans="2:15" ht="114.75" x14ac:dyDescent="0.25">
      <c r="B163" s="214">
        <v>2025</v>
      </c>
      <c r="C163" s="214" t="s">
        <v>131</v>
      </c>
      <c r="D163" s="214" t="s">
        <v>486</v>
      </c>
      <c r="E163" s="214" t="s">
        <v>62</v>
      </c>
      <c r="F163" s="214" t="s">
        <v>62</v>
      </c>
      <c r="G163" s="214">
        <v>241</v>
      </c>
      <c r="H163" s="239">
        <v>45737</v>
      </c>
      <c r="I163" s="239">
        <v>45737</v>
      </c>
      <c r="J163" s="213" t="s">
        <v>291</v>
      </c>
      <c r="K163" s="213" t="s">
        <v>292</v>
      </c>
      <c r="L163" s="239">
        <v>45737</v>
      </c>
      <c r="M163" s="240" t="s">
        <v>967</v>
      </c>
      <c r="N163" s="302" t="s">
        <v>968</v>
      </c>
      <c r="O163" s="11"/>
    </row>
    <row r="164" spans="2:15" ht="114.75" x14ac:dyDescent="0.25">
      <c r="B164" s="214">
        <v>2025</v>
      </c>
      <c r="C164" s="214" t="s">
        <v>131</v>
      </c>
      <c r="D164" s="214" t="s">
        <v>486</v>
      </c>
      <c r="E164" s="214" t="s">
        <v>62</v>
      </c>
      <c r="F164" s="214" t="s">
        <v>62</v>
      </c>
      <c r="G164" s="214">
        <v>405</v>
      </c>
      <c r="H164" s="239">
        <v>45736</v>
      </c>
      <c r="I164" s="239">
        <v>45736</v>
      </c>
      <c r="J164" s="213" t="s">
        <v>291</v>
      </c>
      <c r="K164" s="213" t="s">
        <v>292</v>
      </c>
      <c r="L164" s="239">
        <v>45736</v>
      </c>
      <c r="M164" s="240" t="s">
        <v>969</v>
      </c>
      <c r="N164" s="302" t="s">
        <v>970</v>
      </c>
      <c r="O164" s="11"/>
    </row>
    <row r="165" spans="2:15" ht="114.75" x14ac:dyDescent="0.25">
      <c r="B165" s="214">
        <v>2025</v>
      </c>
      <c r="C165" s="214" t="s">
        <v>131</v>
      </c>
      <c r="D165" s="214" t="s">
        <v>486</v>
      </c>
      <c r="E165" s="214" t="s">
        <v>62</v>
      </c>
      <c r="F165" s="214" t="s">
        <v>62</v>
      </c>
      <c r="G165" s="214">
        <v>423</v>
      </c>
      <c r="H165" s="239">
        <v>45741</v>
      </c>
      <c r="I165" s="239">
        <v>45741</v>
      </c>
      <c r="J165" s="213" t="s">
        <v>291</v>
      </c>
      <c r="K165" s="213" t="s">
        <v>292</v>
      </c>
      <c r="L165" s="239">
        <v>45741</v>
      </c>
      <c r="M165" s="240" t="s">
        <v>971</v>
      </c>
      <c r="N165" s="302" t="s">
        <v>972</v>
      </c>
      <c r="O165" s="11"/>
    </row>
    <row r="166" spans="2:15" ht="114.75" x14ac:dyDescent="0.25">
      <c r="B166" s="214">
        <v>2025</v>
      </c>
      <c r="C166" s="214" t="s">
        <v>131</v>
      </c>
      <c r="D166" s="214" t="s">
        <v>486</v>
      </c>
      <c r="E166" s="214" t="s">
        <v>62</v>
      </c>
      <c r="F166" s="214" t="s">
        <v>62</v>
      </c>
      <c r="G166" s="214">
        <v>465</v>
      </c>
      <c r="H166" s="239">
        <v>45744</v>
      </c>
      <c r="I166" s="239">
        <v>45744</v>
      </c>
      <c r="J166" s="213" t="s">
        <v>291</v>
      </c>
      <c r="K166" s="213" t="s">
        <v>292</v>
      </c>
      <c r="L166" s="239">
        <v>45744</v>
      </c>
      <c r="M166" s="240" t="s">
        <v>973</v>
      </c>
      <c r="N166" s="302" t="s">
        <v>974</v>
      </c>
      <c r="O166" s="11"/>
    </row>
    <row r="167" spans="2:15" ht="114.75" x14ac:dyDescent="0.25">
      <c r="B167" s="214">
        <v>2025</v>
      </c>
      <c r="C167" s="214" t="s">
        <v>131</v>
      </c>
      <c r="D167" s="214" t="s">
        <v>486</v>
      </c>
      <c r="E167" s="214" t="s">
        <v>62</v>
      </c>
      <c r="F167" s="214" t="s">
        <v>62</v>
      </c>
      <c r="G167" s="214">
        <v>342</v>
      </c>
      <c r="H167" s="239">
        <v>45730</v>
      </c>
      <c r="I167" s="239">
        <v>45730</v>
      </c>
      <c r="J167" s="213" t="s">
        <v>291</v>
      </c>
      <c r="K167" s="213" t="s">
        <v>292</v>
      </c>
      <c r="L167" s="239">
        <v>45730</v>
      </c>
      <c r="M167" s="240" t="s">
        <v>975</v>
      </c>
      <c r="N167" s="302" t="s">
        <v>976</v>
      </c>
      <c r="O167" s="11"/>
    </row>
    <row r="168" spans="2:15" ht="114.75" x14ac:dyDescent="0.25">
      <c r="B168" s="214">
        <v>2025</v>
      </c>
      <c r="C168" s="214" t="s">
        <v>131</v>
      </c>
      <c r="D168" s="214" t="s">
        <v>486</v>
      </c>
      <c r="E168" s="214" t="s">
        <v>62</v>
      </c>
      <c r="F168" s="214" t="s">
        <v>62</v>
      </c>
      <c r="G168" s="214">
        <v>341</v>
      </c>
      <c r="H168" s="239">
        <v>45730</v>
      </c>
      <c r="I168" s="239">
        <v>45730</v>
      </c>
      <c r="J168" s="213" t="s">
        <v>291</v>
      </c>
      <c r="K168" s="213" t="s">
        <v>292</v>
      </c>
      <c r="L168" s="239">
        <v>45730</v>
      </c>
      <c r="M168" s="240" t="s">
        <v>977</v>
      </c>
      <c r="N168" s="302" t="s">
        <v>978</v>
      </c>
      <c r="O168" s="11"/>
    </row>
    <row r="169" spans="2:15" ht="114.75" x14ac:dyDescent="0.25">
      <c r="B169" s="214">
        <v>2025</v>
      </c>
      <c r="C169" s="214" t="s">
        <v>131</v>
      </c>
      <c r="D169" s="214" t="s">
        <v>486</v>
      </c>
      <c r="E169" s="214" t="s">
        <v>62</v>
      </c>
      <c r="F169" s="214" t="s">
        <v>62</v>
      </c>
      <c r="G169" s="214">
        <v>358</v>
      </c>
      <c r="H169" s="239">
        <v>45730</v>
      </c>
      <c r="I169" s="239">
        <v>45730</v>
      </c>
      <c r="J169" s="213" t="s">
        <v>291</v>
      </c>
      <c r="K169" s="213" t="s">
        <v>292</v>
      </c>
      <c r="L169" s="239">
        <v>45730</v>
      </c>
      <c r="M169" s="240" t="s">
        <v>979</v>
      </c>
      <c r="N169" s="302" t="s">
        <v>980</v>
      </c>
      <c r="O169" s="11"/>
    </row>
    <row r="170" spans="2:15" ht="114.75" x14ac:dyDescent="0.25">
      <c r="B170" s="214">
        <v>2025</v>
      </c>
      <c r="C170" s="214" t="s">
        <v>131</v>
      </c>
      <c r="D170" s="214" t="s">
        <v>486</v>
      </c>
      <c r="E170" s="214" t="s">
        <v>62</v>
      </c>
      <c r="F170" s="214" t="s">
        <v>62</v>
      </c>
      <c r="G170" s="214">
        <v>427</v>
      </c>
      <c r="H170" s="239">
        <v>45735</v>
      </c>
      <c r="I170" s="239">
        <v>45735</v>
      </c>
      <c r="J170" s="213" t="s">
        <v>291</v>
      </c>
      <c r="K170" s="213" t="s">
        <v>292</v>
      </c>
      <c r="L170" s="239">
        <v>45735</v>
      </c>
      <c r="M170" s="240" t="s">
        <v>981</v>
      </c>
      <c r="N170" s="302" t="s">
        <v>982</v>
      </c>
      <c r="O170" s="11"/>
    </row>
    <row r="171" spans="2:15" ht="114.75" x14ac:dyDescent="0.25">
      <c r="B171" s="214">
        <v>2025</v>
      </c>
      <c r="C171" s="214" t="s">
        <v>131</v>
      </c>
      <c r="D171" s="214" t="s">
        <v>486</v>
      </c>
      <c r="E171" s="214" t="s">
        <v>62</v>
      </c>
      <c r="F171" s="214" t="s">
        <v>62</v>
      </c>
      <c r="G171" s="214">
        <v>420</v>
      </c>
      <c r="H171" s="239">
        <v>45734</v>
      </c>
      <c r="I171" s="239">
        <v>45734</v>
      </c>
      <c r="J171" s="213" t="s">
        <v>291</v>
      </c>
      <c r="K171" s="213" t="s">
        <v>292</v>
      </c>
      <c r="L171" s="239">
        <v>45734</v>
      </c>
      <c r="M171" s="240" t="s">
        <v>983</v>
      </c>
      <c r="N171" s="302" t="s">
        <v>984</v>
      </c>
      <c r="O171" s="11"/>
    </row>
    <row r="172" spans="2:15" ht="114.75" x14ac:dyDescent="0.25">
      <c r="B172" s="214">
        <v>2025</v>
      </c>
      <c r="C172" s="214" t="s">
        <v>131</v>
      </c>
      <c r="D172" s="214" t="s">
        <v>486</v>
      </c>
      <c r="E172" s="214" t="s">
        <v>62</v>
      </c>
      <c r="F172" s="214" t="s">
        <v>62</v>
      </c>
      <c r="G172" s="214">
        <v>426</v>
      </c>
      <c r="H172" s="239">
        <v>45735</v>
      </c>
      <c r="I172" s="239">
        <v>45735</v>
      </c>
      <c r="J172" s="213" t="s">
        <v>291</v>
      </c>
      <c r="K172" s="213" t="s">
        <v>292</v>
      </c>
      <c r="L172" s="239">
        <v>45735</v>
      </c>
      <c r="M172" s="240" t="s">
        <v>985</v>
      </c>
      <c r="N172" s="302" t="s">
        <v>986</v>
      </c>
      <c r="O172" s="11"/>
    </row>
    <row r="173" spans="2:15" ht="114.75" x14ac:dyDescent="0.25">
      <c r="B173" s="214">
        <v>2025</v>
      </c>
      <c r="C173" s="214" t="s">
        <v>131</v>
      </c>
      <c r="D173" s="214" t="s">
        <v>486</v>
      </c>
      <c r="E173" s="214" t="s">
        <v>62</v>
      </c>
      <c r="F173" s="214" t="s">
        <v>62</v>
      </c>
      <c r="G173" s="214">
        <v>371</v>
      </c>
      <c r="H173" s="239">
        <v>45727</v>
      </c>
      <c r="I173" s="239">
        <v>45727</v>
      </c>
      <c r="J173" s="213" t="s">
        <v>291</v>
      </c>
      <c r="K173" s="213" t="s">
        <v>292</v>
      </c>
      <c r="L173" s="239">
        <v>45727</v>
      </c>
      <c r="M173" s="240" t="s">
        <v>987</v>
      </c>
      <c r="N173" s="302" t="s">
        <v>988</v>
      </c>
      <c r="O173" s="11"/>
    </row>
    <row r="174" spans="2:15" ht="114.75" x14ac:dyDescent="0.25">
      <c r="B174" s="214">
        <v>2025</v>
      </c>
      <c r="C174" s="214" t="s">
        <v>131</v>
      </c>
      <c r="D174" s="214" t="s">
        <v>486</v>
      </c>
      <c r="E174" s="214" t="s">
        <v>62</v>
      </c>
      <c r="F174" s="214" t="s">
        <v>62</v>
      </c>
      <c r="G174" s="214">
        <v>162</v>
      </c>
      <c r="H174" s="239">
        <v>45727</v>
      </c>
      <c r="I174" s="239">
        <v>45727</v>
      </c>
      <c r="J174" s="213" t="s">
        <v>291</v>
      </c>
      <c r="K174" s="213" t="s">
        <v>292</v>
      </c>
      <c r="L174" s="239">
        <v>45727</v>
      </c>
      <c r="M174" s="240" t="s">
        <v>989</v>
      </c>
      <c r="N174" s="302" t="s">
        <v>990</v>
      </c>
      <c r="O174" s="11"/>
    </row>
    <row r="175" spans="2:15" ht="114.75" x14ac:dyDescent="0.25">
      <c r="B175" s="214">
        <v>2025</v>
      </c>
      <c r="C175" s="214" t="s">
        <v>131</v>
      </c>
      <c r="D175" s="214" t="s">
        <v>486</v>
      </c>
      <c r="E175" s="214" t="s">
        <v>62</v>
      </c>
      <c r="F175" s="214" t="s">
        <v>62</v>
      </c>
      <c r="G175" s="214">
        <v>164</v>
      </c>
      <c r="H175" s="239">
        <v>45727</v>
      </c>
      <c r="I175" s="239">
        <v>45727</v>
      </c>
      <c r="J175" s="213" t="s">
        <v>291</v>
      </c>
      <c r="K175" s="213" t="s">
        <v>292</v>
      </c>
      <c r="L175" s="239">
        <v>45727</v>
      </c>
      <c r="M175" s="240" t="s">
        <v>991</v>
      </c>
      <c r="N175" s="302" t="s">
        <v>517</v>
      </c>
      <c r="O175" s="11"/>
    </row>
    <row r="176" spans="2:15" ht="114.75" x14ac:dyDescent="0.25">
      <c r="B176" s="214">
        <v>2025</v>
      </c>
      <c r="C176" s="214" t="s">
        <v>131</v>
      </c>
      <c r="D176" s="214" t="s">
        <v>486</v>
      </c>
      <c r="E176" s="214" t="s">
        <v>62</v>
      </c>
      <c r="F176" s="214" t="s">
        <v>62</v>
      </c>
      <c r="G176" s="214">
        <v>163</v>
      </c>
      <c r="H176" s="239">
        <v>45727</v>
      </c>
      <c r="I176" s="239">
        <v>45727</v>
      </c>
      <c r="J176" s="213" t="s">
        <v>291</v>
      </c>
      <c r="K176" s="213" t="s">
        <v>292</v>
      </c>
      <c r="L176" s="239">
        <v>45727</v>
      </c>
      <c r="M176" s="240" t="s">
        <v>992</v>
      </c>
      <c r="N176" s="302" t="s">
        <v>993</v>
      </c>
      <c r="O176" s="11"/>
    </row>
    <row r="177" spans="2:15" ht="114.75" x14ac:dyDescent="0.25">
      <c r="B177" s="214">
        <v>2025</v>
      </c>
      <c r="C177" s="214" t="s">
        <v>131</v>
      </c>
      <c r="D177" s="214" t="s">
        <v>486</v>
      </c>
      <c r="E177" s="214" t="s">
        <v>62</v>
      </c>
      <c r="F177" s="214" t="s">
        <v>62</v>
      </c>
      <c r="G177" s="214">
        <v>154</v>
      </c>
      <c r="H177" s="239">
        <v>45726</v>
      </c>
      <c r="I177" s="239">
        <v>45726</v>
      </c>
      <c r="J177" s="213" t="s">
        <v>291</v>
      </c>
      <c r="K177" s="213" t="s">
        <v>292</v>
      </c>
      <c r="L177" s="239">
        <v>45726</v>
      </c>
      <c r="M177" s="240" t="s">
        <v>994</v>
      </c>
      <c r="N177" s="302" t="s">
        <v>995</v>
      </c>
      <c r="O177" s="11"/>
    </row>
    <row r="178" spans="2:15" ht="114.75" x14ac:dyDescent="0.25">
      <c r="B178" s="214">
        <v>2025</v>
      </c>
      <c r="C178" s="214" t="s">
        <v>131</v>
      </c>
      <c r="D178" s="214" t="s">
        <v>486</v>
      </c>
      <c r="E178" s="214" t="s">
        <v>62</v>
      </c>
      <c r="F178" s="214" t="s">
        <v>62</v>
      </c>
      <c r="G178" s="214">
        <v>177</v>
      </c>
      <c r="H178" s="239">
        <v>45730</v>
      </c>
      <c r="I178" s="239">
        <v>45730</v>
      </c>
      <c r="J178" s="213" t="s">
        <v>291</v>
      </c>
      <c r="K178" s="213" t="s">
        <v>292</v>
      </c>
      <c r="L178" s="239">
        <v>45730</v>
      </c>
      <c r="M178" s="240" t="s">
        <v>996</v>
      </c>
      <c r="N178" s="302" t="s">
        <v>997</v>
      </c>
      <c r="O178" s="11"/>
    </row>
    <row r="179" spans="2:15" ht="114.75" x14ac:dyDescent="0.25">
      <c r="B179" s="214">
        <v>2025</v>
      </c>
      <c r="C179" s="214" t="s">
        <v>131</v>
      </c>
      <c r="D179" s="214" t="s">
        <v>486</v>
      </c>
      <c r="E179" s="214" t="s">
        <v>62</v>
      </c>
      <c r="F179" s="214" t="s">
        <v>62</v>
      </c>
      <c r="G179" s="214">
        <v>178</v>
      </c>
      <c r="H179" s="239">
        <v>45730</v>
      </c>
      <c r="I179" s="239">
        <v>45730</v>
      </c>
      <c r="J179" s="213" t="s">
        <v>291</v>
      </c>
      <c r="K179" s="213" t="s">
        <v>292</v>
      </c>
      <c r="L179" s="239">
        <v>45730</v>
      </c>
      <c r="M179" s="240" t="s">
        <v>998</v>
      </c>
      <c r="N179" s="302" t="s">
        <v>999</v>
      </c>
      <c r="O179" s="11"/>
    </row>
    <row r="180" spans="2:15" ht="114.75" x14ac:dyDescent="0.25">
      <c r="B180" s="214">
        <v>2025</v>
      </c>
      <c r="C180" s="214" t="s">
        <v>131</v>
      </c>
      <c r="D180" s="214" t="s">
        <v>486</v>
      </c>
      <c r="E180" s="214" t="s">
        <v>62</v>
      </c>
      <c r="F180" s="214" t="s">
        <v>62</v>
      </c>
      <c r="G180" s="214">
        <v>179</v>
      </c>
      <c r="H180" s="239">
        <v>45730</v>
      </c>
      <c r="I180" s="239">
        <v>45730</v>
      </c>
      <c r="J180" s="213" t="s">
        <v>291</v>
      </c>
      <c r="K180" s="213" t="s">
        <v>292</v>
      </c>
      <c r="L180" s="239">
        <v>45730</v>
      </c>
      <c r="M180" s="240" t="s">
        <v>1000</v>
      </c>
      <c r="N180" s="302" t="s">
        <v>1001</v>
      </c>
      <c r="O180" s="11"/>
    </row>
    <row r="181" spans="2:15" ht="114.75" x14ac:dyDescent="0.25">
      <c r="B181" s="214">
        <v>2025</v>
      </c>
      <c r="C181" s="214" t="s">
        <v>131</v>
      </c>
      <c r="D181" s="214" t="s">
        <v>486</v>
      </c>
      <c r="E181" s="214" t="s">
        <v>62</v>
      </c>
      <c r="F181" s="214" t="s">
        <v>62</v>
      </c>
      <c r="G181" s="214">
        <v>176</v>
      </c>
      <c r="H181" s="239">
        <v>45730</v>
      </c>
      <c r="I181" s="239">
        <v>45730</v>
      </c>
      <c r="J181" s="213" t="s">
        <v>291</v>
      </c>
      <c r="K181" s="213" t="s">
        <v>292</v>
      </c>
      <c r="L181" s="239">
        <v>45730</v>
      </c>
      <c r="M181" s="240" t="s">
        <v>1002</v>
      </c>
      <c r="N181" s="302" t="s">
        <v>1003</v>
      </c>
      <c r="O181" s="11"/>
    </row>
    <row r="182" spans="2:15" ht="114.75" x14ac:dyDescent="0.25">
      <c r="B182" s="214">
        <v>2025</v>
      </c>
      <c r="C182" s="214" t="s">
        <v>131</v>
      </c>
      <c r="D182" s="214" t="s">
        <v>486</v>
      </c>
      <c r="E182" s="214" t="s">
        <v>62</v>
      </c>
      <c r="F182" s="214" t="s">
        <v>62</v>
      </c>
      <c r="G182" s="214">
        <v>252</v>
      </c>
      <c r="H182" s="239">
        <v>45727</v>
      </c>
      <c r="I182" s="239">
        <v>45727</v>
      </c>
      <c r="J182" s="213" t="s">
        <v>291</v>
      </c>
      <c r="K182" s="213" t="s">
        <v>292</v>
      </c>
      <c r="L182" s="239">
        <v>45727</v>
      </c>
      <c r="M182" s="240" t="s">
        <v>1004</v>
      </c>
      <c r="N182" s="302" t="s">
        <v>518</v>
      </c>
      <c r="O182" s="11"/>
    </row>
    <row r="183" spans="2:15" ht="114.75" x14ac:dyDescent="0.25">
      <c r="B183" s="214">
        <v>2025</v>
      </c>
      <c r="C183" s="214" t="s">
        <v>131</v>
      </c>
      <c r="D183" s="214" t="s">
        <v>486</v>
      </c>
      <c r="E183" s="214" t="s">
        <v>62</v>
      </c>
      <c r="F183" s="214" t="s">
        <v>62</v>
      </c>
      <c r="G183" s="214">
        <v>222</v>
      </c>
      <c r="H183" s="239">
        <v>45719</v>
      </c>
      <c r="I183" s="239">
        <v>45719</v>
      </c>
      <c r="J183" s="213" t="s">
        <v>291</v>
      </c>
      <c r="K183" s="213" t="s">
        <v>292</v>
      </c>
      <c r="L183" s="239">
        <v>45719</v>
      </c>
      <c r="M183" s="240" t="s">
        <v>1005</v>
      </c>
      <c r="N183" s="302" t="s">
        <v>519</v>
      </c>
      <c r="O183" s="11"/>
    </row>
    <row r="184" spans="2:15" ht="114.75" x14ac:dyDescent="0.25">
      <c r="B184" s="214">
        <v>2025</v>
      </c>
      <c r="C184" s="214" t="s">
        <v>131</v>
      </c>
      <c r="D184" s="214" t="s">
        <v>486</v>
      </c>
      <c r="E184" s="214" t="s">
        <v>62</v>
      </c>
      <c r="F184" s="214" t="s">
        <v>62</v>
      </c>
      <c r="G184" s="214">
        <v>223</v>
      </c>
      <c r="H184" s="239">
        <v>45719</v>
      </c>
      <c r="I184" s="239">
        <v>45719</v>
      </c>
      <c r="J184" s="213" t="s">
        <v>291</v>
      </c>
      <c r="K184" s="213" t="s">
        <v>292</v>
      </c>
      <c r="L184" s="239">
        <v>45719</v>
      </c>
      <c r="M184" s="240" t="s">
        <v>1006</v>
      </c>
      <c r="N184" s="302" t="s">
        <v>520</v>
      </c>
      <c r="O184" s="11"/>
    </row>
    <row r="185" spans="2:15" ht="114.75" x14ac:dyDescent="0.25">
      <c r="B185" s="214">
        <v>2025</v>
      </c>
      <c r="C185" s="214" t="s">
        <v>131</v>
      </c>
      <c r="D185" s="214" t="s">
        <v>486</v>
      </c>
      <c r="E185" s="214" t="s">
        <v>62</v>
      </c>
      <c r="F185" s="214" t="s">
        <v>62</v>
      </c>
      <c r="G185" s="214">
        <v>224</v>
      </c>
      <c r="H185" s="239">
        <v>45719</v>
      </c>
      <c r="I185" s="239">
        <v>45719</v>
      </c>
      <c r="J185" s="213" t="s">
        <v>291</v>
      </c>
      <c r="K185" s="213" t="s">
        <v>292</v>
      </c>
      <c r="L185" s="239">
        <v>45719</v>
      </c>
      <c r="M185" s="240" t="s">
        <v>1007</v>
      </c>
      <c r="N185" s="302" t="s">
        <v>521</v>
      </c>
      <c r="O185" s="11"/>
    </row>
    <row r="186" spans="2:15" ht="114.75" x14ac:dyDescent="0.25">
      <c r="B186" s="214">
        <v>2025</v>
      </c>
      <c r="C186" s="214" t="s">
        <v>131</v>
      </c>
      <c r="D186" s="214" t="s">
        <v>486</v>
      </c>
      <c r="E186" s="214" t="s">
        <v>62</v>
      </c>
      <c r="F186" s="214" t="s">
        <v>62</v>
      </c>
      <c r="G186" s="214">
        <v>221</v>
      </c>
      <c r="H186" s="239">
        <v>45719</v>
      </c>
      <c r="I186" s="239">
        <v>45719</v>
      </c>
      <c r="J186" s="213" t="s">
        <v>291</v>
      </c>
      <c r="K186" s="213" t="s">
        <v>292</v>
      </c>
      <c r="L186" s="239">
        <v>45719</v>
      </c>
      <c r="M186" s="240" t="s">
        <v>1008</v>
      </c>
      <c r="N186" s="302" t="s">
        <v>522</v>
      </c>
      <c r="O186" s="11"/>
    </row>
    <row r="187" spans="2:15" ht="114.75" x14ac:dyDescent="0.25">
      <c r="B187" s="214">
        <v>2025</v>
      </c>
      <c r="C187" s="214" t="s">
        <v>131</v>
      </c>
      <c r="D187" s="214" t="s">
        <v>486</v>
      </c>
      <c r="E187" s="214" t="s">
        <v>62</v>
      </c>
      <c r="F187" s="214" t="s">
        <v>62</v>
      </c>
      <c r="G187" s="214">
        <v>253</v>
      </c>
      <c r="H187" s="239">
        <v>45727</v>
      </c>
      <c r="I187" s="239">
        <v>45727</v>
      </c>
      <c r="J187" s="213" t="s">
        <v>291</v>
      </c>
      <c r="K187" s="213" t="s">
        <v>292</v>
      </c>
      <c r="L187" s="239">
        <v>45727</v>
      </c>
      <c r="M187" s="240" t="s">
        <v>1009</v>
      </c>
      <c r="N187" s="302" t="s">
        <v>523</v>
      </c>
      <c r="O187" s="11"/>
    </row>
    <row r="188" spans="2:15" ht="114.75" x14ac:dyDescent="0.25">
      <c r="B188" s="214">
        <v>2025</v>
      </c>
      <c r="C188" s="214" t="s">
        <v>131</v>
      </c>
      <c r="D188" s="214" t="s">
        <v>486</v>
      </c>
      <c r="E188" s="214" t="s">
        <v>62</v>
      </c>
      <c r="F188" s="214" t="s">
        <v>62</v>
      </c>
      <c r="G188" s="214">
        <v>288</v>
      </c>
      <c r="H188" s="239">
        <v>45735</v>
      </c>
      <c r="I188" s="239">
        <v>45735</v>
      </c>
      <c r="J188" s="213" t="s">
        <v>291</v>
      </c>
      <c r="K188" s="213" t="s">
        <v>292</v>
      </c>
      <c r="L188" s="239">
        <v>45735</v>
      </c>
      <c r="M188" s="240" t="s">
        <v>1010</v>
      </c>
      <c r="N188" s="302" t="s">
        <v>1011</v>
      </c>
      <c r="O188" s="11"/>
    </row>
    <row r="189" spans="2:15" ht="114.75" x14ac:dyDescent="0.25">
      <c r="B189" s="214">
        <v>2025</v>
      </c>
      <c r="C189" s="214" t="s">
        <v>131</v>
      </c>
      <c r="D189" s="214" t="s">
        <v>486</v>
      </c>
      <c r="E189" s="214" t="s">
        <v>62</v>
      </c>
      <c r="F189" s="214" t="s">
        <v>62</v>
      </c>
      <c r="G189" s="214">
        <v>254</v>
      </c>
      <c r="H189" s="239">
        <v>45727</v>
      </c>
      <c r="I189" s="239">
        <v>45727</v>
      </c>
      <c r="J189" s="213" t="s">
        <v>291</v>
      </c>
      <c r="K189" s="213" t="s">
        <v>292</v>
      </c>
      <c r="L189" s="239">
        <v>45727</v>
      </c>
      <c r="M189" s="240" t="s">
        <v>1012</v>
      </c>
      <c r="N189" s="302" t="s">
        <v>1013</v>
      </c>
      <c r="O189" s="11"/>
    </row>
    <row r="190" spans="2:15" ht="114.75" x14ac:dyDescent="0.25">
      <c r="B190" s="214">
        <v>2025</v>
      </c>
      <c r="C190" s="214" t="s">
        <v>131</v>
      </c>
      <c r="D190" s="214" t="s">
        <v>486</v>
      </c>
      <c r="E190" s="214" t="s">
        <v>62</v>
      </c>
      <c r="F190" s="214" t="s">
        <v>62</v>
      </c>
      <c r="G190" s="214">
        <v>134</v>
      </c>
      <c r="H190" s="239">
        <v>45721</v>
      </c>
      <c r="I190" s="239">
        <v>45721</v>
      </c>
      <c r="J190" s="213" t="s">
        <v>291</v>
      </c>
      <c r="K190" s="213" t="s">
        <v>292</v>
      </c>
      <c r="L190" s="239">
        <v>45721</v>
      </c>
      <c r="M190" s="240" t="s">
        <v>1014</v>
      </c>
      <c r="N190" s="302" t="s">
        <v>524</v>
      </c>
      <c r="O190" s="11"/>
    </row>
    <row r="191" spans="2:15" ht="114.75" x14ac:dyDescent="0.25">
      <c r="B191" s="214">
        <v>2025</v>
      </c>
      <c r="C191" s="214" t="s">
        <v>131</v>
      </c>
      <c r="D191" s="214" t="s">
        <v>486</v>
      </c>
      <c r="E191" s="214" t="s">
        <v>62</v>
      </c>
      <c r="F191" s="214" t="s">
        <v>62</v>
      </c>
      <c r="G191" s="214">
        <v>170</v>
      </c>
      <c r="H191" s="239">
        <v>45735</v>
      </c>
      <c r="I191" s="239">
        <v>45735</v>
      </c>
      <c r="J191" s="213" t="s">
        <v>291</v>
      </c>
      <c r="K191" s="213" t="s">
        <v>292</v>
      </c>
      <c r="L191" s="239">
        <v>45735</v>
      </c>
      <c r="M191" s="240" t="s">
        <v>1015</v>
      </c>
      <c r="N191" s="302" t="s">
        <v>1016</v>
      </c>
      <c r="O191" s="11"/>
    </row>
    <row r="192" spans="2:15" ht="114.75" x14ac:dyDescent="0.25">
      <c r="B192" s="214">
        <v>2025</v>
      </c>
      <c r="C192" s="214" t="s">
        <v>131</v>
      </c>
      <c r="D192" s="214" t="s">
        <v>486</v>
      </c>
      <c r="E192" s="214" t="s">
        <v>62</v>
      </c>
      <c r="F192" s="214" t="s">
        <v>62</v>
      </c>
      <c r="G192" s="214">
        <v>153</v>
      </c>
      <c r="H192" s="239">
        <v>45728</v>
      </c>
      <c r="I192" s="239">
        <v>45728</v>
      </c>
      <c r="J192" s="213" t="s">
        <v>291</v>
      </c>
      <c r="K192" s="213" t="s">
        <v>292</v>
      </c>
      <c r="L192" s="239">
        <v>45728</v>
      </c>
      <c r="M192" s="240" t="s">
        <v>1017</v>
      </c>
      <c r="N192" s="302" t="s">
        <v>525</v>
      </c>
      <c r="O192" s="11"/>
    </row>
    <row r="193" spans="2:15" ht="114.75" x14ac:dyDescent="0.25">
      <c r="B193" s="214">
        <v>2025</v>
      </c>
      <c r="C193" s="214" t="s">
        <v>131</v>
      </c>
      <c r="D193" s="214" t="s">
        <v>486</v>
      </c>
      <c r="E193" s="214" t="s">
        <v>62</v>
      </c>
      <c r="F193" s="214" t="s">
        <v>62</v>
      </c>
      <c r="G193" s="214">
        <v>212</v>
      </c>
      <c r="H193" s="239">
        <v>45744</v>
      </c>
      <c r="I193" s="239">
        <v>45744</v>
      </c>
      <c r="J193" s="213" t="s">
        <v>291</v>
      </c>
      <c r="K193" s="213" t="s">
        <v>292</v>
      </c>
      <c r="L193" s="239">
        <v>45744</v>
      </c>
      <c r="M193" s="240" t="s">
        <v>1018</v>
      </c>
      <c r="N193" s="302" t="s">
        <v>1019</v>
      </c>
      <c r="O193" s="11"/>
    </row>
    <row r="194" spans="2:15" ht="114.75" x14ac:dyDescent="0.25">
      <c r="B194" s="214">
        <v>2025</v>
      </c>
      <c r="C194" s="214" t="s">
        <v>131</v>
      </c>
      <c r="D194" s="214" t="s">
        <v>486</v>
      </c>
      <c r="E194" s="214" t="s">
        <v>62</v>
      </c>
      <c r="F194" s="214" t="s">
        <v>62</v>
      </c>
      <c r="G194" s="214">
        <v>169</v>
      </c>
      <c r="H194" s="239">
        <v>45721</v>
      </c>
      <c r="I194" s="239">
        <v>45721</v>
      </c>
      <c r="J194" s="213" t="s">
        <v>291</v>
      </c>
      <c r="K194" s="213" t="s">
        <v>292</v>
      </c>
      <c r="L194" s="239">
        <v>45721</v>
      </c>
      <c r="M194" s="240" t="s">
        <v>1020</v>
      </c>
      <c r="N194" s="302" t="s">
        <v>1021</v>
      </c>
      <c r="O194" s="11"/>
    </row>
    <row r="195" spans="2:15" ht="114.75" x14ac:dyDescent="0.25">
      <c r="B195" s="214">
        <v>2025</v>
      </c>
      <c r="C195" s="214" t="s">
        <v>131</v>
      </c>
      <c r="D195" s="214" t="s">
        <v>486</v>
      </c>
      <c r="E195" s="214" t="s">
        <v>62</v>
      </c>
      <c r="F195" s="214" t="s">
        <v>62</v>
      </c>
      <c r="G195" s="214">
        <v>159</v>
      </c>
      <c r="H195" s="239">
        <v>45721</v>
      </c>
      <c r="I195" s="239">
        <v>45721</v>
      </c>
      <c r="J195" s="213" t="s">
        <v>291</v>
      </c>
      <c r="K195" s="213" t="s">
        <v>292</v>
      </c>
      <c r="L195" s="239">
        <v>45721</v>
      </c>
      <c r="M195" s="240" t="s">
        <v>1022</v>
      </c>
      <c r="N195" s="302" t="s">
        <v>1023</v>
      </c>
      <c r="O195" s="11"/>
    </row>
    <row r="196" spans="2:15" ht="114.75" x14ac:dyDescent="0.25">
      <c r="B196" s="214">
        <v>2025</v>
      </c>
      <c r="C196" s="214" t="s">
        <v>131</v>
      </c>
      <c r="D196" s="214" t="s">
        <v>486</v>
      </c>
      <c r="E196" s="214" t="s">
        <v>62</v>
      </c>
      <c r="F196" s="214" t="s">
        <v>62</v>
      </c>
      <c r="G196" s="214">
        <v>196</v>
      </c>
      <c r="H196" s="239">
        <v>45728</v>
      </c>
      <c r="I196" s="239">
        <v>45728</v>
      </c>
      <c r="J196" s="213" t="s">
        <v>291</v>
      </c>
      <c r="K196" s="213" t="s">
        <v>292</v>
      </c>
      <c r="L196" s="239">
        <v>45728</v>
      </c>
      <c r="M196" s="240" t="s">
        <v>1024</v>
      </c>
      <c r="N196" s="302" t="s">
        <v>1025</v>
      </c>
      <c r="O196" s="11"/>
    </row>
    <row r="197" spans="2:15" ht="114.75" x14ac:dyDescent="0.25">
      <c r="B197" s="214">
        <v>2025</v>
      </c>
      <c r="C197" s="214" t="s">
        <v>131</v>
      </c>
      <c r="D197" s="214" t="s">
        <v>486</v>
      </c>
      <c r="E197" s="214" t="s">
        <v>62</v>
      </c>
      <c r="F197" s="214" t="s">
        <v>62</v>
      </c>
      <c r="G197" s="214">
        <v>191</v>
      </c>
      <c r="H197" s="239">
        <v>45728</v>
      </c>
      <c r="I197" s="239">
        <v>45728</v>
      </c>
      <c r="J197" s="213" t="s">
        <v>291</v>
      </c>
      <c r="K197" s="213" t="s">
        <v>292</v>
      </c>
      <c r="L197" s="239">
        <v>45728</v>
      </c>
      <c r="M197" s="240" t="s">
        <v>1026</v>
      </c>
      <c r="N197" s="302" t="s">
        <v>1027</v>
      </c>
      <c r="O197" s="11"/>
    </row>
    <row r="198" spans="2:15" ht="114.75" x14ac:dyDescent="0.25">
      <c r="B198" s="214">
        <v>2025</v>
      </c>
      <c r="C198" s="214" t="s">
        <v>131</v>
      </c>
      <c r="D198" s="214" t="s">
        <v>486</v>
      </c>
      <c r="E198" s="214" t="s">
        <v>62</v>
      </c>
      <c r="F198" s="214" t="s">
        <v>62</v>
      </c>
      <c r="G198" s="214">
        <v>203</v>
      </c>
      <c r="H198" s="239">
        <v>45730</v>
      </c>
      <c r="I198" s="239">
        <v>45730</v>
      </c>
      <c r="J198" s="213" t="s">
        <v>291</v>
      </c>
      <c r="K198" s="213" t="s">
        <v>292</v>
      </c>
      <c r="L198" s="239">
        <v>45730</v>
      </c>
      <c r="M198" s="240" t="s">
        <v>1028</v>
      </c>
      <c r="N198" s="302" t="s">
        <v>1029</v>
      </c>
      <c r="O198" s="11"/>
    </row>
    <row r="199" spans="2:15" ht="114.75" x14ac:dyDescent="0.25">
      <c r="B199" s="214">
        <v>2025</v>
      </c>
      <c r="C199" s="214" t="s">
        <v>131</v>
      </c>
      <c r="D199" s="214" t="s">
        <v>486</v>
      </c>
      <c r="E199" s="214" t="s">
        <v>62</v>
      </c>
      <c r="F199" s="214" t="s">
        <v>62</v>
      </c>
      <c r="G199" s="214">
        <v>195</v>
      </c>
      <c r="H199" s="239">
        <v>45728</v>
      </c>
      <c r="I199" s="239">
        <v>45728</v>
      </c>
      <c r="J199" s="213" t="s">
        <v>291</v>
      </c>
      <c r="K199" s="213" t="s">
        <v>292</v>
      </c>
      <c r="L199" s="239">
        <v>45728</v>
      </c>
      <c r="M199" s="240" t="s">
        <v>1030</v>
      </c>
      <c r="N199" s="302" t="s">
        <v>1031</v>
      </c>
      <c r="O199" s="11"/>
    </row>
    <row r="200" spans="2:15" ht="114.75" x14ac:dyDescent="0.25">
      <c r="B200" s="214">
        <v>2025</v>
      </c>
      <c r="C200" s="214" t="s">
        <v>131</v>
      </c>
      <c r="D200" s="214" t="s">
        <v>486</v>
      </c>
      <c r="E200" s="214" t="s">
        <v>62</v>
      </c>
      <c r="F200" s="214" t="s">
        <v>62</v>
      </c>
      <c r="G200" s="214">
        <v>204</v>
      </c>
      <c r="H200" s="239">
        <v>45730</v>
      </c>
      <c r="I200" s="239">
        <v>45730</v>
      </c>
      <c r="J200" s="213" t="s">
        <v>291</v>
      </c>
      <c r="K200" s="213" t="s">
        <v>292</v>
      </c>
      <c r="L200" s="239">
        <v>45730</v>
      </c>
      <c r="M200" s="240" t="s">
        <v>1032</v>
      </c>
      <c r="N200" s="302" t="s">
        <v>1033</v>
      </c>
      <c r="O200" s="11"/>
    </row>
    <row r="201" spans="2:15" ht="114.75" x14ac:dyDescent="0.25">
      <c r="B201" s="214">
        <v>2025</v>
      </c>
      <c r="C201" s="214" t="s">
        <v>131</v>
      </c>
      <c r="D201" s="214" t="s">
        <v>486</v>
      </c>
      <c r="E201" s="214" t="s">
        <v>62</v>
      </c>
      <c r="F201" s="214" t="s">
        <v>62</v>
      </c>
      <c r="G201" s="214">
        <v>233</v>
      </c>
      <c r="H201" s="239">
        <v>45740</v>
      </c>
      <c r="I201" s="239">
        <v>45740</v>
      </c>
      <c r="J201" s="213" t="s">
        <v>291</v>
      </c>
      <c r="K201" s="213" t="s">
        <v>292</v>
      </c>
      <c r="L201" s="239">
        <v>45740</v>
      </c>
      <c r="M201" s="240" t="s">
        <v>1034</v>
      </c>
      <c r="N201" s="302" t="s">
        <v>1035</v>
      </c>
      <c r="O201" s="11"/>
    </row>
    <row r="202" spans="2:15" ht="114.75" x14ac:dyDescent="0.25">
      <c r="B202" s="214">
        <v>2025</v>
      </c>
      <c r="C202" s="214" t="s">
        <v>131</v>
      </c>
      <c r="D202" s="214" t="s">
        <v>486</v>
      </c>
      <c r="E202" s="214" t="s">
        <v>62</v>
      </c>
      <c r="F202" s="214" t="s">
        <v>62</v>
      </c>
      <c r="G202" s="214">
        <v>252</v>
      </c>
      <c r="H202" s="239">
        <v>45743</v>
      </c>
      <c r="I202" s="239">
        <v>45743</v>
      </c>
      <c r="J202" s="213" t="s">
        <v>291</v>
      </c>
      <c r="K202" s="213" t="s">
        <v>292</v>
      </c>
      <c r="L202" s="239">
        <v>45743</v>
      </c>
      <c r="M202" s="240" t="s">
        <v>1036</v>
      </c>
      <c r="N202" s="302" t="s">
        <v>1037</v>
      </c>
      <c r="O202" s="11"/>
    </row>
    <row r="203" spans="2:15" ht="114.75" x14ac:dyDescent="0.25">
      <c r="B203" s="214">
        <v>2025</v>
      </c>
      <c r="C203" s="214" t="s">
        <v>131</v>
      </c>
      <c r="D203" s="214" t="s">
        <v>486</v>
      </c>
      <c r="E203" s="214" t="s">
        <v>62</v>
      </c>
      <c r="F203" s="214" t="s">
        <v>62</v>
      </c>
      <c r="G203" s="214">
        <v>202</v>
      </c>
      <c r="H203" s="239">
        <v>45730</v>
      </c>
      <c r="I203" s="239">
        <v>45730</v>
      </c>
      <c r="J203" s="213" t="s">
        <v>291</v>
      </c>
      <c r="K203" s="213" t="s">
        <v>292</v>
      </c>
      <c r="L203" s="239">
        <v>45730</v>
      </c>
      <c r="M203" s="240" t="s">
        <v>1038</v>
      </c>
      <c r="N203" s="302" t="s">
        <v>1039</v>
      </c>
      <c r="O203" s="11"/>
    </row>
    <row r="204" spans="2:15" ht="114.75" x14ac:dyDescent="0.25">
      <c r="B204" s="214">
        <v>2025</v>
      </c>
      <c r="C204" s="214" t="s">
        <v>131</v>
      </c>
      <c r="D204" s="214" t="s">
        <v>486</v>
      </c>
      <c r="E204" s="214" t="s">
        <v>62</v>
      </c>
      <c r="F204" s="214" t="s">
        <v>62</v>
      </c>
      <c r="G204" s="214">
        <v>201</v>
      </c>
      <c r="H204" s="239">
        <v>45730</v>
      </c>
      <c r="I204" s="239">
        <v>45730</v>
      </c>
      <c r="J204" s="213" t="s">
        <v>291</v>
      </c>
      <c r="K204" s="213" t="s">
        <v>292</v>
      </c>
      <c r="L204" s="239">
        <v>45730</v>
      </c>
      <c r="M204" s="240" t="s">
        <v>1040</v>
      </c>
      <c r="N204" s="302" t="s">
        <v>1041</v>
      </c>
      <c r="O204" s="11"/>
    </row>
    <row r="205" spans="2:15" ht="114.75" x14ac:dyDescent="0.25">
      <c r="B205" s="214">
        <v>2025</v>
      </c>
      <c r="C205" s="214" t="s">
        <v>131</v>
      </c>
      <c r="D205" s="214" t="s">
        <v>486</v>
      </c>
      <c r="E205" s="214" t="s">
        <v>62</v>
      </c>
      <c r="F205" s="214" t="s">
        <v>62</v>
      </c>
      <c r="G205" s="214">
        <v>253</v>
      </c>
      <c r="H205" s="239">
        <v>45743</v>
      </c>
      <c r="I205" s="239">
        <v>45743</v>
      </c>
      <c r="J205" s="213" t="s">
        <v>291</v>
      </c>
      <c r="K205" s="213" t="s">
        <v>292</v>
      </c>
      <c r="L205" s="239">
        <v>45743</v>
      </c>
      <c r="M205" s="240" t="s">
        <v>1042</v>
      </c>
      <c r="N205" s="302" t="s">
        <v>1043</v>
      </c>
      <c r="O205" s="11"/>
    </row>
    <row r="206" spans="2:15" ht="114.75" x14ac:dyDescent="0.25">
      <c r="B206" s="214">
        <v>2025</v>
      </c>
      <c r="C206" s="214" t="s">
        <v>131</v>
      </c>
      <c r="D206" s="214" t="s">
        <v>486</v>
      </c>
      <c r="E206" s="214" t="s">
        <v>62</v>
      </c>
      <c r="F206" s="214" t="s">
        <v>62</v>
      </c>
      <c r="G206" s="214">
        <v>205</v>
      </c>
      <c r="H206" s="239">
        <v>45730</v>
      </c>
      <c r="I206" s="239">
        <v>45730</v>
      </c>
      <c r="J206" s="213" t="s">
        <v>291</v>
      </c>
      <c r="K206" s="213" t="s">
        <v>292</v>
      </c>
      <c r="L206" s="239">
        <v>45730</v>
      </c>
      <c r="M206" s="240" t="s">
        <v>1044</v>
      </c>
      <c r="N206" s="302" t="s">
        <v>1045</v>
      </c>
      <c r="O206" s="11"/>
    </row>
    <row r="207" spans="2:15" ht="114.75" x14ac:dyDescent="0.25">
      <c r="B207" s="214">
        <v>2025</v>
      </c>
      <c r="C207" s="214" t="s">
        <v>131</v>
      </c>
      <c r="D207" s="214" t="s">
        <v>486</v>
      </c>
      <c r="E207" s="214" t="s">
        <v>62</v>
      </c>
      <c r="F207" s="214" t="s">
        <v>62</v>
      </c>
      <c r="G207" s="214">
        <v>200</v>
      </c>
      <c r="H207" s="239">
        <v>45730</v>
      </c>
      <c r="I207" s="239">
        <v>45730</v>
      </c>
      <c r="J207" s="213" t="s">
        <v>291</v>
      </c>
      <c r="K207" s="213" t="s">
        <v>292</v>
      </c>
      <c r="L207" s="239">
        <v>45730</v>
      </c>
      <c r="M207" s="240" t="s">
        <v>1046</v>
      </c>
      <c r="N207" s="302" t="s">
        <v>1047</v>
      </c>
      <c r="O207" s="11"/>
    </row>
    <row r="208" spans="2:15" ht="114.75" x14ac:dyDescent="0.25">
      <c r="B208" s="214">
        <v>2025</v>
      </c>
      <c r="C208" s="214" t="s">
        <v>131</v>
      </c>
      <c r="D208" s="214" t="s">
        <v>486</v>
      </c>
      <c r="E208" s="214" t="s">
        <v>62</v>
      </c>
      <c r="F208" s="214" t="s">
        <v>62</v>
      </c>
      <c r="G208" s="214">
        <v>189</v>
      </c>
      <c r="H208" s="239">
        <v>45728</v>
      </c>
      <c r="I208" s="239">
        <v>45728</v>
      </c>
      <c r="J208" s="213" t="s">
        <v>291</v>
      </c>
      <c r="K208" s="213" t="s">
        <v>292</v>
      </c>
      <c r="L208" s="239">
        <v>45728</v>
      </c>
      <c r="M208" s="240" t="s">
        <v>1048</v>
      </c>
      <c r="N208" s="302" t="s">
        <v>1049</v>
      </c>
      <c r="O208" s="11"/>
    </row>
    <row r="209" spans="2:15" ht="114.75" x14ac:dyDescent="0.25">
      <c r="B209" s="214">
        <v>2025</v>
      </c>
      <c r="C209" s="214" t="s">
        <v>131</v>
      </c>
      <c r="D209" s="214" t="s">
        <v>486</v>
      </c>
      <c r="E209" s="214" t="s">
        <v>62</v>
      </c>
      <c r="F209" s="214" t="s">
        <v>62</v>
      </c>
      <c r="G209" s="214">
        <v>170</v>
      </c>
      <c r="H209" s="239">
        <v>45721</v>
      </c>
      <c r="I209" s="239">
        <v>45721</v>
      </c>
      <c r="J209" s="213" t="s">
        <v>291</v>
      </c>
      <c r="K209" s="213" t="s">
        <v>292</v>
      </c>
      <c r="L209" s="239">
        <v>45721</v>
      </c>
      <c r="M209" s="240" t="s">
        <v>1050</v>
      </c>
      <c r="N209" s="302" t="s">
        <v>1051</v>
      </c>
      <c r="O209" s="11"/>
    </row>
    <row r="210" spans="2:15" ht="114.75" x14ac:dyDescent="0.25">
      <c r="B210" s="214">
        <v>2025</v>
      </c>
      <c r="C210" s="214" t="s">
        <v>131</v>
      </c>
      <c r="D210" s="214" t="s">
        <v>486</v>
      </c>
      <c r="E210" s="214" t="s">
        <v>62</v>
      </c>
      <c r="F210" s="214" t="s">
        <v>62</v>
      </c>
      <c r="G210" s="214">
        <v>237</v>
      </c>
      <c r="H210" s="239">
        <v>45743</v>
      </c>
      <c r="I210" s="239">
        <v>45743</v>
      </c>
      <c r="J210" s="213" t="s">
        <v>291</v>
      </c>
      <c r="K210" s="213" t="s">
        <v>292</v>
      </c>
      <c r="L210" s="239">
        <v>45743</v>
      </c>
      <c r="M210" s="240" t="s">
        <v>1052</v>
      </c>
      <c r="N210" s="302" t="s">
        <v>1053</v>
      </c>
      <c r="O210" s="11"/>
    </row>
    <row r="211" spans="2:15" ht="114.75" x14ac:dyDescent="0.25">
      <c r="B211" s="214">
        <v>2025</v>
      </c>
      <c r="C211" s="214" t="s">
        <v>131</v>
      </c>
      <c r="D211" s="214" t="s">
        <v>486</v>
      </c>
      <c r="E211" s="214" t="s">
        <v>62</v>
      </c>
      <c r="F211" s="214" t="s">
        <v>62</v>
      </c>
      <c r="G211" s="214">
        <v>371</v>
      </c>
      <c r="H211" s="239">
        <v>45740</v>
      </c>
      <c r="I211" s="239">
        <v>45740</v>
      </c>
      <c r="J211" s="213" t="s">
        <v>291</v>
      </c>
      <c r="K211" s="213" t="s">
        <v>292</v>
      </c>
      <c r="L211" s="239">
        <v>45740</v>
      </c>
      <c r="M211" s="240" t="s">
        <v>1054</v>
      </c>
      <c r="N211" s="302" t="s">
        <v>1055</v>
      </c>
      <c r="O211" s="11"/>
    </row>
    <row r="212" spans="2:15" ht="114.75" x14ac:dyDescent="0.25">
      <c r="B212" s="214">
        <v>2025</v>
      </c>
      <c r="C212" s="214" t="s">
        <v>131</v>
      </c>
      <c r="D212" s="214" t="s">
        <v>486</v>
      </c>
      <c r="E212" s="214" t="s">
        <v>62</v>
      </c>
      <c r="F212" s="214" t="s">
        <v>62</v>
      </c>
      <c r="G212" s="214">
        <v>352</v>
      </c>
      <c r="H212" s="239">
        <v>45735</v>
      </c>
      <c r="I212" s="239">
        <v>45735</v>
      </c>
      <c r="J212" s="213" t="s">
        <v>291</v>
      </c>
      <c r="K212" s="213" t="s">
        <v>292</v>
      </c>
      <c r="L212" s="239">
        <v>45735</v>
      </c>
      <c r="M212" s="240" t="s">
        <v>1056</v>
      </c>
      <c r="N212" s="302" t="s">
        <v>1057</v>
      </c>
      <c r="O212" s="11"/>
    </row>
    <row r="213" spans="2:15" ht="114.75" x14ac:dyDescent="0.25">
      <c r="B213" s="214">
        <v>2025</v>
      </c>
      <c r="C213" s="214" t="s">
        <v>131</v>
      </c>
      <c r="D213" s="214" t="s">
        <v>486</v>
      </c>
      <c r="E213" s="214" t="s">
        <v>62</v>
      </c>
      <c r="F213" s="214" t="s">
        <v>62</v>
      </c>
      <c r="G213" s="214">
        <v>358</v>
      </c>
      <c r="H213" s="239">
        <v>45736</v>
      </c>
      <c r="I213" s="239">
        <v>45736</v>
      </c>
      <c r="J213" s="213" t="s">
        <v>291</v>
      </c>
      <c r="K213" s="213" t="s">
        <v>292</v>
      </c>
      <c r="L213" s="239">
        <v>45736</v>
      </c>
      <c r="M213" s="240" t="s">
        <v>1058</v>
      </c>
      <c r="N213" s="302" t="s">
        <v>1059</v>
      </c>
      <c r="O213" s="11"/>
    </row>
    <row r="214" spans="2:15" ht="114.75" x14ac:dyDescent="0.25">
      <c r="B214" s="214">
        <v>2025</v>
      </c>
      <c r="C214" s="214" t="s">
        <v>131</v>
      </c>
      <c r="D214" s="214" t="s">
        <v>486</v>
      </c>
      <c r="E214" s="214" t="s">
        <v>62</v>
      </c>
      <c r="F214" s="214" t="s">
        <v>62</v>
      </c>
      <c r="G214" s="214">
        <v>376</v>
      </c>
      <c r="H214" s="239">
        <v>45741</v>
      </c>
      <c r="I214" s="239">
        <v>45741</v>
      </c>
      <c r="J214" s="213" t="s">
        <v>291</v>
      </c>
      <c r="K214" s="213" t="s">
        <v>292</v>
      </c>
      <c r="L214" s="239">
        <v>45741</v>
      </c>
      <c r="M214" s="240" t="s">
        <v>1060</v>
      </c>
      <c r="N214" s="302" t="s">
        <v>1061</v>
      </c>
      <c r="O214" s="11"/>
    </row>
    <row r="215" spans="2:15" ht="114.75" x14ac:dyDescent="0.25">
      <c r="B215" s="214">
        <v>2025</v>
      </c>
      <c r="C215" s="214" t="s">
        <v>131</v>
      </c>
      <c r="D215" s="214" t="s">
        <v>486</v>
      </c>
      <c r="E215" s="214" t="s">
        <v>62</v>
      </c>
      <c r="F215" s="214" t="s">
        <v>62</v>
      </c>
      <c r="G215" s="214">
        <v>351</v>
      </c>
      <c r="H215" s="239">
        <v>45735</v>
      </c>
      <c r="I215" s="239">
        <v>45735</v>
      </c>
      <c r="J215" s="213" t="s">
        <v>291</v>
      </c>
      <c r="K215" s="213" t="s">
        <v>292</v>
      </c>
      <c r="L215" s="239">
        <v>45735</v>
      </c>
      <c r="M215" s="240" t="s">
        <v>1062</v>
      </c>
      <c r="N215" s="302" t="s">
        <v>1063</v>
      </c>
      <c r="O215" s="11"/>
    </row>
    <row r="216" spans="2:15" ht="114.75" x14ac:dyDescent="0.25">
      <c r="B216" s="214">
        <v>2025</v>
      </c>
      <c r="C216" s="214" t="s">
        <v>131</v>
      </c>
      <c r="D216" s="214" t="s">
        <v>486</v>
      </c>
      <c r="E216" s="214" t="s">
        <v>62</v>
      </c>
      <c r="F216" s="214" t="s">
        <v>62</v>
      </c>
      <c r="G216" s="214">
        <v>120</v>
      </c>
      <c r="H216" s="239">
        <v>45720</v>
      </c>
      <c r="I216" s="239">
        <v>45720</v>
      </c>
      <c r="J216" s="213" t="s">
        <v>291</v>
      </c>
      <c r="K216" s="213" t="s">
        <v>292</v>
      </c>
      <c r="L216" s="239">
        <v>45720</v>
      </c>
      <c r="M216" s="240" t="s">
        <v>1064</v>
      </c>
      <c r="N216" s="302" t="s">
        <v>526</v>
      </c>
      <c r="O216" s="11"/>
    </row>
    <row r="217" spans="2:15" ht="114.75" x14ac:dyDescent="0.25">
      <c r="B217" s="214">
        <v>2025</v>
      </c>
      <c r="C217" s="214" t="s">
        <v>131</v>
      </c>
      <c r="D217" s="214" t="s">
        <v>486</v>
      </c>
      <c r="E217" s="214" t="s">
        <v>62</v>
      </c>
      <c r="F217" s="214" t="s">
        <v>62</v>
      </c>
      <c r="G217" s="214">
        <v>156</v>
      </c>
      <c r="H217" s="239">
        <v>45729</v>
      </c>
      <c r="I217" s="239">
        <v>45729</v>
      </c>
      <c r="J217" s="213" t="s">
        <v>291</v>
      </c>
      <c r="K217" s="213" t="s">
        <v>292</v>
      </c>
      <c r="L217" s="239">
        <v>45729</v>
      </c>
      <c r="M217" s="240" t="s">
        <v>1065</v>
      </c>
      <c r="N217" s="302" t="s">
        <v>1066</v>
      </c>
      <c r="O217" s="11"/>
    </row>
    <row r="218" spans="2:15" ht="114.75" x14ac:dyDescent="0.25">
      <c r="B218" s="214">
        <v>2025</v>
      </c>
      <c r="C218" s="214" t="s">
        <v>131</v>
      </c>
      <c r="D218" s="214" t="s">
        <v>486</v>
      </c>
      <c r="E218" s="214" t="s">
        <v>62</v>
      </c>
      <c r="F218" s="214" t="s">
        <v>62</v>
      </c>
      <c r="G218" s="214">
        <v>121</v>
      </c>
      <c r="H218" s="239">
        <v>45720</v>
      </c>
      <c r="I218" s="239">
        <v>45720</v>
      </c>
      <c r="J218" s="213" t="s">
        <v>291</v>
      </c>
      <c r="K218" s="213" t="s">
        <v>292</v>
      </c>
      <c r="L218" s="239">
        <v>45720</v>
      </c>
      <c r="M218" s="240" t="s">
        <v>1067</v>
      </c>
      <c r="N218" s="302" t="s">
        <v>527</v>
      </c>
      <c r="O218" s="11"/>
    </row>
    <row r="219" spans="2:15" ht="114.75" x14ac:dyDescent="0.25">
      <c r="B219" s="214">
        <v>2025</v>
      </c>
      <c r="C219" s="214" t="s">
        <v>131</v>
      </c>
      <c r="D219" s="214" t="s">
        <v>486</v>
      </c>
      <c r="E219" s="214" t="s">
        <v>62</v>
      </c>
      <c r="F219" s="214" t="s">
        <v>62</v>
      </c>
      <c r="G219" s="214">
        <v>274</v>
      </c>
      <c r="H219" s="239">
        <v>45719</v>
      </c>
      <c r="I219" s="239">
        <v>45719</v>
      </c>
      <c r="J219" s="213" t="s">
        <v>291</v>
      </c>
      <c r="K219" s="213" t="s">
        <v>292</v>
      </c>
      <c r="L219" s="239">
        <v>45719</v>
      </c>
      <c r="M219" s="240" t="s">
        <v>1068</v>
      </c>
      <c r="N219" s="302" t="s">
        <v>1069</v>
      </c>
      <c r="O219" s="11"/>
    </row>
    <row r="220" spans="2:15" ht="114.75" x14ac:dyDescent="0.25">
      <c r="B220" s="214">
        <v>2025</v>
      </c>
      <c r="C220" s="214" t="s">
        <v>131</v>
      </c>
      <c r="D220" s="214" t="s">
        <v>486</v>
      </c>
      <c r="E220" s="214" t="s">
        <v>62</v>
      </c>
      <c r="F220" s="214" t="s">
        <v>62</v>
      </c>
      <c r="G220" s="214">
        <v>366</v>
      </c>
      <c r="H220" s="239">
        <v>45734</v>
      </c>
      <c r="I220" s="239">
        <v>45734</v>
      </c>
      <c r="J220" s="213" t="s">
        <v>291</v>
      </c>
      <c r="K220" s="213" t="s">
        <v>292</v>
      </c>
      <c r="L220" s="239">
        <v>45734</v>
      </c>
      <c r="M220" s="240" t="s">
        <v>1070</v>
      </c>
      <c r="N220" s="302" t="s">
        <v>1071</v>
      </c>
      <c r="O220" s="11"/>
    </row>
    <row r="221" spans="2:15" ht="114.75" x14ac:dyDescent="0.25">
      <c r="B221" s="214">
        <v>2025</v>
      </c>
      <c r="C221" s="214" t="s">
        <v>131</v>
      </c>
      <c r="D221" s="214" t="s">
        <v>486</v>
      </c>
      <c r="E221" s="214" t="s">
        <v>62</v>
      </c>
      <c r="F221" s="214" t="s">
        <v>62</v>
      </c>
      <c r="G221" s="214">
        <v>314</v>
      </c>
      <c r="H221" s="239">
        <v>45726</v>
      </c>
      <c r="I221" s="239">
        <v>45726</v>
      </c>
      <c r="J221" s="213" t="s">
        <v>291</v>
      </c>
      <c r="K221" s="213" t="s">
        <v>292</v>
      </c>
      <c r="L221" s="239">
        <v>45726</v>
      </c>
      <c r="M221" s="240" t="s">
        <v>1072</v>
      </c>
      <c r="N221" s="302" t="s">
        <v>1073</v>
      </c>
      <c r="O221" s="11"/>
    </row>
    <row r="222" spans="2:15" ht="114.75" x14ac:dyDescent="0.25">
      <c r="B222" s="214">
        <v>2025</v>
      </c>
      <c r="C222" s="214" t="s">
        <v>131</v>
      </c>
      <c r="D222" s="214" t="s">
        <v>486</v>
      </c>
      <c r="E222" s="214" t="s">
        <v>62</v>
      </c>
      <c r="F222" s="214" t="s">
        <v>62</v>
      </c>
      <c r="G222" s="214">
        <v>386</v>
      </c>
      <c r="H222" s="239">
        <v>45734</v>
      </c>
      <c r="I222" s="239">
        <v>45734</v>
      </c>
      <c r="J222" s="213" t="s">
        <v>291</v>
      </c>
      <c r="K222" s="213" t="s">
        <v>292</v>
      </c>
      <c r="L222" s="239">
        <v>45734</v>
      </c>
      <c r="M222" s="240" t="s">
        <v>1074</v>
      </c>
      <c r="N222" s="302" t="s">
        <v>1075</v>
      </c>
      <c r="O222" s="11"/>
    </row>
    <row r="223" spans="2:15" ht="114.75" x14ac:dyDescent="0.25">
      <c r="B223" s="214">
        <v>2025</v>
      </c>
      <c r="C223" s="214" t="s">
        <v>131</v>
      </c>
      <c r="D223" s="214" t="s">
        <v>486</v>
      </c>
      <c r="E223" s="214" t="s">
        <v>62</v>
      </c>
      <c r="F223" s="214" t="s">
        <v>62</v>
      </c>
      <c r="G223" s="214">
        <v>273</v>
      </c>
      <c r="H223" s="239">
        <v>45719</v>
      </c>
      <c r="I223" s="239">
        <v>45719</v>
      </c>
      <c r="J223" s="213" t="s">
        <v>291</v>
      </c>
      <c r="K223" s="213" t="s">
        <v>292</v>
      </c>
      <c r="L223" s="239">
        <v>45719</v>
      </c>
      <c r="M223" s="240" t="s">
        <v>1076</v>
      </c>
      <c r="N223" s="302" t="s">
        <v>1077</v>
      </c>
      <c r="O223" s="11"/>
    </row>
    <row r="224" spans="2:15" ht="114.75" x14ac:dyDescent="0.25">
      <c r="B224" s="214">
        <v>2025</v>
      </c>
      <c r="C224" s="214" t="s">
        <v>131</v>
      </c>
      <c r="D224" s="214" t="s">
        <v>486</v>
      </c>
      <c r="E224" s="214" t="s">
        <v>62</v>
      </c>
      <c r="F224" s="214" t="s">
        <v>62</v>
      </c>
      <c r="G224" s="214">
        <v>199</v>
      </c>
      <c r="H224" s="239">
        <v>45722</v>
      </c>
      <c r="I224" s="239">
        <v>45722</v>
      </c>
      <c r="J224" s="213" t="s">
        <v>291</v>
      </c>
      <c r="K224" s="213" t="s">
        <v>292</v>
      </c>
      <c r="L224" s="239">
        <v>45722</v>
      </c>
      <c r="M224" s="240" t="s">
        <v>1078</v>
      </c>
      <c r="N224" s="302" t="s">
        <v>528</v>
      </c>
      <c r="O224" s="11"/>
    </row>
    <row r="225" spans="2:15" ht="114.75" x14ac:dyDescent="0.25">
      <c r="B225" s="214">
        <v>2025</v>
      </c>
      <c r="C225" s="214" t="s">
        <v>131</v>
      </c>
      <c r="D225" s="214" t="s">
        <v>486</v>
      </c>
      <c r="E225" s="214" t="s">
        <v>62</v>
      </c>
      <c r="F225" s="214" t="s">
        <v>62</v>
      </c>
      <c r="G225" s="214">
        <v>257</v>
      </c>
      <c r="H225" s="239">
        <v>45730</v>
      </c>
      <c r="I225" s="239">
        <v>45730</v>
      </c>
      <c r="J225" s="213" t="s">
        <v>291</v>
      </c>
      <c r="K225" s="213" t="s">
        <v>292</v>
      </c>
      <c r="L225" s="239">
        <v>45730</v>
      </c>
      <c r="M225" s="240" t="s">
        <v>1079</v>
      </c>
      <c r="N225" s="302" t="s">
        <v>1080</v>
      </c>
      <c r="O225" s="11"/>
    </row>
    <row r="226" spans="2:15" ht="114.75" x14ac:dyDescent="0.25">
      <c r="B226" s="214">
        <v>2025</v>
      </c>
      <c r="C226" s="214" t="s">
        <v>131</v>
      </c>
      <c r="D226" s="214" t="s">
        <v>486</v>
      </c>
      <c r="E226" s="214" t="s">
        <v>62</v>
      </c>
      <c r="F226" s="214" t="s">
        <v>62</v>
      </c>
      <c r="G226" s="214">
        <v>198</v>
      </c>
      <c r="H226" s="239">
        <v>45722</v>
      </c>
      <c r="I226" s="239">
        <v>45722</v>
      </c>
      <c r="J226" s="213" t="s">
        <v>291</v>
      </c>
      <c r="K226" s="213" t="s">
        <v>292</v>
      </c>
      <c r="L226" s="239">
        <v>45722</v>
      </c>
      <c r="M226" s="240" t="s">
        <v>1081</v>
      </c>
      <c r="N226" s="302" t="s">
        <v>529</v>
      </c>
      <c r="O226" s="11"/>
    </row>
    <row r="227" spans="2:15" ht="114.75" x14ac:dyDescent="0.25">
      <c r="B227" s="214">
        <v>2025</v>
      </c>
      <c r="C227" s="214" t="s">
        <v>131</v>
      </c>
      <c r="D227" s="214" t="s">
        <v>486</v>
      </c>
      <c r="E227" s="214" t="s">
        <v>62</v>
      </c>
      <c r="F227" s="214" t="s">
        <v>62</v>
      </c>
      <c r="G227" s="214">
        <v>264</v>
      </c>
      <c r="H227" s="239">
        <v>45722</v>
      </c>
      <c r="I227" s="239">
        <v>45722</v>
      </c>
      <c r="J227" s="213" t="s">
        <v>291</v>
      </c>
      <c r="K227" s="213" t="s">
        <v>292</v>
      </c>
      <c r="L227" s="239">
        <v>45722</v>
      </c>
      <c r="M227" s="240" t="s">
        <v>1082</v>
      </c>
      <c r="N227" s="302" t="s">
        <v>530</v>
      </c>
      <c r="O227" s="11"/>
    </row>
    <row r="228" spans="2:15" ht="114.75" x14ac:dyDescent="0.25">
      <c r="B228" s="214">
        <v>2025</v>
      </c>
      <c r="C228" s="214" t="s">
        <v>131</v>
      </c>
      <c r="D228" s="214" t="s">
        <v>486</v>
      </c>
      <c r="E228" s="214" t="s">
        <v>62</v>
      </c>
      <c r="F228" s="214" t="s">
        <v>62</v>
      </c>
      <c r="G228" s="214">
        <v>206</v>
      </c>
      <c r="H228" s="239">
        <v>45729</v>
      </c>
      <c r="I228" s="239">
        <v>45729</v>
      </c>
      <c r="J228" s="213" t="s">
        <v>291</v>
      </c>
      <c r="K228" s="213" t="s">
        <v>292</v>
      </c>
      <c r="L228" s="239">
        <v>45729</v>
      </c>
      <c r="M228" s="240" t="s">
        <v>1083</v>
      </c>
      <c r="N228" s="302" t="s">
        <v>1084</v>
      </c>
      <c r="O228" s="11"/>
    </row>
    <row r="229" spans="2:15" ht="114.75" x14ac:dyDescent="0.25">
      <c r="B229" s="214">
        <v>2025</v>
      </c>
      <c r="C229" s="214" t="s">
        <v>131</v>
      </c>
      <c r="D229" s="214" t="s">
        <v>486</v>
      </c>
      <c r="E229" s="214" t="s">
        <v>62</v>
      </c>
      <c r="F229" s="214" t="s">
        <v>62</v>
      </c>
      <c r="G229" s="214">
        <v>256</v>
      </c>
      <c r="H229" s="239">
        <v>45730</v>
      </c>
      <c r="I229" s="239">
        <v>45730</v>
      </c>
      <c r="J229" s="213" t="s">
        <v>291</v>
      </c>
      <c r="K229" s="213" t="s">
        <v>292</v>
      </c>
      <c r="L229" s="239">
        <v>45730</v>
      </c>
      <c r="M229" s="240" t="s">
        <v>1085</v>
      </c>
      <c r="N229" s="302" t="s">
        <v>531</v>
      </c>
      <c r="O229" s="11"/>
    </row>
    <row r="230" spans="2:15" ht="114.75" x14ac:dyDescent="0.25">
      <c r="B230" s="214">
        <v>2025</v>
      </c>
      <c r="C230" s="214" t="s">
        <v>131</v>
      </c>
      <c r="D230" s="214" t="s">
        <v>486</v>
      </c>
      <c r="E230" s="214" t="s">
        <v>62</v>
      </c>
      <c r="F230" s="214" t="s">
        <v>62</v>
      </c>
      <c r="G230" s="214">
        <v>268</v>
      </c>
      <c r="H230" s="239">
        <v>45719</v>
      </c>
      <c r="I230" s="239">
        <v>45719</v>
      </c>
      <c r="J230" s="213" t="s">
        <v>291</v>
      </c>
      <c r="K230" s="213" t="s">
        <v>292</v>
      </c>
      <c r="L230" s="239">
        <v>45719</v>
      </c>
      <c r="M230" s="240" t="s">
        <v>1086</v>
      </c>
      <c r="N230" s="302" t="s">
        <v>532</v>
      </c>
      <c r="O230" s="11"/>
    </row>
    <row r="231" spans="2:15" ht="114.75" x14ac:dyDescent="0.25">
      <c r="B231" s="214">
        <v>2025</v>
      </c>
      <c r="C231" s="214" t="s">
        <v>131</v>
      </c>
      <c r="D231" s="214" t="s">
        <v>486</v>
      </c>
      <c r="E231" s="214" t="s">
        <v>62</v>
      </c>
      <c r="F231" s="214" t="s">
        <v>62</v>
      </c>
      <c r="G231" s="214">
        <v>695</v>
      </c>
      <c r="H231" s="239">
        <v>45743</v>
      </c>
      <c r="I231" s="239">
        <v>45743</v>
      </c>
      <c r="J231" s="213" t="s">
        <v>291</v>
      </c>
      <c r="K231" s="213" t="s">
        <v>292</v>
      </c>
      <c r="L231" s="239">
        <v>45743</v>
      </c>
      <c r="M231" s="240" t="s">
        <v>1087</v>
      </c>
      <c r="N231" s="302" t="s">
        <v>1088</v>
      </c>
      <c r="O231" s="11"/>
    </row>
    <row r="232" spans="2:15" ht="114.75" x14ac:dyDescent="0.25">
      <c r="B232" s="214">
        <v>2025</v>
      </c>
      <c r="C232" s="214" t="s">
        <v>131</v>
      </c>
      <c r="D232" s="214" t="s">
        <v>486</v>
      </c>
      <c r="E232" s="214" t="s">
        <v>62</v>
      </c>
      <c r="F232" s="214" t="s">
        <v>62</v>
      </c>
      <c r="G232" s="214">
        <v>513</v>
      </c>
      <c r="H232" s="239">
        <v>45727</v>
      </c>
      <c r="I232" s="239">
        <v>45727</v>
      </c>
      <c r="J232" s="213" t="s">
        <v>291</v>
      </c>
      <c r="K232" s="213" t="s">
        <v>292</v>
      </c>
      <c r="L232" s="239">
        <v>45727</v>
      </c>
      <c r="M232" s="240" t="s">
        <v>1089</v>
      </c>
      <c r="N232" s="302" t="s">
        <v>1090</v>
      </c>
      <c r="O232" s="11"/>
    </row>
    <row r="233" spans="2:15" ht="114.75" x14ac:dyDescent="0.25">
      <c r="B233" s="214">
        <v>2025</v>
      </c>
      <c r="C233" s="214" t="s">
        <v>131</v>
      </c>
      <c r="D233" s="214" t="s">
        <v>486</v>
      </c>
      <c r="E233" s="214" t="s">
        <v>62</v>
      </c>
      <c r="F233" s="214" t="s">
        <v>62</v>
      </c>
      <c r="G233" s="214">
        <v>697</v>
      </c>
      <c r="H233" s="239">
        <v>45743</v>
      </c>
      <c r="I233" s="239">
        <v>45743</v>
      </c>
      <c r="J233" s="213" t="s">
        <v>291</v>
      </c>
      <c r="K233" s="213" t="s">
        <v>292</v>
      </c>
      <c r="L233" s="239">
        <v>45743</v>
      </c>
      <c r="M233" s="240" t="s">
        <v>1091</v>
      </c>
      <c r="N233" s="302" t="s">
        <v>1092</v>
      </c>
      <c r="O233" s="11"/>
    </row>
    <row r="234" spans="2:15" ht="114.75" x14ac:dyDescent="0.25">
      <c r="B234" s="214">
        <v>2025</v>
      </c>
      <c r="C234" s="214" t="s">
        <v>131</v>
      </c>
      <c r="D234" s="214" t="s">
        <v>486</v>
      </c>
      <c r="E234" s="214" t="s">
        <v>62</v>
      </c>
      <c r="F234" s="214" t="s">
        <v>62</v>
      </c>
      <c r="G234" s="214">
        <v>676</v>
      </c>
      <c r="H234" s="239">
        <v>45743</v>
      </c>
      <c r="I234" s="239">
        <v>45743</v>
      </c>
      <c r="J234" s="213" t="s">
        <v>291</v>
      </c>
      <c r="K234" s="213" t="s">
        <v>292</v>
      </c>
      <c r="L234" s="239">
        <v>45743</v>
      </c>
      <c r="M234" s="240" t="s">
        <v>1093</v>
      </c>
      <c r="N234" s="302" t="s">
        <v>1094</v>
      </c>
      <c r="O234" s="11"/>
    </row>
    <row r="235" spans="2:15" ht="114.75" x14ac:dyDescent="0.25">
      <c r="B235" s="214">
        <v>2025</v>
      </c>
      <c r="C235" s="214" t="s">
        <v>131</v>
      </c>
      <c r="D235" s="214" t="s">
        <v>486</v>
      </c>
      <c r="E235" s="214" t="s">
        <v>62</v>
      </c>
      <c r="F235" s="214" t="s">
        <v>62</v>
      </c>
      <c r="G235" s="214">
        <v>529</v>
      </c>
      <c r="H235" s="239">
        <v>45729</v>
      </c>
      <c r="I235" s="239">
        <v>45729</v>
      </c>
      <c r="J235" s="213" t="s">
        <v>291</v>
      </c>
      <c r="K235" s="213" t="s">
        <v>292</v>
      </c>
      <c r="L235" s="239">
        <v>45729</v>
      </c>
      <c r="M235" s="240" t="s">
        <v>1095</v>
      </c>
      <c r="N235" s="302" t="s">
        <v>1096</v>
      </c>
      <c r="O235" s="11"/>
    </row>
    <row r="236" spans="2:15" ht="114.75" x14ac:dyDescent="0.25">
      <c r="B236" s="214">
        <v>2025</v>
      </c>
      <c r="C236" s="214" t="s">
        <v>131</v>
      </c>
      <c r="D236" s="214" t="s">
        <v>486</v>
      </c>
      <c r="E236" s="214" t="s">
        <v>62</v>
      </c>
      <c r="F236" s="214" t="s">
        <v>62</v>
      </c>
      <c r="G236" s="214">
        <v>713</v>
      </c>
      <c r="H236" s="239">
        <v>45744</v>
      </c>
      <c r="I236" s="239">
        <v>45744</v>
      </c>
      <c r="J236" s="213" t="s">
        <v>291</v>
      </c>
      <c r="K236" s="213" t="s">
        <v>292</v>
      </c>
      <c r="L236" s="239">
        <v>45744</v>
      </c>
      <c r="M236" s="240" t="s">
        <v>1097</v>
      </c>
      <c r="N236" s="302" t="s">
        <v>1098</v>
      </c>
      <c r="O236" s="11"/>
    </row>
    <row r="237" spans="2:15" ht="114.75" x14ac:dyDescent="0.25">
      <c r="B237" s="214">
        <v>2025</v>
      </c>
      <c r="C237" s="214" t="s">
        <v>131</v>
      </c>
      <c r="D237" s="214" t="s">
        <v>486</v>
      </c>
      <c r="E237" s="214" t="s">
        <v>62</v>
      </c>
      <c r="F237" s="214" t="s">
        <v>62</v>
      </c>
      <c r="G237" s="214">
        <v>530</v>
      </c>
      <c r="H237" s="239">
        <v>45729</v>
      </c>
      <c r="I237" s="239">
        <v>45729</v>
      </c>
      <c r="J237" s="213" t="s">
        <v>291</v>
      </c>
      <c r="K237" s="213" t="s">
        <v>292</v>
      </c>
      <c r="L237" s="239">
        <v>45729</v>
      </c>
      <c r="M237" s="240" t="s">
        <v>1099</v>
      </c>
      <c r="N237" s="302" t="s">
        <v>1100</v>
      </c>
      <c r="O237" s="11"/>
    </row>
    <row r="238" spans="2:15" ht="114.75" x14ac:dyDescent="0.25">
      <c r="B238" s="214">
        <v>2025</v>
      </c>
      <c r="C238" s="214" t="s">
        <v>131</v>
      </c>
      <c r="D238" s="214" t="s">
        <v>486</v>
      </c>
      <c r="E238" s="214" t="s">
        <v>62</v>
      </c>
      <c r="F238" s="214" t="s">
        <v>62</v>
      </c>
      <c r="G238" s="214">
        <v>696</v>
      </c>
      <c r="H238" s="239">
        <v>45743</v>
      </c>
      <c r="I238" s="239">
        <v>45743</v>
      </c>
      <c r="J238" s="213" t="s">
        <v>291</v>
      </c>
      <c r="K238" s="213" t="s">
        <v>292</v>
      </c>
      <c r="L238" s="239">
        <v>45743</v>
      </c>
      <c r="M238" s="240" t="s">
        <v>1101</v>
      </c>
      <c r="N238" s="302" t="s">
        <v>1102</v>
      </c>
      <c r="O238" s="11"/>
    </row>
    <row r="239" spans="2:15" ht="114.75" x14ac:dyDescent="0.25">
      <c r="B239" s="214">
        <v>2025</v>
      </c>
      <c r="C239" s="214" t="s">
        <v>131</v>
      </c>
      <c r="D239" s="214" t="s">
        <v>486</v>
      </c>
      <c r="E239" s="214" t="s">
        <v>62</v>
      </c>
      <c r="F239" s="214" t="s">
        <v>62</v>
      </c>
      <c r="G239" s="214">
        <v>698</v>
      </c>
      <c r="H239" s="239">
        <v>45743</v>
      </c>
      <c r="I239" s="239">
        <v>45743</v>
      </c>
      <c r="J239" s="213" t="s">
        <v>291</v>
      </c>
      <c r="K239" s="213" t="s">
        <v>292</v>
      </c>
      <c r="L239" s="239">
        <v>45743</v>
      </c>
      <c r="M239" s="240" t="s">
        <v>1103</v>
      </c>
      <c r="N239" s="302" t="s">
        <v>1104</v>
      </c>
      <c r="O239" s="11"/>
    </row>
    <row r="240" spans="2:15" ht="114.75" x14ac:dyDescent="0.25">
      <c r="B240" s="214">
        <v>2025</v>
      </c>
      <c r="C240" s="214" t="s">
        <v>131</v>
      </c>
      <c r="D240" s="214" t="s">
        <v>486</v>
      </c>
      <c r="E240" s="214" t="s">
        <v>62</v>
      </c>
      <c r="F240" s="214" t="s">
        <v>62</v>
      </c>
      <c r="G240" s="214">
        <v>694</v>
      </c>
      <c r="H240" s="239">
        <v>45743</v>
      </c>
      <c r="I240" s="239">
        <v>45743</v>
      </c>
      <c r="J240" s="213" t="s">
        <v>291</v>
      </c>
      <c r="K240" s="213" t="s">
        <v>292</v>
      </c>
      <c r="L240" s="239">
        <v>45743</v>
      </c>
      <c r="M240" s="240" t="s">
        <v>1105</v>
      </c>
      <c r="N240" s="302" t="s">
        <v>1106</v>
      </c>
      <c r="O240" s="11"/>
    </row>
    <row r="241" spans="2:15" ht="114.75" x14ac:dyDescent="0.25">
      <c r="B241" s="214">
        <v>2025</v>
      </c>
      <c r="C241" s="214" t="s">
        <v>131</v>
      </c>
      <c r="D241" s="214" t="s">
        <v>486</v>
      </c>
      <c r="E241" s="214" t="s">
        <v>62</v>
      </c>
      <c r="F241" s="214" t="s">
        <v>62</v>
      </c>
      <c r="G241" s="214">
        <v>692</v>
      </c>
      <c r="H241" s="239">
        <v>45743</v>
      </c>
      <c r="I241" s="239">
        <v>45743</v>
      </c>
      <c r="J241" s="213" t="s">
        <v>291</v>
      </c>
      <c r="K241" s="213" t="s">
        <v>292</v>
      </c>
      <c r="L241" s="239">
        <v>45743</v>
      </c>
      <c r="M241" s="240" t="s">
        <v>1107</v>
      </c>
      <c r="N241" s="302" t="s">
        <v>1108</v>
      </c>
      <c r="O241" s="11"/>
    </row>
    <row r="242" spans="2:15" ht="114.75" x14ac:dyDescent="0.25">
      <c r="B242" s="214">
        <v>2025</v>
      </c>
      <c r="C242" s="214" t="s">
        <v>131</v>
      </c>
      <c r="D242" s="214" t="s">
        <v>486</v>
      </c>
      <c r="E242" s="214" t="s">
        <v>62</v>
      </c>
      <c r="F242" s="214" t="s">
        <v>62</v>
      </c>
      <c r="G242" s="214">
        <v>711</v>
      </c>
      <c r="H242" s="239">
        <v>45744</v>
      </c>
      <c r="I242" s="239">
        <v>45744</v>
      </c>
      <c r="J242" s="213" t="s">
        <v>291</v>
      </c>
      <c r="K242" s="213" t="s">
        <v>292</v>
      </c>
      <c r="L242" s="239">
        <v>45744</v>
      </c>
      <c r="M242" s="240" t="s">
        <v>1109</v>
      </c>
      <c r="N242" s="302" t="s">
        <v>1110</v>
      </c>
      <c r="O242" s="11"/>
    </row>
    <row r="243" spans="2:15" ht="114.75" x14ac:dyDescent="0.25">
      <c r="B243" s="214">
        <v>2025</v>
      </c>
      <c r="C243" s="214" t="s">
        <v>131</v>
      </c>
      <c r="D243" s="214" t="s">
        <v>486</v>
      </c>
      <c r="E243" s="214" t="s">
        <v>62</v>
      </c>
      <c r="F243" s="214" t="s">
        <v>62</v>
      </c>
      <c r="G243" s="214">
        <v>675</v>
      </c>
      <c r="H243" s="239">
        <v>45743</v>
      </c>
      <c r="I243" s="239">
        <v>45743</v>
      </c>
      <c r="J243" s="213" t="s">
        <v>291</v>
      </c>
      <c r="K243" s="213" t="s">
        <v>292</v>
      </c>
      <c r="L243" s="239">
        <v>45743</v>
      </c>
      <c r="M243" s="240" t="s">
        <v>1111</v>
      </c>
      <c r="N243" s="302" t="s">
        <v>1112</v>
      </c>
      <c r="O243" s="11"/>
    </row>
    <row r="244" spans="2:15" ht="114.75" x14ac:dyDescent="0.25">
      <c r="B244" s="214">
        <v>2025</v>
      </c>
      <c r="C244" s="214" t="s">
        <v>131</v>
      </c>
      <c r="D244" s="214" t="s">
        <v>486</v>
      </c>
      <c r="E244" s="214" t="s">
        <v>62</v>
      </c>
      <c r="F244" s="214" t="s">
        <v>62</v>
      </c>
      <c r="G244" s="214">
        <v>553</v>
      </c>
      <c r="H244" s="239">
        <v>45730</v>
      </c>
      <c r="I244" s="239">
        <v>45730</v>
      </c>
      <c r="J244" s="213" t="s">
        <v>291</v>
      </c>
      <c r="K244" s="213" t="s">
        <v>292</v>
      </c>
      <c r="L244" s="239">
        <v>45730</v>
      </c>
      <c r="M244" s="240" t="s">
        <v>1113</v>
      </c>
      <c r="N244" s="302" t="s">
        <v>1114</v>
      </c>
      <c r="O244" s="11"/>
    </row>
    <row r="245" spans="2:15" ht="114.75" x14ac:dyDescent="0.25">
      <c r="B245" s="214">
        <v>2025</v>
      </c>
      <c r="C245" s="214" t="s">
        <v>131</v>
      </c>
      <c r="D245" s="214" t="s">
        <v>486</v>
      </c>
      <c r="E245" s="214" t="s">
        <v>62</v>
      </c>
      <c r="F245" s="214" t="s">
        <v>62</v>
      </c>
      <c r="G245" s="214">
        <v>693</v>
      </c>
      <c r="H245" s="239">
        <v>45743</v>
      </c>
      <c r="I245" s="239">
        <v>45743</v>
      </c>
      <c r="J245" s="213" t="s">
        <v>291</v>
      </c>
      <c r="K245" s="213" t="s">
        <v>292</v>
      </c>
      <c r="L245" s="239">
        <v>45743</v>
      </c>
      <c r="M245" s="240" t="s">
        <v>1115</v>
      </c>
      <c r="N245" s="302" t="s">
        <v>1116</v>
      </c>
      <c r="O245" s="11"/>
    </row>
    <row r="246" spans="2:15" ht="114.75" x14ac:dyDescent="0.25">
      <c r="B246" s="214">
        <v>2025</v>
      </c>
      <c r="C246" s="214" t="s">
        <v>131</v>
      </c>
      <c r="D246" s="214" t="s">
        <v>486</v>
      </c>
      <c r="E246" s="214" t="s">
        <v>62</v>
      </c>
      <c r="F246" s="214" t="s">
        <v>62</v>
      </c>
      <c r="G246" s="214">
        <v>512</v>
      </c>
      <c r="H246" s="239">
        <v>45727</v>
      </c>
      <c r="I246" s="239">
        <v>45727</v>
      </c>
      <c r="J246" s="213" t="s">
        <v>291</v>
      </c>
      <c r="K246" s="213" t="s">
        <v>292</v>
      </c>
      <c r="L246" s="239">
        <v>45727</v>
      </c>
      <c r="M246" s="240" t="s">
        <v>1117</v>
      </c>
      <c r="N246" s="302" t="s">
        <v>1118</v>
      </c>
      <c r="O246" s="11"/>
    </row>
    <row r="247" spans="2:15" ht="114.75" x14ac:dyDescent="0.25">
      <c r="B247" s="214">
        <v>2025</v>
      </c>
      <c r="C247" s="214" t="s">
        <v>131</v>
      </c>
      <c r="D247" s="214" t="s">
        <v>486</v>
      </c>
      <c r="E247" s="214" t="s">
        <v>62</v>
      </c>
      <c r="F247" s="214" t="s">
        <v>62</v>
      </c>
      <c r="G247" s="214">
        <v>691</v>
      </c>
      <c r="H247" s="239">
        <v>45743</v>
      </c>
      <c r="I247" s="239">
        <v>45743</v>
      </c>
      <c r="J247" s="213" t="s">
        <v>291</v>
      </c>
      <c r="K247" s="213" t="s">
        <v>292</v>
      </c>
      <c r="L247" s="239">
        <v>45743</v>
      </c>
      <c r="M247" s="240" t="s">
        <v>1119</v>
      </c>
      <c r="N247" s="302" t="s">
        <v>1120</v>
      </c>
      <c r="O247" s="11"/>
    </row>
    <row r="248" spans="2:15" ht="114.75" x14ac:dyDescent="0.25">
      <c r="B248" s="214">
        <v>2025</v>
      </c>
      <c r="C248" s="214" t="s">
        <v>131</v>
      </c>
      <c r="D248" s="214" t="s">
        <v>486</v>
      </c>
      <c r="E248" s="214" t="s">
        <v>62</v>
      </c>
      <c r="F248" s="214" t="s">
        <v>62</v>
      </c>
      <c r="G248" s="214">
        <v>690</v>
      </c>
      <c r="H248" s="239">
        <v>45743</v>
      </c>
      <c r="I248" s="239">
        <v>45743</v>
      </c>
      <c r="J248" s="213" t="s">
        <v>291</v>
      </c>
      <c r="K248" s="213" t="s">
        <v>292</v>
      </c>
      <c r="L248" s="239">
        <v>45743</v>
      </c>
      <c r="M248" s="240" t="s">
        <v>1121</v>
      </c>
      <c r="N248" s="302" t="s">
        <v>1122</v>
      </c>
      <c r="O248" s="11"/>
    </row>
    <row r="249" spans="2:15" ht="114.75" x14ac:dyDescent="0.25">
      <c r="B249" s="214">
        <v>2025</v>
      </c>
      <c r="C249" s="214" t="s">
        <v>131</v>
      </c>
      <c r="D249" s="214" t="s">
        <v>486</v>
      </c>
      <c r="E249" s="214" t="s">
        <v>62</v>
      </c>
      <c r="F249" s="214" t="s">
        <v>62</v>
      </c>
      <c r="G249" s="214">
        <v>712</v>
      </c>
      <c r="H249" s="239">
        <v>45744</v>
      </c>
      <c r="I249" s="239">
        <v>45744</v>
      </c>
      <c r="J249" s="213" t="s">
        <v>291</v>
      </c>
      <c r="K249" s="213" t="s">
        <v>292</v>
      </c>
      <c r="L249" s="239">
        <v>45744</v>
      </c>
      <c r="M249" s="240" t="s">
        <v>1123</v>
      </c>
      <c r="N249" s="302" t="s">
        <v>1124</v>
      </c>
      <c r="O249" s="11"/>
    </row>
    <row r="250" spans="2:15" ht="114.75" x14ac:dyDescent="0.25">
      <c r="B250" s="214">
        <v>2025</v>
      </c>
      <c r="C250" s="214" t="s">
        <v>131</v>
      </c>
      <c r="D250" s="214" t="s">
        <v>486</v>
      </c>
      <c r="E250" s="214" t="s">
        <v>62</v>
      </c>
      <c r="F250" s="214" t="s">
        <v>62</v>
      </c>
      <c r="G250" s="214">
        <v>689</v>
      </c>
      <c r="H250" s="239">
        <v>45743</v>
      </c>
      <c r="I250" s="239">
        <v>45743</v>
      </c>
      <c r="J250" s="213" t="s">
        <v>291</v>
      </c>
      <c r="K250" s="213" t="s">
        <v>292</v>
      </c>
      <c r="L250" s="239">
        <v>45743</v>
      </c>
      <c r="M250" s="240" t="s">
        <v>1125</v>
      </c>
      <c r="N250" s="302" t="s">
        <v>1126</v>
      </c>
      <c r="O250" s="11"/>
    </row>
    <row r="251" spans="2:15" ht="114.75" x14ac:dyDescent="0.25">
      <c r="B251" s="214">
        <v>2025</v>
      </c>
      <c r="C251" s="214" t="s">
        <v>131</v>
      </c>
      <c r="D251" s="214" t="s">
        <v>486</v>
      </c>
      <c r="E251" s="214" t="s">
        <v>62</v>
      </c>
      <c r="F251" s="214" t="s">
        <v>62</v>
      </c>
      <c r="G251" s="214">
        <v>688</v>
      </c>
      <c r="H251" s="239">
        <v>45743</v>
      </c>
      <c r="I251" s="239">
        <v>45743</v>
      </c>
      <c r="J251" s="213" t="s">
        <v>291</v>
      </c>
      <c r="K251" s="213" t="s">
        <v>292</v>
      </c>
      <c r="L251" s="239">
        <v>45743</v>
      </c>
      <c r="M251" s="240" t="s">
        <v>1127</v>
      </c>
      <c r="N251" s="302" t="s">
        <v>1128</v>
      </c>
      <c r="O251" s="11"/>
    </row>
    <row r="252" spans="2:15" ht="114.75" x14ac:dyDescent="0.25">
      <c r="B252" s="214">
        <v>2025</v>
      </c>
      <c r="C252" s="214" t="s">
        <v>131</v>
      </c>
      <c r="D252" s="214" t="s">
        <v>486</v>
      </c>
      <c r="E252" s="214" t="s">
        <v>62</v>
      </c>
      <c r="F252" s="214" t="s">
        <v>62</v>
      </c>
      <c r="G252" s="214">
        <v>634</v>
      </c>
      <c r="H252" s="239">
        <v>45740</v>
      </c>
      <c r="I252" s="239">
        <v>45740</v>
      </c>
      <c r="J252" s="213" t="s">
        <v>291</v>
      </c>
      <c r="K252" s="213" t="s">
        <v>292</v>
      </c>
      <c r="L252" s="239">
        <v>45740</v>
      </c>
      <c r="M252" s="240" t="s">
        <v>1129</v>
      </c>
      <c r="N252" s="302" t="s">
        <v>1130</v>
      </c>
      <c r="O252" s="11"/>
    </row>
    <row r="253" spans="2:15" ht="114.75" x14ac:dyDescent="0.25">
      <c r="B253" s="214">
        <v>2025</v>
      </c>
      <c r="C253" s="214" t="s">
        <v>131</v>
      </c>
      <c r="D253" s="214" t="s">
        <v>486</v>
      </c>
      <c r="E253" s="214" t="s">
        <v>62</v>
      </c>
      <c r="F253" s="214" t="s">
        <v>62</v>
      </c>
      <c r="G253" s="214">
        <v>687</v>
      </c>
      <c r="H253" s="239">
        <v>45743</v>
      </c>
      <c r="I253" s="239">
        <v>45743</v>
      </c>
      <c r="J253" s="213" t="s">
        <v>291</v>
      </c>
      <c r="K253" s="213" t="s">
        <v>292</v>
      </c>
      <c r="L253" s="239">
        <v>45743</v>
      </c>
      <c r="M253" s="240" t="s">
        <v>1131</v>
      </c>
      <c r="N253" s="302" t="s">
        <v>1132</v>
      </c>
      <c r="O253" s="11"/>
    </row>
    <row r="254" spans="2:15" ht="114.75" x14ac:dyDescent="0.25">
      <c r="B254" s="214">
        <v>2025</v>
      </c>
      <c r="C254" s="214" t="s">
        <v>131</v>
      </c>
      <c r="D254" s="214" t="s">
        <v>486</v>
      </c>
      <c r="E254" s="214" t="s">
        <v>62</v>
      </c>
      <c r="F254" s="214" t="s">
        <v>62</v>
      </c>
      <c r="G254" s="214">
        <v>528</v>
      </c>
      <c r="H254" s="239">
        <v>45729</v>
      </c>
      <c r="I254" s="239">
        <v>45729</v>
      </c>
      <c r="J254" s="213" t="s">
        <v>291</v>
      </c>
      <c r="K254" s="213" t="s">
        <v>292</v>
      </c>
      <c r="L254" s="239">
        <v>45729</v>
      </c>
      <c r="M254" s="240" t="s">
        <v>1133</v>
      </c>
      <c r="N254" s="302" t="s">
        <v>1134</v>
      </c>
      <c r="O254" s="11"/>
    </row>
    <row r="255" spans="2:15" ht="114.75" x14ac:dyDescent="0.25">
      <c r="B255" s="214">
        <v>2025</v>
      </c>
      <c r="C255" s="214" t="s">
        <v>131</v>
      </c>
      <c r="D255" s="214" t="s">
        <v>486</v>
      </c>
      <c r="E255" s="214" t="s">
        <v>62</v>
      </c>
      <c r="F255" s="214" t="s">
        <v>62</v>
      </c>
      <c r="G255" s="214">
        <v>716</v>
      </c>
      <c r="H255" s="239">
        <v>45744</v>
      </c>
      <c r="I255" s="239">
        <v>45744</v>
      </c>
      <c r="J255" s="213" t="s">
        <v>291</v>
      </c>
      <c r="K255" s="213" t="s">
        <v>292</v>
      </c>
      <c r="L255" s="239">
        <v>45744</v>
      </c>
      <c r="M255" s="240" t="s">
        <v>1135</v>
      </c>
      <c r="N255" s="302" t="s">
        <v>1136</v>
      </c>
      <c r="O255" s="11"/>
    </row>
    <row r="256" spans="2:15" ht="114.75" x14ac:dyDescent="0.25">
      <c r="B256" s="214">
        <v>2025</v>
      </c>
      <c r="C256" s="214" t="s">
        <v>131</v>
      </c>
      <c r="D256" s="214" t="s">
        <v>486</v>
      </c>
      <c r="E256" s="214" t="s">
        <v>62</v>
      </c>
      <c r="F256" s="214" t="s">
        <v>62</v>
      </c>
      <c r="G256" s="214">
        <v>554</v>
      </c>
      <c r="H256" s="239">
        <v>45730</v>
      </c>
      <c r="I256" s="239">
        <v>45730</v>
      </c>
      <c r="J256" s="213" t="s">
        <v>291</v>
      </c>
      <c r="K256" s="213" t="s">
        <v>292</v>
      </c>
      <c r="L256" s="239">
        <v>45730</v>
      </c>
      <c r="M256" s="240" t="s">
        <v>1137</v>
      </c>
      <c r="N256" s="302" t="s">
        <v>1138</v>
      </c>
      <c r="O256" s="11"/>
    </row>
    <row r="257" spans="2:15" ht="114.75" x14ac:dyDescent="0.25">
      <c r="B257" s="214">
        <v>2025</v>
      </c>
      <c r="C257" s="214" t="s">
        <v>131</v>
      </c>
      <c r="D257" s="214" t="s">
        <v>486</v>
      </c>
      <c r="E257" s="214" t="s">
        <v>62</v>
      </c>
      <c r="F257" s="214" t="s">
        <v>62</v>
      </c>
      <c r="G257" s="214">
        <v>514</v>
      </c>
      <c r="H257" s="239">
        <v>45727</v>
      </c>
      <c r="I257" s="239">
        <v>45727</v>
      </c>
      <c r="J257" s="213" t="s">
        <v>291</v>
      </c>
      <c r="K257" s="213" t="s">
        <v>292</v>
      </c>
      <c r="L257" s="239">
        <v>45727</v>
      </c>
      <c r="M257" s="240" t="s">
        <v>1139</v>
      </c>
      <c r="N257" s="302" t="s">
        <v>1140</v>
      </c>
      <c r="O257" s="11"/>
    </row>
    <row r="258" spans="2:15" ht="114.75" x14ac:dyDescent="0.25">
      <c r="B258" s="214">
        <v>2025</v>
      </c>
      <c r="C258" s="214" t="s">
        <v>131</v>
      </c>
      <c r="D258" s="214" t="s">
        <v>486</v>
      </c>
      <c r="E258" s="214" t="s">
        <v>62</v>
      </c>
      <c r="F258" s="214" t="s">
        <v>62</v>
      </c>
      <c r="G258" s="214">
        <v>31</v>
      </c>
      <c r="H258" s="239">
        <v>45723</v>
      </c>
      <c r="I258" s="239">
        <v>45723</v>
      </c>
      <c r="J258" s="213" t="s">
        <v>291</v>
      </c>
      <c r="K258" s="213" t="s">
        <v>292</v>
      </c>
      <c r="L258" s="239">
        <v>45723</v>
      </c>
      <c r="M258" s="240" t="s">
        <v>533</v>
      </c>
      <c r="N258" s="302" t="s">
        <v>534</v>
      </c>
      <c r="O258" s="11"/>
    </row>
    <row r="259" spans="2:15" ht="102" x14ac:dyDescent="0.25">
      <c r="B259" s="214">
        <v>2025</v>
      </c>
      <c r="C259" s="214" t="s">
        <v>131</v>
      </c>
      <c r="D259" s="214" t="s">
        <v>486</v>
      </c>
      <c r="E259" s="214" t="s">
        <v>62</v>
      </c>
      <c r="F259" s="214" t="s">
        <v>62</v>
      </c>
      <c r="G259" s="214">
        <v>245</v>
      </c>
      <c r="H259" s="239">
        <v>45737</v>
      </c>
      <c r="I259" s="239">
        <v>45737</v>
      </c>
      <c r="J259" s="213" t="s">
        <v>291</v>
      </c>
      <c r="K259" s="213" t="s">
        <v>292</v>
      </c>
      <c r="L259" s="239">
        <v>45737</v>
      </c>
      <c r="M259" s="240" t="s">
        <v>1141</v>
      </c>
      <c r="N259" s="302" t="s">
        <v>1142</v>
      </c>
      <c r="O259" s="11"/>
    </row>
    <row r="260" spans="2:15" ht="102" x14ac:dyDescent="0.25">
      <c r="B260" s="214">
        <v>2025</v>
      </c>
      <c r="C260" s="214" t="s">
        <v>131</v>
      </c>
      <c r="D260" s="214" t="s">
        <v>486</v>
      </c>
      <c r="E260" s="214" t="s">
        <v>62</v>
      </c>
      <c r="F260" s="214" t="s">
        <v>62</v>
      </c>
      <c r="G260" s="214">
        <v>211</v>
      </c>
      <c r="H260" s="239">
        <v>45730</v>
      </c>
      <c r="I260" s="239">
        <v>45730</v>
      </c>
      <c r="J260" s="213" t="s">
        <v>291</v>
      </c>
      <c r="K260" s="213" t="s">
        <v>292</v>
      </c>
      <c r="L260" s="239">
        <v>45730</v>
      </c>
      <c r="M260" s="240" t="s">
        <v>1143</v>
      </c>
      <c r="N260" s="302" t="s">
        <v>1144</v>
      </c>
      <c r="O260" s="11"/>
    </row>
    <row r="261" spans="2:15" ht="102" x14ac:dyDescent="0.25">
      <c r="B261" s="214">
        <v>2025</v>
      </c>
      <c r="C261" s="214" t="s">
        <v>131</v>
      </c>
      <c r="D261" s="214" t="s">
        <v>486</v>
      </c>
      <c r="E261" s="214" t="s">
        <v>62</v>
      </c>
      <c r="F261" s="214" t="s">
        <v>62</v>
      </c>
      <c r="G261" s="214">
        <v>340</v>
      </c>
      <c r="H261" s="239">
        <v>45728</v>
      </c>
      <c r="I261" s="239">
        <v>45728</v>
      </c>
      <c r="J261" s="213" t="s">
        <v>291</v>
      </c>
      <c r="K261" s="213" t="s">
        <v>292</v>
      </c>
      <c r="L261" s="239">
        <v>45728</v>
      </c>
      <c r="M261" s="240" t="s">
        <v>1145</v>
      </c>
      <c r="N261" s="302" t="s">
        <v>1146</v>
      </c>
      <c r="O261" s="11"/>
    </row>
    <row r="262" spans="2:15" ht="102" x14ac:dyDescent="0.25">
      <c r="B262" s="214">
        <v>2025</v>
      </c>
      <c r="C262" s="214" t="s">
        <v>131</v>
      </c>
      <c r="D262" s="214" t="s">
        <v>486</v>
      </c>
      <c r="E262" s="214" t="s">
        <v>62</v>
      </c>
      <c r="F262" s="214" t="s">
        <v>62</v>
      </c>
      <c r="G262" s="214">
        <v>332</v>
      </c>
      <c r="H262" s="239">
        <v>45730</v>
      </c>
      <c r="I262" s="239">
        <v>45730</v>
      </c>
      <c r="J262" s="213" t="s">
        <v>291</v>
      </c>
      <c r="K262" s="213" t="s">
        <v>292</v>
      </c>
      <c r="L262" s="239">
        <v>45730</v>
      </c>
      <c r="M262" s="240" t="s">
        <v>1147</v>
      </c>
      <c r="N262" s="302" t="s">
        <v>1148</v>
      </c>
      <c r="O262" s="11"/>
    </row>
    <row r="263" spans="2:15" ht="102" x14ac:dyDescent="0.25">
      <c r="B263" s="214">
        <v>2025</v>
      </c>
      <c r="C263" s="214" t="s">
        <v>131</v>
      </c>
      <c r="D263" s="214" t="s">
        <v>486</v>
      </c>
      <c r="E263" s="214" t="s">
        <v>62</v>
      </c>
      <c r="F263" s="214" t="s">
        <v>62</v>
      </c>
      <c r="G263" s="214">
        <v>304</v>
      </c>
      <c r="H263" s="239">
        <v>45722</v>
      </c>
      <c r="I263" s="239">
        <v>45722</v>
      </c>
      <c r="J263" s="213" t="s">
        <v>291</v>
      </c>
      <c r="K263" s="213" t="s">
        <v>292</v>
      </c>
      <c r="L263" s="239">
        <v>45722</v>
      </c>
      <c r="M263" s="240" t="s">
        <v>487</v>
      </c>
      <c r="N263" s="302" t="s">
        <v>488</v>
      </c>
      <c r="O263" s="11"/>
    </row>
    <row r="264" spans="2:15" ht="102" x14ac:dyDescent="0.25">
      <c r="B264" s="214">
        <v>2025</v>
      </c>
      <c r="C264" s="214" t="s">
        <v>131</v>
      </c>
      <c r="D264" s="214" t="s">
        <v>486</v>
      </c>
      <c r="E264" s="214" t="s">
        <v>62</v>
      </c>
      <c r="F264" s="214" t="s">
        <v>62</v>
      </c>
      <c r="G264" s="214">
        <v>310</v>
      </c>
      <c r="H264" s="239">
        <v>45721</v>
      </c>
      <c r="I264" s="239">
        <v>45721</v>
      </c>
      <c r="J264" s="213" t="s">
        <v>291</v>
      </c>
      <c r="K264" s="213" t="s">
        <v>292</v>
      </c>
      <c r="L264" s="239">
        <v>45721</v>
      </c>
      <c r="M264" s="240" t="s">
        <v>489</v>
      </c>
      <c r="N264" s="302" t="s">
        <v>490</v>
      </c>
      <c r="O264" s="11"/>
    </row>
    <row r="265" spans="2:15" ht="102" x14ac:dyDescent="0.25">
      <c r="B265" s="214">
        <v>2025</v>
      </c>
      <c r="C265" s="214" t="s">
        <v>131</v>
      </c>
      <c r="D265" s="214" t="s">
        <v>486</v>
      </c>
      <c r="E265" s="214" t="s">
        <v>62</v>
      </c>
      <c r="F265" s="214" t="s">
        <v>62</v>
      </c>
      <c r="G265" s="214">
        <v>336</v>
      </c>
      <c r="H265" s="239">
        <v>45721</v>
      </c>
      <c r="I265" s="239">
        <v>45721</v>
      </c>
      <c r="J265" s="213" t="s">
        <v>291</v>
      </c>
      <c r="K265" s="213" t="s">
        <v>292</v>
      </c>
      <c r="L265" s="239">
        <v>45721</v>
      </c>
      <c r="M265" s="240" t="s">
        <v>1149</v>
      </c>
      <c r="N265" s="302" t="s">
        <v>1150</v>
      </c>
      <c r="O265" s="11"/>
    </row>
    <row r="266" spans="2:15" ht="102" x14ac:dyDescent="0.25">
      <c r="B266" s="214">
        <v>2025</v>
      </c>
      <c r="C266" s="214" t="s">
        <v>131</v>
      </c>
      <c r="D266" s="214" t="s">
        <v>486</v>
      </c>
      <c r="E266" s="214" t="s">
        <v>62</v>
      </c>
      <c r="F266" s="214" t="s">
        <v>62</v>
      </c>
      <c r="G266" s="214">
        <v>118</v>
      </c>
      <c r="H266" s="239">
        <v>45728</v>
      </c>
      <c r="I266" s="239">
        <v>45728</v>
      </c>
      <c r="J266" s="213" t="s">
        <v>291</v>
      </c>
      <c r="K266" s="213" t="s">
        <v>292</v>
      </c>
      <c r="L266" s="239">
        <v>45728</v>
      </c>
      <c r="M266" s="240" t="s">
        <v>491</v>
      </c>
      <c r="N266" s="302" t="s">
        <v>492</v>
      </c>
      <c r="O266" s="11"/>
    </row>
    <row r="267" spans="2:15" ht="102" x14ac:dyDescent="0.25">
      <c r="B267" s="214">
        <v>2025</v>
      </c>
      <c r="C267" s="214" t="s">
        <v>131</v>
      </c>
      <c r="D267" s="214" t="s">
        <v>486</v>
      </c>
      <c r="E267" s="214" t="s">
        <v>62</v>
      </c>
      <c r="F267" s="214" t="s">
        <v>62</v>
      </c>
      <c r="G267" s="214">
        <v>154</v>
      </c>
      <c r="H267" s="239">
        <v>45721</v>
      </c>
      <c r="I267" s="239">
        <v>45721</v>
      </c>
      <c r="J267" s="213" t="s">
        <v>291</v>
      </c>
      <c r="K267" s="213" t="s">
        <v>292</v>
      </c>
      <c r="L267" s="239">
        <v>45721</v>
      </c>
      <c r="M267" s="240" t="s">
        <v>1151</v>
      </c>
      <c r="N267" s="302" t="s">
        <v>1152</v>
      </c>
      <c r="O267" s="11"/>
    </row>
    <row r="268" spans="2:15" ht="102" x14ac:dyDescent="0.25">
      <c r="B268" s="214">
        <v>2025</v>
      </c>
      <c r="C268" s="214" t="s">
        <v>131</v>
      </c>
      <c r="D268" s="214" t="s">
        <v>486</v>
      </c>
      <c r="E268" s="214" t="s">
        <v>62</v>
      </c>
      <c r="F268" s="214" t="s">
        <v>62</v>
      </c>
      <c r="G268" s="214">
        <v>123</v>
      </c>
      <c r="H268" s="239">
        <v>45730</v>
      </c>
      <c r="I268" s="239">
        <v>45730</v>
      </c>
      <c r="J268" s="213" t="s">
        <v>291</v>
      </c>
      <c r="K268" s="213" t="s">
        <v>292</v>
      </c>
      <c r="L268" s="239">
        <v>45730</v>
      </c>
      <c r="M268" s="240" t="s">
        <v>493</v>
      </c>
      <c r="N268" s="302" t="s">
        <v>494</v>
      </c>
      <c r="O268" s="11"/>
    </row>
    <row r="269" spans="2:15" ht="102" x14ac:dyDescent="0.25">
      <c r="B269" s="214">
        <v>2025</v>
      </c>
      <c r="C269" s="214" t="s">
        <v>131</v>
      </c>
      <c r="D269" s="214" t="s">
        <v>486</v>
      </c>
      <c r="E269" s="214" t="s">
        <v>62</v>
      </c>
      <c r="F269" s="214" t="s">
        <v>62</v>
      </c>
      <c r="G269" s="214">
        <v>120</v>
      </c>
      <c r="H269" s="239">
        <v>45719</v>
      </c>
      <c r="I269" s="239">
        <v>45719</v>
      </c>
      <c r="J269" s="213" t="s">
        <v>291</v>
      </c>
      <c r="K269" s="213" t="s">
        <v>292</v>
      </c>
      <c r="L269" s="239">
        <v>45719</v>
      </c>
      <c r="M269" s="240" t="s">
        <v>495</v>
      </c>
      <c r="N269" s="302" t="s">
        <v>496</v>
      </c>
      <c r="O269" s="11"/>
    </row>
    <row r="270" spans="2:15" ht="102" x14ac:dyDescent="0.25">
      <c r="B270" s="214">
        <v>2025</v>
      </c>
      <c r="C270" s="214" t="s">
        <v>131</v>
      </c>
      <c r="D270" s="214" t="s">
        <v>486</v>
      </c>
      <c r="E270" s="214" t="s">
        <v>62</v>
      </c>
      <c r="F270" s="214" t="s">
        <v>62</v>
      </c>
      <c r="G270" s="214">
        <v>121</v>
      </c>
      <c r="H270" s="239">
        <v>45721</v>
      </c>
      <c r="I270" s="239">
        <v>45721</v>
      </c>
      <c r="J270" s="213" t="s">
        <v>291</v>
      </c>
      <c r="K270" s="213" t="s">
        <v>292</v>
      </c>
      <c r="L270" s="239">
        <v>45721</v>
      </c>
      <c r="M270" s="240" t="s">
        <v>497</v>
      </c>
      <c r="N270" s="302" t="s">
        <v>498</v>
      </c>
      <c r="O270" s="11"/>
    </row>
    <row r="271" spans="2:15" ht="102" x14ac:dyDescent="0.25">
      <c r="B271" s="214">
        <v>2025</v>
      </c>
      <c r="C271" s="214" t="s">
        <v>131</v>
      </c>
      <c r="D271" s="214" t="s">
        <v>486</v>
      </c>
      <c r="E271" s="214" t="s">
        <v>62</v>
      </c>
      <c r="F271" s="214" t="s">
        <v>62</v>
      </c>
      <c r="G271" s="214">
        <v>241</v>
      </c>
      <c r="H271" s="239">
        <v>45747</v>
      </c>
      <c r="I271" s="239">
        <v>45747</v>
      </c>
      <c r="J271" s="213" t="s">
        <v>291</v>
      </c>
      <c r="K271" s="213" t="s">
        <v>292</v>
      </c>
      <c r="L271" s="239">
        <v>45747</v>
      </c>
      <c r="M271" s="240" t="s">
        <v>1153</v>
      </c>
      <c r="N271" s="302" t="s">
        <v>1154</v>
      </c>
      <c r="O271" s="11"/>
    </row>
    <row r="272" spans="2:15" ht="102" x14ac:dyDescent="0.25">
      <c r="B272" s="214">
        <v>2025</v>
      </c>
      <c r="C272" s="214" t="s">
        <v>131</v>
      </c>
      <c r="D272" s="214" t="s">
        <v>486</v>
      </c>
      <c r="E272" s="214" t="s">
        <v>62</v>
      </c>
      <c r="F272" s="214" t="s">
        <v>62</v>
      </c>
      <c r="G272" s="214">
        <v>184</v>
      </c>
      <c r="H272" s="239">
        <v>45733</v>
      </c>
      <c r="I272" s="239">
        <v>45733</v>
      </c>
      <c r="J272" s="213" t="s">
        <v>291</v>
      </c>
      <c r="K272" s="213" t="s">
        <v>292</v>
      </c>
      <c r="L272" s="239">
        <v>45733</v>
      </c>
      <c r="M272" s="240" t="s">
        <v>499</v>
      </c>
      <c r="N272" s="302" t="s">
        <v>500</v>
      </c>
      <c r="O272" s="11"/>
    </row>
    <row r="273" spans="2:15" ht="102" x14ac:dyDescent="0.25">
      <c r="B273" s="214">
        <v>2025</v>
      </c>
      <c r="C273" s="214" t="s">
        <v>131</v>
      </c>
      <c r="D273" s="214" t="s">
        <v>486</v>
      </c>
      <c r="E273" s="214" t="s">
        <v>62</v>
      </c>
      <c r="F273" s="214" t="s">
        <v>62</v>
      </c>
      <c r="G273" s="214">
        <v>471</v>
      </c>
      <c r="H273" s="239">
        <v>45721</v>
      </c>
      <c r="I273" s="239">
        <v>45721</v>
      </c>
      <c r="J273" s="213" t="s">
        <v>291</v>
      </c>
      <c r="K273" s="213" t="s">
        <v>292</v>
      </c>
      <c r="L273" s="239">
        <v>45721</v>
      </c>
      <c r="M273" s="240" t="s">
        <v>501</v>
      </c>
      <c r="N273" s="302" t="s">
        <v>502</v>
      </c>
      <c r="O273" s="11"/>
    </row>
    <row r="274" spans="2:15" ht="102" x14ac:dyDescent="0.25">
      <c r="B274" s="214">
        <v>2025</v>
      </c>
      <c r="C274" s="214" t="s">
        <v>131</v>
      </c>
      <c r="D274" s="214" t="s">
        <v>486</v>
      </c>
      <c r="E274" s="214" t="s">
        <v>62</v>
      </c>
      <c r="F274" s="214" t="s">
        <v>62</v>
      </c>
      <c r="G274" s="214">
        <v>532</v>
      </c>
      <c r="H274" s="239">
        <v>45729</v>
      </c>
      <c r="I274" s="239">
        <v>45729</v>
      </c>
      <c r="J274" s="213" t="s">
        <v>291</v>
      </c>
      <c r="K274" s="213" t="s">
        <v>292</v>
      </c>
      <c r="L274" s="239">
        <v>45729</v>
      </c>
      <c r="M274" s="240" t="s">
        <v>1155</v>
      </c>
      <c r="N274" s="302" t="s">
        <v>1156</v>
      </c>
      <c r="O274" s="11"/>
    </row>
    <row r="275" spans="2:15" ht="102" x14ac:dyDescent="0.25">
      <c r="B275" s="214">
        <v>2025</v>
      </c>
      <c r="C275" s="214" t="s">
        <v>131</v>
      </c>
      <c r="D275" s="214" t="s">
        <v>486</v>
      </c>
      <c r="E275" s="214" t="s">
        <v>62</v>
      </c>
      <c r="F275" s="214" t="s">
        <v>62</v>
      </c>
      <c r="G275" s="214">
        <v>485</v>
      </c>
      <c r="H275" s="239">
        <v>45726</v>
      </c>
      <c r="I275" s="239">
        <v>45726</v>
      </c>
      <c r="J275" s="213" t="s">
        <v>291</v>
      </c>
      <c r="K275" s="213" t="s">
        <v>292</v>
      </c>
      <c r="L275" s="239">
        <v>45726</v>
      </c>
      <c r="M275" s="240" t="s">
        <v>1157</v>
      </c>
      <c r="N275" s="302" t="s">
        <v>1158</v>
      </c>
      <c r="O275" s="11"/>
    </row>
    <row r="276" spans="2:15" ht="102" x14ac:dyDescent="0.25">
      <c r="B276" s="214">
        <v>2025</v>
      </c>
      <c r="C276" s="214" t="s">
        <v>131</v>
      </c>
      <c r="D276" s="214" t="s">
        <v>486</v>
      </c>
      <c r="E276" s="214" t="s">
        <v>62</v>
      </c>
      <c r="F276" s="214" t="s">
        <v>62</v>
      </c>
      <c r="G276" s="214">
        <v>472</v>
      </c>
      <c r="H276" s="239">
        <v>45721</v>
      </c>
      <c r="I276" s="239">
        <v>45721</v>
      </c>
      <c r="J276" s="213" t="s">
        <v>291</v>
      </c>
      <c r="K276" s="213" t="s">
        <v>292</v>
      </c>
      <c r="L276" s="239">
        <v>45721</v>
      </c>
      <c r="M276" s="240" t="s">
        <v>1159</v>
      </c>
      <c r="N276" s="302" t="s">
        <v>1160</v>
      </c>
      <c r="O276" s="11"/>
    </row>
    <row r="277" spans="2:15" ht="102" x14ac:dyDescent="0.25">
      <c r="B277" s="214">
        <v>2025</v>
      </c>
      <c r="C277" s="214" t="s">
        <v>131</v>
      </c>
      <c r="D277" s="214" t="s">
        <v>486</v>
      </c>
      <c r="E277" s="214" t="s">
        <v>62</v>
      </c>
      <c r="F277" s="214" t="s">
        <v>62</v>
      </c>
      <c r="G277" s="214">
        <v>605</v>
      </c>
      <c r="H277" s="239">
        <v>45737</v>
      </c>
      <c r="I277" s="239">
        <v>45737</v>
      </c>
      <c r="J277" s="213" t="s">
        <v>291</v>
      </c>
      <c r="K277" s="213" t="s">
        <v>292</v>
      </c>
      <c r="L277" s="239">
        <v>45737</v>
      </c>
      <c r="M277" s="240" t="s">
        <v>1161</v>
      </c>
      <c r="N277" s="302" t="s">
        <v>1162</v>
      </c>
      <c r="O277" s="11"/>
    </row>
    <row r="278" spans="2:15" ht="102" x14ac:dyDescent="0.25">
      <c r="B278" s="214">
        <v>2025</v>
      </c>
      <c r="C278" s="214" t="s">
        <v>131</v>
      </c>
      <c r="D278" s="214" t="s">
        <v>486</v>
      </c>
      <c r="E278" s="214" t="s">
        <v>62</v>
      </c>
      <c r="F278" s="214" t="s">
        <v>62</v>
      </c>
      <c r="G278" s="214">
        <v>475</v>
      </c>
      <c r="H278" s="239">
        <v>45722</v>
      </c>
      <c r="I278" s="239">
        <v>45722</v>
      </c>
      <c r="J278" s="213" t="s">
        <v>291</v>
      </c>
      <c r="K278" s="213" t="s">
        <v>292</v>
      </c>
      <c r="L278" s="239">
        <v>45722</v>
      </c>
      <c r="M278" s="240" t="s">
        <v>503</v>
      </c>
      <c r="N278" s="302" t="s">
        <v>504</v>
      </c>
      <c r="O278" s="11"/>
    </row>
    <row r="279" spans="2:15" ht="102" x14ac:dyDescent="0.25">
      <c r="B279" s="214">
        <v>2025</v>
      </c>
      <c r="C279" s="214" t="s">
        <v>131</v>
      </c>
      <c r="D279" s="214" t="s">
        <v>486</v>
      </c>
      <c r="E279" s="214" t="s">
        <v>62</v>
      </c>
      <c r="F279" s="214" t="s">
        <v>62</v>
      </c>
      <c r="G279" s="214">
        <v>484</v>
      </c>
      <c r="H279" s="239">
        <v>45726</v>
      </c>
      <c r="I279" s="239">
        <v>45726</v>
      </c>
      <c r="J279" s="213" t="s">
        <v>291</v>
      </c>
      <c r="K279" s="213" t="s">
        <v>292</v>
      </c>
      <c r="L279" s="239">
        <v>45726</v>
      </c>
      <c r="M279" s="240" t="s">
        <v>1163</v>
      </c>
      <c r="N279" s="302" t="s">
        <v>1164</v>
      </c>
      <c r="O279" s="11"/>
    </row>
    <row r="280" spans="2:15" ht="102" x14ac:dyDescent="0.25">
      <c r="B280" s="214">
        <v>2025</v>
      </c>
      <c r="C280" s="214" t="s">
        <v>131</v>
      </c>
      <c r="D280" s="214" t="s">
        <v>486</v>
      </c>
      <c r="E280" s="214" t="s">
        <v>62</v>
      </c>
      <c r="F280" s="214" t="s">
        <v>62</v>
      </c>
      <c r="G280" s="214">
        <v>617</v>
      </c>
      <c r="H280" s="239">
        <v>45737</v>
      </c>
      <c r="I280" s="239">
        <v>45737</v>
      </c>
      <c r="J280" s="213" t="s">
        <v>291</v>
      </c>
      <c r="K280" s="213" t="s">
        <v>292</v>
      </c>
      <c r="L280" s="239">
        <v>45737</v>
      </c>
      <c r="M280" s="240" t="s">
        <v>1165</v>
      </c>
      <c r="N280" s="302" t="s">
        <v>1166</v>
      </c>
      <c r="O280" s="11"/>
    </row>
    <row r="281" spans="2:15" ht="102" x14ac:dyDescent="0.25">
      <c r="B281" s="214">
        <v>2025</v>
      </c>
      <c r="C281" s="214" t="s">
        <v>131</v>
      </c>
      <c r="D281" s="214" t="s">
        <v>486</v>
      </c>
      <c r="E281" s="214" t="s">
        <v>62</v>
      </c>
      <c r="F281" s="214" t="s">
        <v>62</v>
      </c>
      <c r="G281" s="214">
        <v>483</v>
      </c>
      <c r="H281" s="239">
        <v>45726</v>
      </c>
      <c r="I281" s="239">
        <v>45726</v>
      </c>
      <c r="J281" s="213" t="s">
        <v>291</v>
      </c>
      <c r="K281" s="213" t="s">
        <v>292</v>
      </c>
      <c r="L281" s="239">
        <v>45726</v>
      </c>
      <c r="M281" s="240" t="s">
        <v>1167</v>
      </c>
      <c r="N281" s="302" t="s">
        <v>1168</v>
      </c>
      <c r="O281" s="11"/>
    </row>
    <row r="282" spans="2:15" ht="102" x14ac:dyDescent="0.25">
      <c r="B282" s="214">
        <v>2025</v>
      </c>
      <c r="C282" s="214" t="s">
        <v>131</v>
      </c>
      <c r="D282" s="214" t="s">
        <v>486</v>
      </c>
      <c r="E282" s="214" t="s">
        <v>62</v>
      </c>
      <c r="F282" s="214" t="s">
        <v>62</v>
      </c>
      <c r="G282" s="214">
        <v>482</v>
      </c>
      <c r="H282" s="239">
        <v>45726</v>
      </c>
      <c r="I282" s="239">
        <v>45726</v>
      </c>
      <c r="J282" s="213" t="s">
        <v>291</v>
      </c>
      <c r="K282" s="213" t="s">
        <v>292</v>
      </c>
      <c r="L282" s="239">
        <v>45726</v>
      </c>
      <c r="M282" s="240" t="s">
        <v>1169</v>
      </c>
      <c r="N282" s="302" t="s">
        <v>1170</v>
      </c>
      <c r="O282" s="11"/>
    </row>
    <row r="283" spans="2:15" ht="102" x14ac:dyDescent="0.25">
      <c r="B283" s="214">
        <v>2025</v>
      </c>
      <c r="C283" s="214" t="s">
        <v>131</v>
      </c>
      <c r="D283" s="214" t="s">
        <v>486</v>
      </c>
      <c r="E283" s="214" t="s">
        <v>62</v>
      </c>
      <c r="F283" s="214" t="s">
        <v>62</v>
      </c>
      <c r="G283" s="214">
        <v>86</v>
      </c>
      <c r="H283" s="239">
        <v>45728</v>
      </c>
      <c r="I283" s="239">
        <v>45728</v>
      </c>
      <c r="J283" s="213" t="s">
        <v>291</v>
      </c>
      <c r="K283" s="213" t="s">
        <v>292</v>
      </c>
      <c r="L283" s="239">
        <v>45728</v>
      </c>
      <c r="M283" s="240" t="s">
        <v>1171</v>
      </c>
      <c r="N283" s="302" t="s">
        <v>1172</v>
      </c>
      <c r="O283" s="11"/>
    </row>
    <row r="284" spans="2:15" ht="102" x14ac:dyDescent="0.25">
      <c r="B284" s="214">
        <v>2025</v>
      </c>
      <c r="C284" s="214" t="s">
        <v>131</v>
      </c>
      <c r="D284" s="214" t="s">
        <v>486</v>
      </c>
      <c r="E284" s="214" t="s">
        <v>62</v>
      </c>
      <c r="F284" s="214" t="s">
        <v>62</v>
      </c>
      <c r="G284" s="214">
        <v>156</v>
      </c>
      <c r="H284" s="239">
        <v>45726</v>
      </c>
      <c r="I284" s="239">
        <v>45726</v>
      </c>
      <c r="J284" s="213" t="s">
        <v>291</v>
      </c>
      <c r="K284" s="213" t="s">
        <v>292</v>
      </c>
      <c r="L284" s="239">
        <v>45726</v>
      </c>
      <c r="M284" s="240" t="s">
        <v>1173</v>
      </c>
      <c r="N284" s="302" t="s">
        <v>1174</v>
      </c>
      <c r="O284" s="11"/>
    </row>
    <row r="285" spans="2:15" ht="102" x14ac:dyDescent="0.25">
      <c r="B285" s="214">
        <v>2025</v>
      </c>
      <c r="C285" s="214" t="s">
        <v>131</v>
      </c>
      <c r="D285" s="214" t="s">
        <v>486</v>
      </c>
      <c r="E285" s="214" t="s">
        <v>62</v>
      </c>
      <c r="F285" s="214" t="s">
        <v>62</v>
      </c>
      <c r="G285" s="214">
        <v>180</v>
      </c>
      <c r="H285" s="239">
        <v>45730</v>
      </c>
      <c r="I285" s="239">
        <v>45730</v>
      </c>
      <c r="J285" s="213" t="s">
        <v>291</v>
      </c>
      <c r="K285" s="213" t="s">
        <v>292</v>
      </c>
      <c r="L285" s="239">
        <v>45730</v>
      </c>
      <c r="M285" s="240" t="s">
        <v>1175</v>
      </c>
      <c r="N285" s="302" t="s">
        <v>1176</v>
      </c>
      <c r="O285" s="11"/>
    </row>
    <row r="286" spans="2:15" ht="102" x14ac:dyDescent="0.25">
      <c r="B286" s="214">
        <v>2025</v>
      </c>
      <c r="C286" s="214" t="s">
        <v>131</v>
      </c>
      <c r="D286" s="214" t="s">
        <v>486</v>
      </c>
      <c r="E286" s="214" t="s">
        <v>62</v>
      </c>
      <c r="F286" s="214" t="s">
        <v>62</v>
      </c>
      <c r="G286" s="214">
        <v>152</v>
      </c>
      <c r="H286" s="239">
        <v>45742</v>
      </c>
      <c r="I286" s="239">
        <v>45742</v>
      </c>
      <c r="J286" s="213" t="s">
        <v>291</v>
      </c>
      <c r="K286" s="213" t="s">
        <v>292</v>
      </c>
      <c r="L286" s="239">
        <v>45742</v>
      </c>
      <c r="M286" s="240" t="s">
        <v>1177</v>
      </c>
      <c r="N286" s="302" t="s">
        <v>1178</v>
      </c>
      <c r="O286" s="11"/>
    </row>
    <row r="287" spans="2:15" ht="102" x14ac:dyDescent="0.25">
      <c r="B287" s="214">
        <v>2025</v>
      </c>
      <c r="C287" s="214" t="s">
        <v>131</v>
      </c>
      <c r="D287" s="214" t="s">
        <v>486</v>
      </c>
      <c r="E287" s="214" t="s">
        <v>62</v>
      </c>
      <c r="F287" s="214" t="s">
        <v>62</v>
      </c>
      <c r="G287" s="214">
        <v>85</v>
      </c>
      <c r="H287" s="239">
        <v>45729</v>
      </c>
      <c r="I287" s="239">
        <v>45729</v>
      </c>
      <c r="J287" s="213" t="s">
        <v>291</v>
      </c>
      <c r="K287" s="213" t="s">
        <v>292</v>
      </c>
      <c r="L287" s="239">
        <v>45729</v>
      </c>
      <c r="M287" s="240" t="s">
        <v>505</v>
      </c>
      <c r="N287" s="302" t="s">
        <v>506</v>
      </c>
      <c r="O287" s="11"/>
    </row>
    <row r="288" spans="2:15" ht="102" x14ac:dyDescent="0.25">
      <c r="B288" s="214">
        <v>2025</v>
      </c>
      <c r="C288" s="214" t="s">
        <v>131</v>
      </c>
      <c r="D288" s="214" t="s">
        <v>486</v>
      </c>
      <c r="E288" s="214" t="s">
        <v>62</v>
      </c>
      <c r="F288" s="214" t="s">
        <v>62</v>
      </c>
      <c r="G288" s="214">
        <v>190</v>
      </c>
      <c r="H288" s="239">
        <v>45737</v>
      </c>
      <c r="I288" s="239">
        <v>45737</v>
      </c>
      <c r="J288" s="213" t="s">
        <v>291</v>
      </c>
      <c r="K288" s="213" t="s">
        <v>292</v>
      </c>
      <c r="L288" s="239">
        <v>45737</v>
      </c>
      <c r="M288" s="240" t="s">
        <v>1179</v>
      </c>
      <c r="N288" s="302" t="s">
        <v>1180</v>
      </c>
      <c r="O288" s="11"/>
    </row>
    <row r="289" spans="2:15" ht="102" x14ac:dyDescent="0.25">
      <c r="B289" s="214">
        <v>2025</v>
      </c>
      <c r="C289" s="214" t="s">
        <v>131</v>
      </c>
      <c r="D289" s="214" t="s">
        <v>486</v>
      </c>
      <c r="E289" s="214" t="s">
        <v>62</v>
      </c>
      <c r="F289" s="214" t="s">
        <v>62</v>
      </c>
      <c r="G289" s="214">
        <v>219</v>
      </c>
      <c r="H289" s="239">
        <v>45719</v>
      </c>
      <c r="I289" s="239">
        <v>45719</v>
      </c>
      <c r="J289" s="213" t="s">
        <v>291</v>
      </c>
      <c r="K289" s="213" t="s">
        <v>292</v>
      </c>
      <c r="L289" s="239">
        <v>45719</v>
      </c>
      <c r="M289" s="240" t="s">
        <v>1181</v>
      </c>
      <c r="N289" s="302" t="s">
        <v>1182</v>
      </c>
      <c r="O289" s="11"/>
    </row>
    <row r="290" spans="2:15" ht="102" x14ac:dyDescent="0.25">
      <c r="B290" s="214">
        <v>2025</v>
      </c>
      <c r="C290" s="214" t="s">
        <v>131</v>
      </c>
      <c r="D290" s="214" t="s">
        <v>486</v>
      </c>
      <c r="E290" s="214" t="s">
        <v>62</v>
      </c>
      <c r="F290" s="214" t="s">
        <v>62</v>
      </c>
      <c r="G290" s="214">
        <v>132</v>
      </c>
      <c r="H290" s="239">
        <v>45721</v>
      </c>
      <c r="I290" s="239">
        <v>45721</v>
      </c>
      <c r="J290" s="213" t="s">
        <v>291</v>
      </c>
      <c r="K290" s="213" t="s">
        <v>292</v>
      </c>
      <c r="L290" s="239">
        <v>45721</v>
      </c>
      <c r="M290" s="240" t="s">
        <v>507</v>
      </c>
      <c r="N290" s="302" t="s">
        <v>508</v>
      </c>
      <c r="O290" s="11"/>
    </row>
    <row r="291" spans="2:15" ht="102" x14ac:dyDescent="0.25">
      <c r="B291" s="214">
        <v>2025</v>
      </c>
      <c r="C291" s="214" t="s">
        <v>131</v>
      </c>
      <c r="D291" s="214" t="s">
        <v>486</v>
      </c>
      <c r="E291" s="214" t="s">
        <v>62</v>
      </c>
      <c r="F291" s="214" t="s">
        <v>62</v>
      </c>
      <c r="G291" s="214">
        <v>48</v>
      </c>
      <c r="H291" s="239">
        <v>45728</v>
      </c>
      <c r="I291" s="239">
        <v>45728</v>
      </c>
      <c r="J291" s="213" t="s">
        <v>291</v>
      </c>
      <c r="K291" s="213" t="s">
        <v>292</v>
      </c>
      <c r="L291" s="239">
        <v>45728</v>
      </c>
      <c r="M291" s="240" t="s">
        <v>509</v>
      </c>
      <c r="N291" s="302" t="s">
        <v>510</v>
      </c>
      <c r="O291" s="11"/>
    </row>
    <row r="292" spans="2:15" ht="102" x14ac:dyDescent="0.25">
      <c r="B292" s="214">
        <v>2025</v>
      </c>
      <c r="C292" s="214" t="s">
        <v>131</v>
      </c>
      <c r="D292" s="214" t="s">
        <v>486</v>
      </c>
      <c r="E292" s="214" t="s">
        <v>62</v>
      </c>
      <c r="F292" s="214" t="s">
        <v>62</v>
      </c>
      <c r="G292" s="214">
        <v>199</v>
      </c>
      <c r="H292" s="239">
        <v>45730</v>
      </c>
      <c r="I292" s="239">
        <v>45730</v>
      </c>
      <c r="J292" s="213" t="s">
        <v>291</v>
      </c>
      <c r="K292" s="213" t="s">
        <v>292</v>
      </c>
      <c r="L292" s="239">
        <v>45730</v>
      </c>
      <c r="M292" s="240" t="s">
        <v>1183</v>
      </c>
      <c r="N292" s="302" t="s">
        <v>1184</v>
      </c>
      <c r="O292" s="11"/>
    </row>
    <row r="293" spans="2:15" ht="102" x14ac:dyDescent="0.25">
      <c r="B293" s="214">
        <v>2025</v>
      </c>
      <c r="C293" s="214" t="s">
        <v>131</v>
      </c>
      <c r="D293" s="214" t="s">
        <v>486</v>
      </c>
      <c r="E293" s="214" t="s">
        <v>62</v>
      </c>
      <c r="F293" s="214" t="s">
        <v>62</v>
      </c>
      <c r="G293" s="214">
        <v>171</v>
      </c>
      <c r="H293" s="239">
        <v>45721</v>
      </c>
      <c r="I293" s="239">
        <v>45721</v>
      </c>
      <c r="J293" s="213" t="s">
        <v>291</v>
      </c>
      <c r="K293" s="213" t="s">
        <v>292</v>
      </c>
      <c r="L293" s="239">
        <v>45721</v>
      </c>
      <c r="M293" s="240" t="s">
        <v>511</v>
      </c>
      <c r="N293" s="302" t="s">
        <v>512</v>
      </c>
      <c r="O293" s="11"/>
    </row>
    <row r="294" spans="2:15" ht="102" x14ac:dyDescent="0.25">
      <c r="B294" s="214">
        <v>2025</v>
      </c>
      <c r="C294" s="214" t="s">
        <v>131</v>
      </c>
      <c r="D294" s="214" t="s">
        <v>486</v>
      </c>
      <c r="E294" s="214" t="s">
        <v>62</v>
      </c>
      <c r="F294" s="214" t="s">
        <v>62</v>
      </c>
      <c r="G294" s="214">
        <v>317</v>
      </c>
      <c r="H294" s="239">
        <v>45728</v>
      </c>
      <c r="I294" s="239">
        <v>45728</v>
      </c>
      <c r="J294" s="213" t="s">
        <v>291</v>
      </c>
      <c r="K294" s="213" t="s">
        <v>292</v>
      </c>
      <c r="L294" s="239">
        <v>45728</v>
      </c>
      <c r="M294" s="240" t="s">
        <v>1185</v>
      </c>
      <c r="N294" s="302" t="s">
        <v>1186</v>
      </c>
      <c r="O294" s="11"/>
    </row>
    <row r="295" spans="2:15" ht="102" x14ac:dyDescent="0.25">
      <c r="B295" s="214">
        <v>2025</v>
      </c>
      <c r="C295" s="214" t="s">
        <v>131</v>
      </c>
      <c r="D295" s="214" t="s">
        <v>486</v>
      </c>
      <c r="E295" s="214" t="s">
        <v>62</v>
      </c>
      <c r="F295" s="214" t="s">
        <v>62</v>
      </c>
      <c r="G295" s="214">
        <v>320</v>
      </c>
      <c r="H295" s="239">
        <v>45728</v>
      </c>
      <c r="I295" s="239">
        <v>45728</v>
      </c>
      <c r="J295" s="213" t="s">
        <v>291</v>
      </c>
      <c r="K295" s="213" t="s">
        <v>292</v>
      </c>
      <c r="L295" s="239">
        <v>45728</v>
      </c>
      <c r="M295" s="240" t="s">
        <v>1187</v>
      </c>
      <c r="N295" s="302" t="s">
        <v>1188</v>
      </c>
      <c r="O295" s="11"/>
    </row>
    <row r="296" spans="2:15" ht="102" x14ac:dyDescent="0.25">
      <c r="B296" s="214">
        <v>2025</v>
      </c>
      <c r="C296" s="214" t="s">
        <v>131</v>
      </c>
      <c r="D296" s="214" t="s">
        <v>486</v>
      </c>
      <c r="E296" s="214" t="s">
        <v>62</v>
      </c>
      <c r="F296" s="214" t="s">
        <v>62</v>
      </c>
      <c r="G296" s="214">
        <v>318</v>
      </c>
      <c r="H296" s="239">
        <v>45728</v>
      </c>
      <c r="I296" s="239">
        <v>45728</v>
      </c>
      <c r="J296" s="213" t="s">
        <v>291</v>
      </c>
      <c r="K296" s="213" t="s">
        <v>292</v>
      </c>
      <c r="L296" s="239">
        <v>45728</v>
      </c>
      <c r="M296" s="240" t="s">
        <v>1189</v>
      </c>
      <c r="N296" s="302" t="s">
        <v>1190</v>
      </c>
      <c r="O296" s="11"/>
    </row>
    <row r="297" spans="2:15" ht="102" x14ac:dyDescent="0.25">
      <c r="B297" s="214">
        <v>2025</v>
      </c>
      <c r="C297" s="214" t="s">
        <v>131</v>
      </c>
      <c r="D297" s="214" t="s">
        <v>486</v>
      </c>
      <c r="E297" s="214" t="s">
        <v>62</v>
      </c>
      <c r="F297" s="214" t="s">
        <v>62</v>
      </c>
      <c r="G297" s="214">
        <v>319</v>
      </c>
      <c r="H297" s="239">
        <v>45728</v>
      </c>
      <c r="I297" s="239">
        <v>45728</v>
      </c>
      <c r="J297" s="213" t="s">
        <v>291</v>
      </c>
      <c r="K297" s="213" t="s">
        <v>292</v>
      </c>
      <c r="L297" s="239">
        <v>45728</v>
      </c>
      <c r="M297" s="240" t="s">
        <v>1191</v>
      </c>
      <c r="N297" s="302" t="s">
        <v>1192</v>
      </c>
      <c r="O297" s="11"/>
    </row>
    <row r="298" spans="2:15" ht="102" x14ac:dyDescent="0.25">
      <c r="B298" s="214">
        <v>2025</v>
      </c>
      <c r="C298" s="214" t="s">
        <v>131</v>
      </c>
      <c r="D298" s="214" t="s">
        <v>486</v>
      </c>
      <c r="E298" s="214" t="s">
        <v>62</v>
      </c>
      <c r="F298" s="214" t="s">
        <v>62</v>
      </c>
      <c r="G298" s="214">
        <v>423</v>
      </c>
      <c r="H298" s="239">
        <v>45743</v>
      </c>
      <c r="I298" s="239">
        <v>45743</v>
      </c>
      <c r="J298" s="213" t="s">
        <v>291</v>
      </c>
      <c r="K298" s="213" t="s">
        <v>292</v>
      </c>
      <c r="L298" s="239">
        <v>45743</v>
      </c>
      <c r="M298" s="240" t="s">
        <v>1193</v>
      </c>
      <c r="N298" s="302" t="s">
        <v>1194</v>
      </c>
      <c r="O298" s="11"/>
    </row>
    <row r="299" spans="2:15" ht="102" x14ac:dyDescent="0.25">
      <c r="B299" s="214">
        <v>2025</v>
      </c>
      <c r="C299" s="214" t="s">
        <v>131</v>
      </c>
      <c r="D299" s="214" t="s">
        <v>486</v>
      </c>
      <c r="E299" s="214" t="s">
        <v>62</v>
      </c>
      <c r="F299" s="214" t="s">
        <v>62</v>
      </c>
      <c r="G299" s="214">
        <v>316</v>
      </c>
      <c r="H299" s="239">
        <v>45728</v>
      </c>
      <c r="I299" s="239">
        <v>45728</v>
      </c>
      <c r="J299" s="213" t="s">
        <v>291</v>
      </c>
      <c r="K299" s="213" t="s">
        <v>292</v>
      </c>
      <c r="L299" s="239">
        <v>45728</v>
      </c>
      <c r="M299" s="240" t="s">
        <v>1195</v>
      </c>
      <c r="N299" s="302" t="s">
        <v>1196</v>
      </c>
      <c r="O299" s="11"/>
    </row>
    <row r="300" spans="2:15" ht="102" x14ac:dyDescent="0.25">
      <c r="B300" s="214">
        <v>2025</v>
      </c>
      <c r="C300" s="214" t="s">
        <v>131</v>
      </c>
      <c r="D300" s="214" t="s">
        <v>486</v>
      </c>
      <c r="E300" s="214" t="s">
        <v>62</v>
      </c>
      <c r="F300" s="214" t="s">
        <v>62</v>
      </c>
      <c r="G300" s="214">
        <v>412</v>
      </c>
      <c r="H300" s="239">
        <v>45741</v>
      </c>
      <c r="I300" s="239">
        <v>45741</v>
      </c>
      <c r="J300" s="213" t="s">
        <v>291</v>
      </c>
      <c r="K300" s="213" t="s">
        <v>292</v>
      </c>
      <c r="L300" s="239">
        <v>45741</v>
      </c>
      <c r="M300" s="240" t="s">
        <v>1197</v>
      </c>
      <c r="N300" s="302" t="s">
        <v>1198</v>
      </c>
      <c r="O300" s="11"/>
    </row>
    <row r="301" spans="2:15" ht="102" x14ac:dyDescent="0.25">
      <c r="B301" s="214">
        <v>2025</v>
      </c>
      <c r="C301" s="214" t="s">
        <v>131</v>
      </c>
      <c r="D301" s="214" t="s">
        <v>486</v>
      </c>
      <c r="E301" s="214" t="s">
        <v>62</v>
      </c>
      <c r="F301" s="214" t="s">
        <v>62</v>
      </c>
      <c r="G301" s="214">
        <v>361</v>
      </c>
      <c r="H301" s="239">
        <v>45734</v>
      </c>
      <c r="I301" s="239">
        <v>45734</v>
      </c>
      <c r="J301" s="213" t="s">
        <v>291</v>
      </c>
      <c r="K301" s="213" t="s">
        <v>292</v>
      </c>
      <c r="L301" s="239">
        <v>45734</v>
      </c>
      <c r="M301" s="240" t="s">
        <v>1199</v>
      </c>
      <c r="N301" s="302" t="s">
        <v>1200</v>
      </c>
      <c r="O301" s="11"/>
    </row>
    <row r="302" spans="2:15" ht="102" x14ac:dyDescent="0.25">
      <c r="B302" s="214">
        <v>2025</v>
      </c>
      <c r="C302" s="214" t="s">
        <v>131</v>
      </c>
      <c r="D302" s="214" t="s">
        <v>486</v>
      </c>
      <c r="E302" s="214" t="s">
        <v>62</v>
      </c>
      <c r="F302" s="214" t="s">
        <v>62</v>
      </c>
      <c r="G302" s="214">
        <v>362</v>
      </c>
      <c r="H302" s="239">
        <v>45734</v>
      </c>
      <c r="I302" s="239">
        <v>45734</v>
      </c>
      <c r="J302" s="213" t="s">
        <v>291</v>
      </c>
      <c r="K302" s="213" t="s">
        <v>292</v>
      </c>
      <c r="L302" s="239">
        <v>45734</v>
      </c>
      <c r="M302" s="240" t="s">
        <v>1201</v>
      </c>
      <c r="N302" s="302" t="s">
        <v>1202</v>
      </c>
      <c r="O302" s="11"/>
    </row>
    <row r="303" spans="2:15" ht="102" x14ac:dyDescent="0.25">
      <c r="B303" s="214">
        <v>2025</v>
      </c>
      <c r="C303" s="214" t="s">
        <v>131</v>
      </c>
      <c r="D303" s="214" t="s">
        <v>486</v>
      </c>
      <c r="E303" s="214" t="s">
        <v>62</v>
      </c>
      <c r="F303" s="214" t="s">
        <v>62</v>
      </c>
      <c r="G303" s="214">
        <v>441</v>
      </c>
      <c r="H303" s="239">
        <v>45742</v>
      </c>
      <c r="I303" s="239">
        <v>45742</v>
      </c>
      <c r="J303" s="213" t="s">
        <v>291</v>
      </c>
      <c r="K303" s="213" t="s">
        <v>292</v>
      </c>
      <c r="L303" s="239">
        <v>45742</v>
      </c>
      <c r="M303" s="240" t="s">
        <v>1203</v>
      </c>
      <c r="N303" s="302" t="s">
        <v>1204</v>
      </c>
      <c r="O303" s="11"/>
    </row>
    <row r="304" spans="2:15" ht="102" x14ac:dyDescent="0.25">
      <c r="B304" s="214">
        <v>2025</v>
      </c>
      <c r="C304" s="214" t="s">
        <v>131</v>
      </c>
      <c r="D304" s="214" t="s">
        <v>486</v>
      </c>
      <c r="E304" s="214" t="s">
        <v>62</v>
      </c>
      <c r="F304" s="214" t="s">
        <v>62</v>
      </c>
      <c r="G304" s="214">
        <v>242</v>
      </c>
      <c r="H304" s="239">
        <v>45733</v>
      </c>
      <c r="I304" s="239">
        <v>45733</v>
      </c>
      <c r="J304" s="213" t="s">
        <v>291</v>
      </c>
      <c r="K304" s="213" t="s">
        <v>292</v>
      </c>
      <c r="L304" s="239">
        <v>45733</v>
      </c>
      <c r="M304" s="240" t="s">
        <v>1205</v>
      </c>
      <c r="N304" s="302" t="s">
        <v>1206</v>
      </c>
      <c r="O304" s="11"/>
    </row>
    <row r="305" spans="2:15" ht="102" x14ac:dyDescent="0.25">
      <c r="B305" s="214">
        <v>2025</v>
      </c>
      <c r="C305" s="214" t="s">
        <v>131</v>
      </c>
      <c r="D305" s="214" t="s">
        <v>486</v>
      </c>
      <c r="E305" s="214" t="s">
        <v>62</v>
      </c>
      <c r="F305" s="214" t="s">
        <v>62</v>
      </c>
      <c r="G305" s="214">
        <v>205</v>
      </c>
      <c r="H305" s="239">
        <v>45729</v>
      </c>
      <c r="I305" s="239">
        <v>45729</v>
      </c>
      <c r="J305" s="213" t="s">
        <v>291</v>
      </c>
      <c r="K305" s="213" t="s">
        <v>292</v>
      </c>
      <c r="L305" s="239">
        <v>45729</v>
      </c>
      <c r="M305" s="240" t="s">
        <v>513</v>
      </c>
      <c r="N305" s="302" t="s">
        <v>514</v>
      </c>
      <c r="O305" s="11"/>
    </row>
    <row r="306" spans="2:15" ht="102" x14ac:dyDescent="0.25">
      <c r="B306" s="214">
        <v>2025</v>
      </c>
      <c r="C306" s="214" t="s">
        <v>131</v>
      </c>
      <c r="D306" s="214" t="s">
        <v>486</v>
      </c>
      <c r="E306" s="214" t="s">
        <v>62</v>
      </c>
      <c r="F306" s="214" t="s">
        <v>62</v>
      </c>
      <c r="G306" s="214">
        <v>258</v>
      </c>
      <c r="H306" s="239">
        <v>45734</v>
      </c>
      <c r="I306" s="239">
        <v>45734</v>
      </c>
      <c r="J306" s="213" t="s">
        <v>291</v>
      </c>
      <c r="K306" s="213" t="s">
        <v>292</v>
      </c>
      <c r="L306" s="239">
        <v>45734</v>
      </c>
      <c r="M306" s="240" t="s">
        <v>515</v>
      </c>
      <c r="N306" s="302" t="s">
        <v>516</v>
      </c>
      <c r="O306" s="11"/>
    </row>
    <row r="307" spans="2:15" ht="102" x14ac:dyDescent="0.25">
      <c r="B307" s="214">
        <v>2025</v>
      </c>
      <c r="C307" s="214" t="s">
        <v>131</v>
      </c>
      <c r="D307" s="214" t="s">
        <v>486</v>
      </c>
      <c r="E307" s="214" t="s">
        <v>62</v>
      </c>
      <c r="F307" s="214" t="s">
        <v>62</v>
      </c>
      <c r="G307" s="214">
        <v>255</v>
      </c>
      <c r="H307" s="239">
        <v>45730</v>
      </c>
      <c r="I307" s="239">
        <v>45730</v>
      </c>
      <c r="J307" s="213" t="s">
        <v>291</v>
      </c>
      <c r="K307" s="213" t="s">
        <v>292</v>
      </c>
      <c r="L307" s="239">
        <v>45730</v>
      </c>
      <c r="M307" s="240" t="s">
        <v>1207</v>
      </c>
      <c r="N307" s="302" t="s">
        <v>1208</v>
      </c>
      <c r="O307" s="11"/>
    </row>
    <row r="308" spans="2:15" ht="102" x14ac:dyDescent="0.25">
      <c r="B308" s="214">
        <v>2025</v>
      </c>
      <c r="C308" s="214" t="s">
        <v>131</v>
      </c>
      <c r="D308" s="214" t="s">
        <v>486</v>
      </c>
      <c r="E308" s="214" t="s">
        <v>62</v>
      </c>
      <c r="F308" s="214" t="s">
        <v>62</v>
      </c>
      <c r="G308" s="214">
        <v>242</v>
      </c>
      <c r="H308" s="239">
        <v>45737</v>
      </c>
      <c r="I308" s="239">
        <v>45737</v>
      </c>
      <c r="J308" s="213" t="s">
        <v>291</v>
      </c>
      <c r="K308" s="213" t="s">
        <v>292</v>
      </c>
      <c r="L308" s="239">
        <v>45737</v>
      </c>
      <c r="M308" s="240" t="s">
        <v>1209</v>
      </c>
      <c r="N308" s="302" t="s">
        <v>1210</v>
      </c>
      <c r="O308" s="11"/>
    </row>
    <row r="309" spans="2:15" ht="102" x14ac:dyDescent="0.25">
      <c r="B309" s="214">
        <v>2025</v>
      </c>
      <c r="C309" s="214" t="s">
        <v>131</v>
      </c>
      <c r="D309" s="214" t="s">
        <v>486</v>
      </c>
      <c r="E309" s="214" t="s">
        <v>62</v>
      </c>
      <c r="F309" s="214" t="s">
        <v>62</v>
      </c>
      <c r="G309" s="214">
        <v>406</v>
      </c>
      <c r="H309" s="239">
        <v>45736</v>
      </c>
      <c r="I309" s="239">
        <v>45736</v>
      </c>
      <c r="J309" s="213" t="s">
        <v>291</v>
      </c>
      <c r="K309" s="213" t="s">
        <v>292</v>
      </c>
      <c r="L309" s="239">
        <v>45736</v>
      </c>
      <c r="M309" s="240" t="s">
        <v>1211</v>
      </c>
      <c r="N309" s="302" t="s">
        <v>1212</v>
      </c>
      <c r="O309" s="11"/>
    </row>
    <row r="310" spans="2:15" ht="102" x14ac:dyDescent="0.25">
      <c r="B310" s="214">
        <v>2025</v>
      </c>
      <c r="C310" s="214" t="s">
        <v>131</v>
      </c>
      <c r="D310" s="214" t="s">
        <v>486</v>
      </c>
      <c r="E310" s="214" t="s">
        <v>62</v>
      </c>
      <c r="F310" s="214" t="s">
        <v>62</v>
      </c>
      <c r="G310" s="214">
        <v>427</v>
      </c>
      <c r="H310" s="239">
        <v>45742</v>
      </c>
      <c r="I310" s="239">
        <v>45742</v>
      </c>
      <c r="J310" s="213" t="s">
        <v>291</v>
      </c>
      <c r="K310" s="213" t="s">
        <v>292</v>
      </c>
      <c r="L310" s="239">
        <v>45742</v>
      </c>
      <c r="M310" s="240" t="s">
        <v>1213</v>
      </c>
      <c r="N310" s="302" t="s">
        <v>1214</v>
      </c>
      <c r="O310" s="11"/>
    </row>
    <row r="311" spans="2:15" ht="102" x14ac:dyDescent="0.25">
      <c r="B311" s="214">
        <v>2025</v>
      </c>
      <c r="C311" s="214" t="s">
        <v>131</v>
      </c>
      <c r="D311" s="214" t="s">
        <v>486</v>
      </c>
      <c r="E311" s="214" t="s">
        <v>62</v>
      </c>
      <c r="F311" s="214" t="s">
        <v>62</v>
      </c>
      <c r="G311" s="214">
        <v>441</v>
      </c>
      <c r="H311" s="239">
        <v>45742</v>
      </c>
      <c r="I311" s="239">
        <v>45742</v>
      </c>
      <c r="J311" s="213" t="s">
        <v>291</v>
      </c>
      <c r="K311" s="213" t="s">
        <v>292</v>
      </c>
      <c r="L311" s="239">
        <v>45742</v>
      </c>
      <c r="M311" s="240" t="s">
        <v>1215</v>
      </c>
      <c r="N311" s="302" t="s">
        <v>1216</v>
      </c>
      <c r="O311" s="11"/>
    </row>
    <row r="312" spans="2:15" ht="102" x14ac:dyDescent="0.25">
      <c r="B312" s="214">
        <v>2025</v>
      </c>
      <c r="C312" s="214" t="s">
        <v>131</v>
      </c>
      <c r="D312" s="214" t="s">
        <v>486</v>
      </c>
      <c r="E312" s="214" t="s">
        <v>62</v>
      </c>
      <c r="F312" s="214" t="s">
        <v>62</v>
      </c>
      <c r="G312" s="214">
        <v>424</v>
      </c>
      <c r="H312" s="239">
        <v>45741</v>
      </c>
      <c r="I312" s="239">
        <v>45741</v>
      </c>
      <c r="J312" s="213" t="s">
        <v>291</v>
      </c>
      <c r="K312" s="213" t="s">
        <v>292</v>
      </c>
      <c r="L312" s="239">
        <v>45741</v>
      </c>
      <c r="M312" s="240" t="s">
        <v>1217</v>
      </c>
      <c r="N312" s="302" t="s">
        <v>1218</v>
      </c>
      <c r="O312" s="11"/>
    </row>
    <row r="313" spans="2:15" ht="102" x14ac:dyDescent="0.25">
      <c r="B313" s="214">
        <v>2025</v>
      </c>
      <c r="C313" s="214" t="s">
        <v>131</v>
      </c>
      <c r="D313" s="214" t="s">
        <v>486</v>
      </c>
      <c r="E313" s="214" t="s">
        <v>62</v>
      </c>
      <c r="F313" s="214" t="s">
        <v>62</v>
      </c>
      <c r="G313" s="214">
        <v>426</v>
      </c>
      <c r="H313" s="239">
        <v>45741</v>
      </c>
      <c r="I313" s="239">
        <v>45741</v>
      </c>
      <c r="J313" s="213" t="s">
        <v>291</v>
      </c>
      <c r="K313" s="213" t="s">
        <v>292</v>
      </c>
      <c r="L313" s="239">
        <v>45741</v>
      </c>
      <c r="M313" s="240" t="s">
        <v>1219</v>
      </c>
      <c r="N313" s="302" t="s">
        <v>1220</v>
      </c>
      <c r="O313" s="11"/>
    </row>
    <row r="314" spans="2:15" ht="102" x14ac:dyDescent="0.25">
      <c r="B314" s="214">
        <v>2025</v>
      </c>
      <c r="C314" s="214" t="s">
        <v>131</v>
      </c>
      <c r="D314" s="214" t="s">
        <v>486</v>
      </c>
      <c r="E314" s="214" t="s">
        <v>62</v>
      </c>
      <c r="F314" s="214" t="s">
        <v>62</v>
      </c>
      <c r="G314" s="214">
        <v>464</v>
      </c>
      <c r="H314" s="239">
        <v>45744</v>
      </c>
      <c r="I314" s="239">
        <v>45744</v>
      </c>
      <c r="J314" s="213" t="s">
        <v>291</v>
      </c>
      <c r="K314" s="213" t="s">
        <v>292</v>
      </c>
      <c r="L314" s="239">
        <v>45744</v>
      </c>
      <c r="M314" s="240" t="s">
        <v>1221</v>
      </c>
      <c r="N314" s="302" t="s">
        <v>1222</v>
      </c>
      <c r="O314" s="11"/>
    </row>
    <row r="315" spans="2:15" ht="102" x14ac:dyDescent="0.25">
      <c r="B315" s="214">
        <v>2025</v>
      </c>
      <c r="C315" s="214" t="s">
        <v>131</v>
      </c>
      <c r="D315" s="214" t="s">
        <v>486</v>
      </c>
      <c r="E315" s="214" t="s">
        <v>62</v>
      </c>
      <c r="F315" s="214" t="s">
        <v>62</v>
      </c>
      <c r="G315" s="214">
        <v>387</v>
      </c>
      <c r="H315" s="239">
        <v>45728</v>
      </c>
      <c r="I315" s="239">
        <v>45728</v>
      </c>
      <c r="J315" s="213" t="s">
        <v>291</v>
      </c>
      <c r="K315" s="213" t="s">
        <v>292</v>
      </c>
      <c r="L315" s="239">
        <v>45728</v>
      </c>
      <c r="M315" s="240" t="s">
        <v>1223</v>
      </c>
      <c r="N315" s="302" t="s">
        <v>1224</v>
      </c>
      <c r="O315" s="11"/>
    </row>
    <row r="316" spans="2:15" ht="102" x14ac:dyDescent="0.25">
      <c r="B316" s="214">
        <v>2025</v>
      </c>
      <c r="C316" s="214" t="s">
        <v>131</v>
      </c>
      <c r="D316" s="214" t="s">
        <v>486</v>
      </c>
      <c r="E316" s="214" t="s">
        <v>62</v>
      </c>
      <c r="F316" s="214" t="s">
        <v>62</v>
      </c>
      <c r="G316" s="214">
        <v>445</v>
      </c>
      <c r="H316" s="239">
        <v>45737</v>
      </c>
      <c r="I316" s="239">
        <v>45737</v>
      </c>
      <c r="J316" s="213" t="s">
        <v>291</v>
      </c>
      <c r="K316" s="213" t="s">
        <v>292</v>
      </c>
      <c r="L316" s="239">
        <v>45737</v>
      </c>
      <c r="M316" s="240" t="s">
        <v>1225</v>
      </c>
      <c r="N316" s="302" t="s">
        <v>1226</v>
      </c>
      <c r="O316" s="11"/>
    </row>
    <row r="317" spans="2:15" ht="102" x14ac:dyDescent="0.25">
      <c r="B317" s="214">
        <v>2025</v>
      </c>
      <c r="C317" s="214" t="s">
        <v>131</v>
      </c>
      <c r="D317" s="214" t="s">
        <v>486</v>
      </c>
      <c r="E317" s="214" t="s">
        <v>62</v>
      </c>
      <c r="F317" s="214" t="s">
        <v>62</v>
      </c>
      <c r="G317" s="214">
        <v>399</v>
      </c>
      <c r="H317" s="239">
        <v>45730</v>
      </c>
      <c r="I317" s="239">
        <v>45730</v>
      </c>
      <c r="J317" s="213" t="s">
        <v>291</v>
      </c>
      <c r="K317" s="213" t="s">
        <v>292</v>
      </c>
      <c r="L317" s="239">
        <v>45730</v>
      </c>
      <c r="M317" s="240" t="s">
        <v>1227</v>
      </c>
      <c r="N317" s="302" t="s">
        <v>1228</v>
      </c>
      <c r="O317" s="11"/>
    </row>
    <row r="318" spans="2:15" ht="102" x14ac:dyDescent="0.25">
      <c r="B318" s="214">
        <v>2025</v>
      </c>
      <c r="C318" s="214" t="s">
        <v>131</v>
      </c>
      <c r="D318" s="214" t="s">
        <v>486</v>
      </c>
      <c r="E318" s="214" t="s">
        <v>62</v>
      </c>
      <c r="F318" s="214" t="s">
        <v>62</v>
      </c>
      <c r="G318" s="214">
        <v>446</v>
      </c>
      <c r="H318" s="239">
        <v>45737</v>
      </c>
      <c r="I318" s="239">
        <v>45737</v>
      </c>
      <c r="J318" s="213" t="s">
        <v>291</v>
      </c>
      <c r="K318" s="213" t="s">
        <v>292</v>
      </c>
      <c r="L318" s="239">
        <v>45737</v>
      </c>
      <c r="M318" s="240" t="s">
        <v>1229</v>
      </c>
      <c r="N318" s="302" t="s">
        <v>1230</v>
      </c>
      <c r="O318" s="11"/>
    </row>
    <row r="319" spans="2:15" ht="102" x14ac:dyDescent="0.25">
      <c r="B319" s="214">
        <v>2025</v>
      </c>
      <c r="C319" s="214" t="s">
        <v>131</v>
      </c>
      <c r="D319" s="214" t="s">
        <v>486</v>
      </c>
      <c r="E319" s="214" t="s">
        <v>62</v>
      </c>
      <c r="F319" s="214" t="s">
        <v>62</v>
      </c>
      <c r="G319" s="214">
        <v>185</v>
      </c>
      <c r="H319" s="239">
        <v>45729</v>
      </c>
      <c r="I319" s="239">
        <v>45729</v>
      </c>
      <c r="J319" s="213" t="s">
        <v>291</v>
      </c>
      <c r="K319" s="213" t="s">
        <v>292</v>
      </c>
      <c r="L319" s="239">
        <v>45729</v>
      </c>
      <c r="M319" s="240" t="s">
        <v>1231</v>
      </c>
      <c r="N319" s="302" t="s">
        <v>1232</v>
      </c>
      <c r="O319" s="11"/>
    </row>
    <row r="320" spans="2:15" ht="102" x14ac:dyDescent="0.25">
      <c r="B320" s="214">
        <v>2025</v>
      </c>
      <c r="C320" s="214" t="s">
        <v>131</v>
      </c>
      <c r="D320" s="214" t="s">
        <v>486</v>
      </c>
      <c r="E320" s="214" t="s">
        <v>62</v>
      </c>
      <c r="F320" s="214" t="s">
        <v>62</v>
      </c>
      <c r="G320" s="214">
        <v>173</v>
      </c>
      <c r="H320" s="239">
        <v>45727</v>
      </c>
      <c r="I320" s="239">
        <v>45727</v>
      </c>
      <c r="J320" s="213" t="s">
        <v>291</v>
      </c>
      <c r="K320" s="213" t="s">
        <v>292</v>
      </c>
      <c r="L320" s="239">
        <v>45727</v>
      </c>
      <c r="M320" s="240" t="s">
        <v>1233</v>
      </c>
      <c r="N320" s="302" t="s">
        <v>1234</v>
      </c>
      <c r="O320" s="11"/>
    </row>
    <row r="321" spans="2:15" ht="102" x14ac:dyDescent="0.25">
      <c r="B321" s="214">
        <v>2025</v>
      </c>
      <c r="C321" s="214" t="s">
        <v>131</v>
      </c>
      <c r="D321" s="214" t="s">
        <v>486</v>
      </c>
      <c r="E321" s="214" t="s">
        <v>62</v>
      </c>
      <c r="F321" s="214" t="s">
        <v>62</v>
      </c>
      <c r="G321" s="214">
        <v>157</v>
      </c>
      <c r="H321" s="239">
        <v>45726</v>
      </c>
      <c r="I321" s="239">
        <v>45726</v>
      </c>
      <c r="J321" s="213" t="s">
        <v>291</v>
      </c>
      <c r="K321" s="213" t="s">
        <v>292</v>
      </c>
      <c r="L321" s="239">
        <v>45726</v>
      </c>
      <c r="M321" s="240" t="s">
        <v>1235</v>
      </c>
      <c r="N321" s="302" t="s">
        <v>1236</v>
      </c>
      <c r="O321" s="11"/>
    </row>
    <row r="322" spans="2:15" ht="102" x14ac:dyDescent="0.25">
      <c r="B322" s="214">
        <v>2025</v>
      </c>
      <c r="C322" s="214" t="s">
        <v>131</v>
      </c>
      <c r="D322" s="214" t="s">
        <v>486</v>
      </c>
      <c r="E322" s="214" t="s">
        <v>62</v>
      </c>
      <c r="F322" s="214" t="s">
        <v>62</v>
      </c>
      <c r="G322" s="214">
        <v>246</v>
      </c>
      <c r="H322" s="239">
        <v>45743</v>
      </c>
      <c r="I322" s="239">
        <v>45743</v>
      </c>
      <c r="J322" s="213" t="s">
        <v>291</v>
      </c>
      <c r="K322" s="213" t="s">
        <v>292</v>
      </c>
      <c r="L322" s="239">
        <v>45743</v>
      </c>
      <c r="M322" s="240" t="s">
        <v>1237</v>
      </c>
      <c r="N322" s="302" t="s">
        <v>1238</v>
      </c>
      <c r="O322" s="11"/>
    </row>
    <row r="323" spans="2:15" ht="102" x14ac:dyDescent="0.25">
      <c r="B323" s="214">
        <v>2025</v>
      </c>
      <c r="C323" s="214" t="s">
        <v>131</v>
      </c>
      <c r="D323" s="214" t="s">
        <v>486</v>
      </c>
      <c r="E323" s="214" t="s">
        <v>62</v>
      </c>
      <c r="F323" s="214" t="s">
        <v>62</v>
      </c>
      <c r="G323" s="214">
        <v>238</v>
      </c>
      <c r="H323" s="239">
        <v>45743</v>
      </c>
      <c r="I323" s="239">
        <v>45743</v>
      </c>
      <c r="J323" s="213" t="s">
        <v>291</v>
      </c>
      <c r="K323" s="213" t="s">
        <v>292</v>
      </c>
      <c r="L323" s="239">
        <v>45743</v>
      </c>
      <c r="M323" s="240" t="s">
        <v>1239</v>
      </c>
      <c r="N323" s="302" t="s">
        <v>1240</v>
      </c>
      <c r="O323" s="11"/>
    </row>
    <row r="324" spans="2:15" ht="102" x14ac:dyDescent="0.25">
      <c r="B324" s="214">
        <v>2025</v>
      </c>
      <c r="C324" s="214" t="s">
        <v>131</v>
      </c>
      <c r="D324" s="214" t="s">
        <v>486</v>
      </c>
      <c r="E324" s="214" t="s">
        <v>62</v>
      </c>
      <c r="F324" s="214" t="s">
        <v>62</v>
      </c>
      <c r="G324" s="214">
        <v>244</v>
      </c>
      <c r="H324" s="239">
        <v>45743</v>
      </c>
      <c r="I324" s="239">
        <v>45743</v>
      </c>
      <c r="J324" s="213" t="s">
        <v>291</v>
      </c>
      <c r="K324" s="213" t="s">
        <v>292</v>
      </c>
      <c r="L324" s="239">
        <v>45743</v>
      </c>
      <c r="M324" s="240" t="s">
        <v>1241</v>
      </c>
      <c r="N324" s="302" t="s">
        <v>1242</v>
      </c>
      <c r="O324" s="11"/>
    </row>
    <row r="325" spans="2:15" ht="102" x14ac:dyDescent="0.25">
      <c r="B325" s="214">
        <v>2025</v>
      </c>
      <c r="C325" s="214" t="s">
        <v>131</v>
      </c>
      <c r="D325" s="214" t="s">
        <v>486</v>
      </c>
      <c r="E325" s="214" t="s">
        <v>62</v>
      </c>
      <c r="F325" s="214" t="s">
        <v>62</v>
      </c>
      <c r="G325" s="214">
        <v>240</v>
      </c>
      <c r="H325" s="239">
        <v>45743</v>
      </c>
      <c r="I325" s="239">
        <v>45743</v>
      </c>
      <c r="J325" s="213" t="s">
        <v>291</v>
      </c>
      <c r="K325" s="213" t="s">
        <v>292</v>
      </c>
      <c r="L325" s="239">
        <v>45743</v>
      </c>
      <c r="M325" s="240" t="s">
        <v>1243</v>
      </c>
      <c r="N325" s="302" t="s">
        <v>1244</v>
      </c>
      <c r="O325" s="11"/>
    </row>
    <row r="326" spans="2:15" ht="102" x14ac:dyDescent="0.25">
      <c r="B326" s="214">
        <v>2025</v>
      </c>
      <c r="C326" s="214" t="s">
        <v>131</v>
      </c>
      <c r="D326" s="214" t="s">
        <v>486</v>
      </c>
      <c r="E326" s="214" t="s">
        <v>62</v>
      </c>
      <c r="F326" s="214" t="s">
        <v>62</v>
      </c>
      <c r="G326" s="214">
        <v>241</v>
      </c>
      <c r="H326" s="239">
        <v>45743</v>
      </c>
      <c r="I326" s="239">
        <v>45743</v>
      </c>
      <c r="J326" s="213" t="s">
        <v>291</v>
      </c>
      <c r="K326" s="213" t="s">
        <v>292</v>
      </c>
      <c r="L326" s="239">
        <v>45743</v>
      </c>
      <c r="M326" s="240" t="s">
        <v>1245</v>
      </c>
      <c r="N326" s="302" t="s">
        <v>1246</v>
      </c>
      <c r="O326" s="11"/>
    </row>
    <row r="327" spans="2:15" ht="102" x14ac:dyDescent="0.25">
      <c r="B327" s="214">
        <v>2025</v>
      </c>
      <c r="C327" s="214" t="s">
        <v>131</v>
      </c>
      <c r="D327" s="214" t="s">
        <v>486</v>
      </c>
      <c r="E327" s="214" t="s">
        <v>62</v>
      </c>
      <c r="F327" s="214" t="s">
        <v>62</v>
      </c>
      <c r="G327" s="214">
        <v>242</v>
      </c>
      <c r="H327" s="239">
        <v>45743</v>
      </c>
      <c r="I327" s="239">
        <v>45743</v>
      </c>
      <c r="J327" s="213" t="s">
        <v>291</v>
      </c>
      <c r="K327" s="213" t="s">
        <v>292</v>
      </c>
      <c r="L327" s="239">
        <v>45743</v>
      </c>
      <c r="M327" s="240" t="s">
        <v>1247</v>
      </c>
      <c r="N327" s="302" t="s">
        <v>1248</v>
      </c>
      <c r="O327" s="11"/>
    </row>
    <row r="328" spans="2:15" ht="102" x14ac:dyDescent="0.25">
      <c r="B328" s="214">
        <v>2025</v>
      </c>
      <c r="C328" s="214" t="s">
        <v>131</v>
      </c>
      <c r="D328" s="214" t="s">
        <v>486</v>
      </c>
      <c r="E328" s="214" t="s">
        <v>62</v>
      </c>
      <c r="F328" s="214" t="s">
        <v>62</v>
      </c>
      <c r="G328" s="214">
        <v>243</v>
      </c>
      <c r="H328" s="239">
        <v>45743</v>
      </c>
      <c r="I328" s="239">
        <v>45743</v>
      </c>
      <c r="J328" s="213" t="s">
        <v>291</v>
      </c>
      <c r="K328" s="213" t="s">
        <v>292</v>
      </c>
      <c r="L328" s="239">
        <v>45743</v>
      </c>
      <c r="M328" s="240" t="s">
        <v>1249</v>
      </c>
      <c r="N328" s="302" t="s">
        <v>1250</v>
      </c>
      <c r="O328" s="11"/>
    </row>
    <row r="329" spans="2:15" ht="102" x14ac:dyDescent="0.25">
      <c r="B329" s="214">
        <v>2025</v>
      </c>
      <c r="C329" s="214" t="s">
        <v>131</v>
      </c>
      <c r="D329" s="214" t="s">
        <v>486</v>
      </c>
      <c r="E329" s="214" t="s">
        <v>62</v>
      </c>
      <c r="F329" s="214" t="s">
        <v>62</v>
      </c>
      <c r="G329" s="214">
        <v>239</v>
      </c>
      <c r="H329" s="239">
        <v>45743</v>
      </c>
      <c r="I329" s="239">
        <v>45743</v>
      </c>
      <c r="J329" s="213" t="s">
        <v>291</v>
      </c>
      <c r="K329" s="213" t="s">
        <v>292</v>
      </c>
      <c r="L329" s="239">
        <v>45743</v>
      </c>
      <c r="M329" s="240" t="s">
        <v>1251</v>
      </c>
      <c r="N329" s="302" t="s">
        <v>1252</v>
      </c>
      <c r="O329" s="11"/>
    </row>
    <row r="330" spans="2:15" ht="102" x14ac:dyDescent="0.25">
      <c r="B330" s="214">
        <v>2025</v>
      </c>
      <c r="C330" s="214" t="s">
        <v>131</v>
      </c>
      <c r="D330" s="214" t="s">
        <v>486</v>
      </c>
      <c r="E330" s="214" t="s">
        <v>62</v>
      </c>
      <c r="F330" s="214" t="s">
        <v>62</v>
      </c>
      <c r="G330" s="214">
        <v>425</v>
      </c>
      <c r="H330" s="239">
        <v>45743</v>
      </c>
      <c r="I330" s="239">
        <v>45743</v>
      </c>
      <c r="J330" s="213" t="s">
        <v>291</v>
      </c>
      <c r="K330" s="213" t="s">
        <v>292</v>
      </c>
      <c r="L330" s="239">
        <v>45743</v>
      </c>
      <c r="M330" s="240" t="s">
        <v>1253</v>
      </c>
      <c r="N330" s="302" t="s">
        <v>1254</v>
      </c>
      <c r="O330" s="11"/>
    </row>
    <row r="331" spans="2:15" ht="102" x14ac:dyDescent="0.25">
      <c r="B331" s="214">
        <v>2025</v>
      </c>
      <c r="C331" s="214" t="s">
        <v>131</v>
      </c>
      <c r="D331" s="214" t="s">
        <v>486</v>
      </c>
      <c r="E331" s="214" t="s">
        <v>62</v>
      </c>
      <c r="F331" s="214" t="s">
        <v>62</v>
      </c>
      <c r="G331" s="214">
        <v>424</v>
      </c>
      <c r="H331" s="239">
        <v>45743</v>
      </c>
      <c r="I331" s="239">
        <v>45743</v>
      </c>
      <c r="J331" s="213" t="s">
        <v>291</v>
      </c>
      <c r="K331" s="213" t="s">
        <v>292</v>
      </c>
      <c r="L331" s="239">
        <v>45743</v>
      </c>
      <c r="M331" s="240" t="s">
        <v>1255</v>
      </c>
      <c r="N331" s="302" t="s">
        <v>1256</v>
      </c>
      <c r="O331" s="11"/>
    </row>
    <row r="332" spans="2:15" ht="102" x14ac:dyDescent="0.25">
      <c r="B332" s="214">
        <v>2025</v>
      </c>
      <c r="C332" s="214" t="s">
        <v>131</v>
      </c>
      <c r="D332" s="214" t="s">
        <v>486</v>
      </c>
      <c r="E332" s="214" t="s">
        <v>62</v>
      </c>
      <c r="F332" s="214" t="s">
        <v>62</v>
      </c>
      <c r="G332" s="214">
        <v>442</v>
      </c>
      <c r="H332" s="239">
        <v>45742</v>
      </c>
      <c r="I332" s="239">
        <v>45742</v>
      </c>
      <c r="J332" s="213" t="s">
        <v>291</v>
      </c>
      <c r="K332" s="213" t="s">
        <v>292</v>
      </c>
      <c r="L332" s="239">
        <v>45742</v>
      </c>
      <c r="M332" s="240" t="s">
        <v>1257</v>
      </c>
      <c r="N332" s="302" t="s">
        <v>1258</v>
      </c>
      <c r="O332" s="11"/>
    </row>
    <row r="333" spans="2:15" ht="102" x14ac:dyDescent="0.25">
      <c r="B333" s="214">
        <v>2025</v>
      </c>
      <c r="C333" s="214" t="s">
        <v>131</v>
      </c>
      <c r="D333" s="214" t="s">
        <v>486</v>
      </c>
      <c r="E333" s="214" t="s">
        <v>62</v>
      </c>
      <c r="F333" s="214" t="s">
        <v>62</v>
      </c>
      <c r="G333" s="214">
        <v>363</v>
      </c>
      <c r="H333" s="239">
        <v>45734</v>
      </c>
      <c r="I333" s="239">
        <v>45734</v>
      </c>
      <c r="J333" s="213" t="s">
        <v>291</v>
      </c>
      <c r="K333" s="213" t="s">
        <v>292</v>
      </c>
      <c r="L333" s="239">
        <v>45734</v>
      </c>
      <c r="M333" s="240" t="s">
        <v>1259</v>
      </c>
      <c r="N333" s="302" t="s">
        <v>1260</v>
      </c>
      <c r="O333" s="11"/>
    </row>
    <row r="334" spans="2:15" ht="102" x14ac:dyDescent="0.25">
      <c r="B334" s="214">
        <v>2025</v>
      </c>
      <c r="C334" s="214" t="s">
        <v>131</v>
      </c>
      <c r="D334" s="214" t="s">
        <v>486</v>
      </c>
      <c r="E334" s="214" t="s">
        <v>62</v>
      </c>
      <c r="F334" s="214" t="s">
        <v>62</v>
      </c>
      <c r="G334" s="214">
        <v>443</v>
      </c>
      <c r="H334" s="239">
        <v>45742</v>
      </c>
      <c r="I334" s="239">
        <v>45742</v>
      </c>
      <c r="J334" s="213" t="s">
        <v>291</v>
      </c>
      <c r="K334" s="213" t="s">
        <v>292</v>
      </c>
      <c r="L334" s="239">
        <v>45742</v>
      </c>
      <c r="M334" s="240" t="s">
        <v>1261</v>
      </c>
      <c r="N334" s="302" t="s">
        <v>1262</v>
      </c>
      <c r="O334" s="11"/>
    </row>
    <row r="335" spans="2:15" ht="102" x14ac:dyDescent="0.25">
      <c r="B335" s="214">
        <v>2025</v>
      </c>
      <c r="C335" s="214" t="s">
        <v>131</v>
      </c>
      <c r="D335" s="214" t="s">
        <v>486</v>
      </c>
      <c r="E335" s="214" t="s">
        <v>62</v>
      </c>
      <c r="F335" s="214" t="s">
        <v>62</v>
      </c>
      <c r="G335" s="214">
        <v>367</v>
      </c>
      <c r="H335" s="239">
        <v>45734</v>
      </c>
      <c r="I335" s="239">
        <v>45734</v>
      </c>
      <c r="J335" s="213" t="s">
        <v>291</v>
      </c>
      <c r="K335" s="213" t="s">
        <v>292</v>
      </c>
      <c r="L335" s="239">
        <v>45734</v>
      </c>
      <c r="M335" s="240" t="s">
        <v>1263</v>
      </c>
      <c r="N335" s="302" t="s">
        <v>1264</v>
      </c>
      <c r="O335" s="11"/>
    </row>
    <row r="336" spans="2:15" ht="102" x14ac:dyDescent="0.25">
      <c r="B336" s="214">
        <v>2025</v>
      </c>
      <c r="C336" s="214" t="s">
        <v>131</v>
      </c>
      <c r="D336" s="214" t="s">
        <v>486</v>
      </c>
      <c r="E336" s="214" t="s">
        <v>62</v>
      </c>
      <c r="F336" s="214" t="s">
        <v>62</v>
      </c>
      <c r="G336" s="214">
        <v>364</v>
      </c>
      <c r="H336" s="239">
        <v>45734</v>
      </c>
      <c r="I336" s="239">
        <v>45734</v>
      </c>
      <c r="J336" s="213" t="s">
        <v>291</v>
      </c>
      <c r="K336" s="213" t="s">
        <v>292</v>
      </c>
      <c r="L336" s="239">
        <v>45734</v>
      </c>
      <c r="M336" s="240" t="s">
        <v>1265</v>
      </c>
      <c r="N336" s="302" t="s">
        <v>1266</v>
      </c>
      <c r="O336" s="11"/>
    </row>
    <row r="337" spans="2:15" ht="102" x14ac:dyDescent="0.25">
      <c r="B337" s="214">
        <v>2025</v>
      </c>
      <c r="C337" s="214" t="s">
        <v>131</v>
      </c>
      <c r="D337" s="214" t="s">
        <v>486</v>
      </c>
      <c r="E337" s="214" t="s">
        <v>62</v>
      </c>
      <c r="F337" s="214" t="s">
        <v>62</v>
      </c>
      <c r="G337" s="214">
        <v>365</v>
      </c>
      <c r="H337" s="239">
        <v>45734</v>
      </c>
      <c r="I337" s="239">
        <v>45734</v>
      </c>
      <c r="J337" s="213" t="s">
        <v>291</v>
      </c>
      <c r="K337" s="213" t="s">
        <v>292</v>
      </c>
      <c r="L337" s="239">
        <v>45734</v>
      </c>
      <c r="M337" s="240" t="s">
        <v>1267</v>
      </c>
      <c r="N337" s="302" t="s">
        <v>1268</v>
      </c>
      <c r="O337" s="11"/>
    </row>
    <row r="338" spans="2:15" ht="102" x14ac:dyDescent="0.25">
      <c r="B338" s="214">
        <v>2025</v>
      </c>
      <c r="C338" s="214" t="s">
        <v>131</v>
      </c>
      <c r="D338" s="214" t="s">
        <v>486</v>
      </c>
      <c r="E338" s="214" t="s">
        <v>62</v>
      </c>
      <c r="F338" s="214" t="s">
        <v>62</v>
      </c>
      <c r="G338" s="214">
        <v>403</v>
      </c>
      <c r="H338" s="239">
        <v>45737</v>
      </c>
      <c r="I338" s="239">
        <v>45737</v>
      </c>
      <c r="J338" s="213" t="s">
        <v>291</v>
      </c>
      <c r="K338" s="213" t="s">
        <v>292</v>
      </c>
      <c r="L338" s="239">
        <v>45737</v>
      </c>
      <c r="M338" s="240" t="s">
        <v>1269</v>
      </c>
      <c r="N338" s="302" t="s">
        <v>1270</v>
      </c>
      <c r="O338" s="11"/>
    </row>
    <row r="339" spans="2:15" ht="102" x14ac:dyDescent="0.25">
      <c r="B339" s="214">
        <v>2025</v>
      </c>
      <c r="C339" s="214" t="s">
        <v>131</v>
      </c>
      <c r="D339" s="214" t="s">
        <v>486</v>
      </c>
      <c r="E339" s="214" t="s">
        <v>62</v>
      </c>
      <c r="F339" s="214" t="s">
        <v>62</v>
      </c>
      <c r="G339" s="214">
        <v>365</v>
      </c>
      <c r="H339" s="239">
        <v>45742</v>
      </c>
      <c r="I339" s="239">
        <v>45742</v>
      </c>
      <c r="J339" s="213" t="s">
        <v>291</v>
      </c>
      <c r="K339" s="213" t="s">
        <v>292</v>
      </c>
      <c r="L339" s="239">
        <v>45742</v>
      </c>
      <c r="M339" s="240" t="s">
        <v>1271</v>
      </c>
      <c r="N339" s="302" t="s">
        <v>1272</v>
      </c>
      <c r="O339" s="11"/>
    </row>
    <row r="340" spans="2:15" ht="102" x14ac:dyDescent="0.25">
      <c r="B340" s="214">
        <v>2025</v>
      </c>
      <c r="C340" s="214" t="s">
        <v>131</v>
      </c>
      <c r="D340" s="214" t="s">
        <v>486</v>
      </c>
      <c r="E340" s="214" t="s">
        <v>62</v>
      </c>
      <c r="F340" s="214" t="s">
        <v>62</v>
      </c>
      <c r="G340" s="214">
        <v>710</v>
      </c>
      <c r="H340" s="239">
        <v>45744</v>
      </c>
      <c r="I340" s="239">
        <v>45744</v>
      </c>
      <c r="J340" s="213" t="s">
        <v>291</v>
      </c>
      <c r="K340" s="213" t="s">
        <v>292</v>
      </c>
      <c r="L340" s="239">
        <v>45744</v>
      </c>
      <c r="M340" s="240" t="s">
        <v>1273</v>
      </c>
      <c r="N340" s="302" t="s">
        <v>1274</v>
      </c>
      <c r="O340" s="11"/>
    </row>
    <row r="341" spans="2:15" ht="102" x14ac:dyDescent="0.25">
      <c r="B341" s="214">
        <v>2025</v>
      </c>
      <c r="C341" s="214" t="s">
        <v>131</v>
      </c>
      <c r="D341" s="214" t="s">
        <v>486</v>
      </c>
      <c r="E341" s="214" t="s">
        <v>62</v>
      </c>
      <c r="F341" s="214" t="s">
        <v>62</v>
      </c>
      <c r="G341" s="214">
        <v>619</v>
      </c>
      <c r="H341" s="239">
        <v>45737</v>
      </c>
      <c r="I341" s="239">
        <v>45737</v>
      </c>
      <c r="J341" s="213" t="s">
        <v>291</v>
      </c>
      <c r="K341" s="213" t="s">
        <v>292</v>
      </c>
      <c r="L341" s="239">
        <v>45737</v>
      </c>
      <c r="M341" s="240" t="s">
        <v>1275</v>
      </c>
      <c r="N341" s="302" t="s">
        <v>1276</v>
      </c>
      <c r="O341" s="11"/>
    </row>
    <row r="342" spans="2:15" ht="102" x14ac:dyDescent="0.25">
      <c r="B342" s="214">
        <v>2025</v>
      </c>
      <c r="C342" s="214" t="s">
        <v>131</v>
      </c>
      <c r="D342" s="214" t="s">
        <v>486</v>
      </c>
      <c r="E342" s="214" t="s">
        <v>62</v>
      </c>
      <c r="F342" s="214" t="s">
        <v>62</v>
      </c>
      <c r="G342" s="214">
        <v>620</v>
      </c>
      <c r="H342" s="239">
        <v>45737</v>
      </c>
      <c r="I342" s="239">
        <v>45737</v>
      </c>
      <c r="J342" s="213" t="s">
        <v>291</v>
      </c>
      <c r="K342" s="213" t="s">
        <v>292</v>
      </c>
      <c r="L342" s="239">
        <v>45737</v>
      </c>
      <c r="M342" s="240" t="s">
        <v>1277</v>
      </c>
      <c r="N342" s="302" t="s">
        <v>1278</v>
      </c>
      <c r="O342" s="11"/>
    </row>
    <row r="343" spans="2:15" ht="102" x14ac:dyDescent="0.25">
      <c r="B343" s="214">
        <v>2025</v>
      </c>
      <c r="C343" s="214" t="s">
        <v>131</v>
      </c>
      <c r="D343" s="214" t="s">
        <v>486</v>
      </c>
      <c r="E343" s="214" t="s">
        <v>62</v>
      </c>
      <c r="F343" s="214" t="s">
        <v>62</v>
      </c>
      <c r="G343" s="214">
        <v>618</v>
      </c>
      <c r="H343" s="239">
        <v>45737</v>
      </c>
      <c r="I343" s="239">
        <v>45737</v>
      </c>
      <c r="J343" s="213" t="s">
        <v>291</v>
      </c>
      <c r="K343" s="213" t="s">
        <v>292</v>
      </c>
      <c r="L343" s="239">
        <v>45737</v>
      </c>
      <c r="M343" s="240" t="s">
        <v>1279</v>
      </c>
      <c r="N343" s="302" t="s">
        <v>1280</v>
      </c>
      <c r="O343" s="11"/>
    </row>
    <row r="344" spans="2:15" ht="102" x14ac:dyDescent="0.25">
      <c r="B344" s="214">
        <v>2025</v>
      </c>
      <c r="C344" s="214" t="s">
        <v>131</v>
      </c>
      <c r="D344" s="214" t="s">
        <v>486</v>
      </c>
      <c r="E344" s="214" t="s">
        <v>62</v>
      </c>
      <c r="F344" s="214" t="s">
        <v>62</v>
      </c>
      <c r="G344" s="214">
        <v>667</v>
      </c>
      <c r="H344" s="239">
        <v>45742</v>
      </c>
      <c r="I344" s="239">
        <v>45742</v>
      </c>
      <c r="J344" s="213" t="s">
        <v>291</v>
      </c>
      <c r="K344" s="213" t="s">
        <v>292</v>
      </c>
      <c r="L344" s="239">
        <v>45742</v>
      </c>
      <c r="M344" s="240" t="s">
        <v>1281</v>
      </c>
      <c r="N344" s="302" t="s">
        <v>1282</v>
      </c>
      <c r="O344" s="11"/>
    </row>
    <row r="345" spans="2:15" ht="102" x14ac:dyDescent="0.25">
      <c r="B345" s="214">
        <v>2025</v>
      </c>
      <c r="C345" s="214" t="s">
        <v>131</v>
      </c>
      <c r="D345" s="214" t="s">
        <v>486</v>
      </c>
      <c r="E345" s="214" t="s">
        <v>62</v>
      </c>
      <c r="F345" s="214" t="s">
        <v>62</v>
      </c>
      <c r="G345" s="214">
        <v>709</v>
      </c>
      <c r="H345" s="239">
        <v>45744</v>
      </c>
      <c r="I345" s="239">
        <v>45744</v>
      </c>
      <c r="J345" s="213" t="s">
        <v>291</v>
      </c>
      <c r="K345" s="213" t="s">
        <v>292</v>
      </c>
      <c r="L345" s="239">
        <v>45744</v>
      </c>
      <c r="M345" s="240" t="s">
        <v>1283</v>
      </c>
      <c r="N345" s="302" t="s">
        <v>1284</v>
      </c>
      <c r="O345" s="11"/>
    </row>
    <row r="346" spans="2:15" ht="102" x14ac:dyDescent="0.25">
      <c r="B346" s="214">
        <v>2025</v>
      </c>
      <c r="C346" s="214" t="s">
        <v>131</v>
      </c>
      <c r="D346" s="214" t="s">
        <v>486</v>
      </c>
      <c r="E346" s="214" t="s">
        <v>62</v>
      </c>
      <c r="F346" s="214" t="s">
        <v>62</v>
      </c>
      <c r="G346" s="214">
        <v>218</v>
      </c>
      <c r="H346" s="239">
        <v>45747</v>
      </c>
      <c r="I346" s="239">
        <v>45747</v>
      </c>
      <c r="J346" s="213" t="s">
        <v>291</v>
      </c>
      <c r="K346" s="213" t="s">
        <v>292</v>
      </c>
      <c r="L346" s="239">
        <v>45747</v>
      </c>
      <c r="M346" s="240" t="s">
        <v>1285</v>
      </c>
      <c r="N346" s="302" t="s">
        <v>1286</v>
      </c>
      <c r="O346" s="11"/>
    </row>
    <row r="347" spans="2:15" ht="102" x14ac:dyDescent="0.25">
      <c r="B347" s="214">
        <v>2025</v>
      </c>
      <c r="C347" s="214" t="s">
        <v>131</v>
      </c>
      <c r="D347" s="214" t="s">
        <v>486</v>
      </c>
      <c r="E347" s="214" t="s">
        <v>62</v>
      </c>
      <c r="F347" s="214" t="s">
        <v>62</v>
      </c>
      <c r="G347" s="214">
        <v>171</v>
      </c>
      <c r="H347" s="239">
        <v>45735</v>
      </c>
      <c r="I347" s="239">
        <v>45735</v>
      </c>
      <c r="J347" s="213" t="s">
        <v>291</v>
      </c>
      <c r="K347" s="213" t="s">
        <v>292</v>
      </c>
      <c r="L347" s="239">
        <v>45735</v>
      </c>
      <c r="M347" s="240" t="s">
        <v>1287</v>
      </c>
      <c r="N347" s="302" t="s">
        <v>1288</v>
      </c>
      <c r="O347" s="11"/>
    </row>
    <row r="348" spans="2:15" ht="153" x14ac:dyDescent="0.25">
      <c r="B348" s="214">
        <v>2025</v>
      </c>
      <c r="C348" s="214" t="s">
        <v>131</v>
      </c>
      <c r="D348" s="214" t="s">
        <v>486</v>
      </c>
      <c r="E348" s="214" t="s">
        <v>62</v>
      </c>
      <c r="F348" s="214" t="s">
        <v>62</v>
      </c>
      <c r="G348" s="214">
        <v>404</v>
      </c>
      <c r="H348" s="239">
        <v>45736</v>
      </c>
      <c r="I348" s="239">
        <v>45736</v>
      </c>
      <c r="J348" s="213" t="s">
        <v>291</v>
      </c>
      <c r="K348" s="213" t="s">
        <v>292</v>
      </c>
      <c r="L348" s="239">
        <v>45736</v>
      </c>
      <c r="M348" s="240" t="s">
        <v>1289</v>
      </c>
      <c r="N348" s="302" t="s">
        <v>1290</v>
      </c>
      <c r="O348" s="11"/>
    </row>
    <row r="349" spans="2:15" ht="153" x14ac:dyDescent="0.25">
      <c r="B349" s="214">
        <v>2025</v>
      </c>
      <c r="C349" s="214" t="s">
        <v>131</v>
      </c>
      <c r="D349" s="214" t="s">
        <v>486</v>
      </c>
      <c r="E349" s="214" t="s">
        <v>62</v>
      </c>
      <c r="F349" s="214" t="s">
        <v>62</v>
      </c>
      <c r="G349" s="214">
        <v>365</v>
      </c>
      <c r="H349" s="239">
        <v>45734</v>
      </c>
      <c r="I349" s="239">
        <v>45734</v>
      </c>
      <c r="J349" s="213" t="s">
        <v>291</v>
      </c>
      <c r="K349" s="213" t="s">
        <v>292</v>
      </c>
      <c r="L349" s="239">
        <v>45734</v>
      </c>
      <c r="M349" s="240" t="s">
        <v>1291</v>
      </c>
      <c r="N349" s="302" t="s">
        <v>1292</v>
      </c>
      <c r="O349" s="11"/>
    </row>
    <row r="350" spans="2:15" ht="153" x14ac:dyDescent="0.25">
      <c r="B350" s="214">
        <v>2025</v>
      </c>
      <c r="C350" s="214" t="s">
        <v>131</v>
      </c>
      <c r="D350" s="214" t="s">
        <v>486</v>
      </c>
      <c r="E350" s="214" t="s">
        <v>62</v>
      </c>
      <c r="F350" s="214" t="s">
        <v>62</v>
      </c>
      <c r="G350" s="214">
        <v>425</v>
      </c>
      <c r="H350" s="239">
        <v>45741</v>
      </c>
      <c r="I350" s="239">
        <v>45741</v>
      </c>
      <c r="J350" s="213" t="s">
        <v>291</v>
      </c>
      <c r="K350" s="213" t="s">
        <v>292</v>
      </c>
      <c r="L350" s="239">
        <v>45741</v>
      </c>
      <c r="M350" s="240" t="s">
        <v>1293</v>
      </c>
      <c r="N350" s="302" t="s">
        <v>1294</v>
      </c>
      <c r="O350" s="11"/>
    </row>
    <row r="351" spans="2:15" ht="153" x14ac:dyDescent="0.25">
      <c r="B351" s="214">
        <v>2025</v>
      </c>
      <c r="C351" s="214" t="s">
        <v>131</v>
      </c>
      <c r="D351" s="214" t="s">
        <v>486</v>
      </c>
      <c r="E351" s="214" t="s">
        <v>62</v>
      </c>
      <c r="F351" s="214" t="s">
        <v>62</v>
      </c>
      <c r="G351" s="214">
        <v>366</v>
      </c>
      <c r="H351" s="239">
        <v>45742</v>
      </c>
      <c r="I351" s="239">
        <v>45742</v>
      </c>
      <c r="J351" s="213" t="s">
        <v>291</v>
      </c>
      <c r="K351" s="213" t="s">
        <v>292</v>
      </c>
      <c r="L351" s="239">
        <v>45742</v>
      </c>
      <c r="M351" s="240" t="s">
        <v>1295</v>
      </c>
      <c r="N351" s="302" t="s">
        <v>1296</v>
      </c>
      <c r="O351" s="11"/>
    </row>
    <row r="352" spans="2:15" ht="153" x14ac:dyDescent="0.25">
      <c r="B352" s="214">
        <v>2025</v>
      </c>
      <c r="C352" s="214" t="s">
        <v>131</v>
      </c>
      <c r="D352" s="214" t="s">
        <v>486</v>
      </c>
      <c r="E352" s="214" t="s">
        <v>62</v>
      </c>
      <c r="F352" s="214" t="s">
        <v>62</v>
      </c>
      <c r="G352" s="214">
        <v>367</v>
      </c>
      <c r="H352" s="239">
        <v>45741</v>
      </c>
      <c r="I352" s="239">
        <v>45741</v>
      </c>
      <c r="J352" s="213" t="s">
        <v>291</v>
      </c>
      <c r="K352" s="213" t="s">
        <v>292</v>
      </c>
      <c r="L352" s="239">
        <v>45741</v>
      </c>
      <c r="M352" s="240" t="s">
        <v>1297</v>
      </c>
      <c r="N352" s="302" t="s">
        <v>1298</v>
      </c>
      <c r="O352" s="11"/>
    </row>
    <row r="353" spans="2:15" ht="153" x14ac:dyDescent="0.25">
      <c r="B353" s="214">
        <v>2025</v>
      </c>
      <c r="C353" s="214" t="s">
        <v>131</v>
      </c>
      <c r="D353" s="214" t="s">
        <v>486</v>
      </c>
      <c r="E353" s="214" t="s">
        <v>62</v>
      </c>
      <c r="F353" s="214" t="s">
        <v>62</v>
      </c>
      <c r="G353" s="214">
        <v>385</v>
      </c>
      <c r="H353" s="239">
        <v>45728</v>
      </c>
      <c r="I353" s="239">
        <v>45728</v>
      </c>
      <c r="J353" s="213" t="s">
        <v>291</v>
      </c>
      <c r="K353" s="213" t="s">
        <v>292</v>
      </c>
      <c r="L353" s="239">
        <v>45728</v>
      </c>
      <c r="M353" s="240" t="s">
        <v>1299</v>
      </c>
      <c r="N353" s="302" t="s">
        <v>1300</v>
      </c>
      <c r="O353" s="11"/>
    </row>
    <row r="354" spans="2:15" ht="153" x14ac:dyDescent="0.25">
      <c r="B354" s="214">
        <v>2025</v>
      </c>
      <c r="C354" s="214" t="s">
        <v>131</v>
      </c>
      <c r="D354" s="214" t="s">
        <v>486</v>
      </c>
      <c r="E354" s="214" t="s">
        <v>62</v>
      </c>
      <c r="F354" s="214" t="s">
        <v>62</v>
      </c>
      <c r="G354" s="214">
        <v>425</v>
      </c>
      <c r="H354" s="239">
        <v>45735</v>
      </c>
      <c r="I354" s="239">
        <v>45735</v>
      </c>
      <c r="J354" s="213" t="s">
        <v>291</v>
      </c>
      <c r="K354" s="213" t="s">
        <v>292</v>
      </c>
      <c r="L354" s="239">
        <v>45735</v>
      </c>
      <c r="M354" s="240" t="s">
        <v>1301</v>
      </c>
      <c r="N354" s="302" t="s">
        <v>1302</v>
      </c>
      <c r="O354" s="11"/>
    </row>
    <row r="355" spans="2:15" ht="153" x14ac:dyDescent="0.25">
      <c r="B355" s="214">
        <v>2025</v>
      </c>
      <c r="C355" s="214" t="s">
        <v>131</v>
      </c>
      <c r="D355" s="214" t="s">
        <v>486</v>
      </c>
      <c r="E355" s="214" t="s">
        <v>62</v>
      </c>
      <c r="F355" s="214" t="s">
        <v>62</v>
      </c>
      <c r="G355" s="214">
        <v>436</v>
      </c>
      <c r="H355" s="239">
        <v>45736</v>
      </c>
      <c r="I355" s="239">
        <v>45736</v>
      </c>
      <c r="J355" s="213" t="s">
        <v>291</v>
      </c>
      <c r="K355" s="213" t="s">
        <v>292</v>
      </c>
      <c r="L355" s="239">
        <v>45736</v>
      </c>
      <c r="M355" s="240" t="s">
        <v>1303</v>
      </c>
      <c r="N355" s="302" t="s">
        <v>1304</v>
      </c>
      <c r="O355" s="11"/>
    </row>
    <row r="356" spans="2:15" ht="153" x14ac:dyDescent="0.25">
      <c r="B356" s="214">
        <v>2025</v>
      </c>
      <c r="C356" s="214" t="s">
        <v>131</v>
      </c>
      <c r="D356" s="214" t="s">
        <v>486</v>
      </c>
      <c r="E356" s="214" t="s">
        <v>62</v>
      </c>
      <c r="F356" s="214" t="s">
        <v>62</v>
      </c>
      <c r="G356" s="214">
        <v>374</v>
      </c>
      <c r="H356" s="239">
        <v>45744</v>
      </c>
      <c r="I356" s="239">
        <v>45744</v>
      </c>
      <c r="J356" s="213" t="s">
        <v>291</v>
      </c>
      <c r="K356" s="213" t="s">
        <v>292</v>
      </c>
      <c r="L356" s="239">
        <v>45744</v>
      </c>
      <c r="M356" s="240" t="s">
        <v>1305</v>
      </c>
      <c r="N356" s="302" t="s">
        <v>1306</v>
      </c>
      <c r="O356" s="11"/>
    </row>
    <row r="357" spans="2:15" ht="153" x14ac:dyDescent="0.25">
      <c r="B357" s="214">
        <v>2025</v>
      </c>
      <c r="C357" s="214" t="s">
        <v>131</v>
      </c>
      <c r="D357" s="214" t="s">
        <v>486</v>
      </c>
      <c r="E357" s="214" t="s">
        <v>62</v>
      </c>
      <c r="F357" s="214" t="s">
        <v>62</v>
      </c>
      <c r="G357" s="214">
        <v>290</v>
      </c>
      <c r="H357" s="239">
        <v>45735</v>
      </c>
      <c r="I357" s="239">
        <v>45735</v>
      </c>
      <c r="J357" s="213" t="s">
        <v>291</v>
      </c>
      <c r="K357" s="213" t="s">
        <v>292</v>
      </c>
      <c r="L357" s="239">
        <v>45735</v>
      </c>
      <c r="M357" s="240" t="s">
        <v>1307</v>
      </c>
      <c r="N357" s="302" t="s">
        <v>1308</v>
      </c>
      <c r="O357" s="11"/>
    </row>
    <row r="358" spans="2:15" ht="153" x14ac:dyDescent="0.25">
      <c r="B358" s="214">
        <v>2025</v>
      </c>
      <c r="C358" s="214" t="s">
        <v>131</v>
      </c>
      <c r="D358" s="214" t="s">
        <v>486</v>
      </c>
      <c r="E358" s="214" t="s">
        <v>62</v>
      </c>
      <c r="F358" s="214" t="s">
        <v>62</v>
      </c>
      <c r="G358" s="214">
        <v>287</v>
      </c>
      <c r="H358" s="239">
        <v>45735</v>
      </c>
      <c r="I358" s="239">
        <v>45735</v>
      </c>
      <c r="J358" s="213" t="s">
        <v>291</v>
      </c>
      <c r="K358" s="213" t="s">
        <v>292</v>
      </c>
      <c r="L358" s="239">
        <v>45735</v>
      </c>
      <c r="M358" s="240" t="s">
        <v>1309</v>
      </c>
      <c r="N358" s="302" t="s">
        <v>1310</v>
      </c>
      <c r="O358" s="11"/>
    </row>
    <row r="359" spans="2:15" ht="153" x14ac:dyDescent="0.25">
      <c r="B359" s="214">
        <v>2025</v>
      </c>
      <c r="C359" s="214" t="s">
        <v>131</v>
      </c>
      <c r="D359" s="214" t="s">
        <v>486</v>
      </c>
      <c r="E359" s="214" t="s">
        <v>62</v>
      </c>
      <c r="F359" s="214" t="s">
        <v>62</v>
      </c>
      <c r="G359" s="214">
        <v>291</v>
      </c>
      <c r="H359" s="239">
        <v>45735</v>
      </c>
      <c r="I359" s="239">
        <v>45735</v>
      </c>
      <c r="J359" s="213" t="s">
        <v>291</v>
      </c>
      <c r="K359" s="213" t="s">
        <v>292</v>
      </c>
      <c r="L359" s="239">
        <v>45735</v>
      </c>
      <c r="M359" s="240" t="s">
        <v>1311</v>
      </c>
      <c r="N359" s="302" t="s">
        <v>1312</v>
      </c>
      <c r="O359" s="11"/>
    </row>
    <row r="360" spans="2:15" ht="153" x14ac:dyDescent="0.25">
      <c r="B360" s="214">
        <v>2025</v>
      </c>
      <c r="C360" s="214" t="s">
        <v>131</v>
      </c>
      <c r="D360" s="214" t="s">
        <v>486</v>
      </c>
      <c r="E360" s="214" t="s">
        <v>62</v>
      </c>
      <c r="F360" s="214" t="s">
        <v>62</v>
      </c>
      <c r="G360" s="214">
        <v>373</v>
      </c>
      <c r="H360" s="239">
        <v>45744</v>
      </c>
      <c r="I360" s="239">
        <v>45744</v>
      </c>
      <c r="J360" s="213" t="s">
        <v>291</v>
      </c>
      <c r="K360" s="213" t="s">
        <v>292</v>
      </c>
      <c r="L360" s="239">
        <v>45744</v>
      </c>
      <c r="M360" s="240" t="s">
        <v>1313</v>
      </c>
      <c r="N360" s="302" t="s">
        <v>1314</v>
      </c>
      <c r="O360" s="11"/>
    </row>
    <row r="361" spans="2:15" ht="153" x14ac:dyDescent="0.25">
      <c r="B361" s="214">
        <v>2025</v>
      </c>
      <c r="C361" s="214" t="s">
        <v>131</v>
      </c>
      <c r="D361" s="214" t="s">
        <v>486</v>
      </c>
      <c r="E361" s="214" t="s">
        <v>62</v>
      </c>
      <c r="F361" s="214" t="s">
        <v>62</v>
      </c>
      <c r="G361" s="214">
        <v>289</v>
      </c>
      <c r="H361" s="239">
        <v>45735</v>
      </c>
      <c r="I361" s="239">
        <v>45735</v>
      </c>
      <c r="J361" s="213" t="s">
        <v>291</v>
      </c>
      <c r="K361" s="213" t="s">
        <v>292</v>
      </c>
      <c r="L361" s="239">
        <v>45735</v>
      </c>
      <c r="M361" s="240" t="s">
        <v>1315</v>
      </c>
      <c r="N361" s="302" t="s">
        <v>1316</v>
      </c>
      <c r="O361" s="11"/>
    </row>
    <row r="362" spans="2:15" ht="153" x14ac:dyDescent="0.25">
      <c r="B362" s="214">
        <v>2025</v>
      </c>
      <c r="C362" s="214" t="s">
        <v>131</v>
      </c>
      <c r="D362" s="214" t="s">
        <v>486</v>
      </c>
      <c r="E362" s="214" t="s">
        <v>62</v>
      </c>
      <c r="F362" s="214" t="s">
        <v>62</v>
      </c>
      <c r="G362" s="214">
        <v>377</v>
      </c>
      <c r="H362" s="239">
        <v>45741</v>
      </c>
      <c r="I362" s="239">
        <v>45741</v>
      </c>
      <c r="J362" s="213" t="s">
        <v>291</v>
      </c>
      <c r="K362" s="213" t="s">
        <v>292</v>
      </c>
      <c r="L362" s="239">
        <v>45741</v>
      </c>
      <c r="M362" s="240" t="s">
        <v>1317</v>
      </c>
      <c r="N362" s="302" t="s">
        <v>1318</v>
      </c>
      <c r="O362" s="11"/>
    </row>
    <row r="363" spans="2:15" ht="153" x14ac:dyDescent="0.25">
      <c r="B363" s="214">
        <v>2025</v>
      </c>
      <c r="C363" s="214" t="s">
        <v>131</v>
      </c>
      <c r="D363" s="214" t="s">
        <v>486</v>
      </c>
      <c r="E363" s="214" t="s">
        <v>62</v>
      </c>
      <c r="F363" s="214" t="s">
        <v>62</v>
      </c>
      <c r="G363" s="214">
        <v>369</v>
      </c>
      <c r="H363" s="239">
        <v>45740</v>
      </c>
      <c r="I363" s="239">
        <v>45740</v>
      </c>
      <c r="J363" s="213" t="s">
        <v>291</v>
      </c>
      <c r="K363" s="213" t="s">
        <v>292</v>
      </c>
      <c r="L363" s="239">
        <v>45740</v>
      </c>
      <c r="M363" s="240" t="s">
        <v>1319</v>
      </c>
      <c r="N363" s="302" t="s">
        <v>1320</v>
      </c>
      <c r="O363" s="11"/>
    </row>
    <row r="364" spans="2:15" ht="153" x14ac:dyDescent="0.25">
      <c r="B364" s="214">
        <v>2025</v>
      </c>
      <c r="C364" s="214" t="s">
        <v>131</v>
      </c>
      <c r="D364" s="214" t="s">
        <v>486</v>
      </c>
      <c r="E364" s="214" t="s">
        <v>62</v>
      </c>
      <c r="F364" s="214" t="s">
        <v>62</v>
      </c>
      <c r="G364" s="214">
        <v>379</v>
      </c>
      <c r="H364" s="239">
        <v>45741</v>
      </c>
      <c r="I364" s="239">
        <v>45741</v>
      </c>
      <c r="J364" s="213" t="s">
        <v>291</v>
      </c>
      <c r="K364" s="213" t="s">
        <v>292</v>
      </c>
      <c r="L364" s="239">
        <v>45741</v>
      </c>
      <c r="M364" s="240" t="s">
        <v>1321</v>
      </c>
      <c r="N364" s="302" t="s">
        <v>1322</v>
      </c>
      <c r="O364" s="11"/>
    </row>
    <row r="365" spans="2:15" ht="153" x14ac:dyDescent="0.25">
      <c r="B365" s="214">
        <v>2025</v>
      </c>
      <c r="C365" s="214" t="s">
        <v>131</v>
      </c>
      <c r="D365" s="214" t="s">
        <v>486</v>
      </c>
      <c r="E365" s="214" t="s">
        <v>62</v>
      </c>
      <c r="F365" s="214" t="s">
        <v>62</v>
      </c>
      <c r="G365" s="214">
        <v>375</v>
      </c>
      <c r="H365" s="239">
        <v>45740</v>
      </c>
      <c r="I365" s="239">
        <v>45740</v>
      </c>
      <c r="J365" s="213" t="s">
        <v>291</v>
      </c>
      <c r="K365" s="213" t="s">
        <v>292</v>
      </c>
      <c r="L365" s="239">
        <v>45740</v>
      </c>
      <c r="M365" s="240" t="s">
        <v>1323</v>
      </c>
      <c r="N365" s="302" t="s">
        <v>1324</v>
      </c>
      <c r="O365" s="11"/>
    </row>
    <row r="366" spans="2:15" ht="153" x14ac:dyDescent="0.25">
      <c r="B366" s="214">
        <v>2025</v>
      </c>
      <c r="C366" s="214" t="s">
        <v>131</v>
      </c>
      <c r="D366" s="214" t="s">
        <v>486</v>
      </c>
      <c r="E366" s="214" t="s">
        <v>62</v>
      </c>
      <c r="F366" s="214" t="s">
        <v>62</v>
      </c>
      <c r="G366" s="214">
        <v>373</v>
      </c>
      <c r="H366" s="239">
        <v>45740</v>
      </c>
      <c r="I366" s="239">
        <v>45740</v>
      </c>
      <c r="J366" s="213" t="s">
        <v>291</v>
      </c>
      <c r="K366" s="213" t="s">
        <v>292</v>
      </c>
      <c r="L366" s="239">
        <v>45740</v>
      </c>
      <c r="M366" s="240" t="s">
        <v>1325</v>
      </c>
      <c r="N366" s="302" t="s">
        <v>1326</v>
      </c>
      <c r="O366" s="11"/>
    </row>
    <row r="367" spans="2:15" ht="153" x14ac:dyDescent="0.25">
      <c r="B367" s="214">
        <v>2025</v>
      </c>
      <c r="C367" s="214" t="s">
        <v>131</v>
      </c>
      <c r="D367" s="214" t="s">
        <v>486</v>
      </c>
      <c r="E367" s="214" t="s">
        <v>62</v>
      </c>
      <c r="F367" s="214" t="s">
        <v>62</v>
      </c>
      <c r="G367" s="214">
        <v>378</v>
      </c>
      <c r="H367" s="239">
        <v>45741</v>
      </c>
      <c r="I367" s="239">
        <v>45741</v>
      </c>
      <c r="J367" s="213" t="s">
        <v>291</v>
      </c>
      <c r="K367" s="213" t="s">
        <v>292</v>
      </c>
      <c r="L367" s="239">
        <v>45741</v>
      </c>
      <c r="M367" s="240" t="s">
        <v>1327</v>
      </c>
      <c r="N367" s="302" t="s">
        <v>1328</v>
      </c>
      <c r="O367" s="11"/>
    </row>
    <row r="368" spans="2:15" ht="153" x14ac:dyDescent="0.25">
      <c r="B368" s="214">
        <v>2025</v>
      </c>
      <c r="C368" s="214" t="s">
        <v>131</v>
      </c>
      <c r="D368" s="214" t="s">
        <v>486</v>
      </c>
      <c r="E368" s="214" t="s">
        <v>62</v>
      </c>
      <c r="F368" s="214" t="s">
        <v>62</v>
      </c>
      <c r="G368" s="214">
        <v>370</v>
      </c>
      <c r="H368" s="239">
        <v>45740</v>
      </c>
      <c r="I368" s="239">
        <v>45740</v>
      </c>
      <c r="J368" s="213" t="s">
        <v>291</v>
      </c>
      <c r="K368" s="213" t="s">
        <v>292</v>
      </c>
      <c r="L368" s="239">
        <v>45740</v>
      </c>
      <c r="M368" s="240" t="s">
        <v>1329</v>
      </c>
      <c r="N368" s="302" t="s">
        <v>1330</v>
      </c>
      <c r="O368" s="11"/>
    </row>
    <row r="369" spans="2:15" ht="153" x14ac:dyDescent="0.25">
      <c r="B369" s="214">
        <v>2025</v>
      </c>
      <c r="C369" s="214" t="s">
        <v>131</v>
      </c>
      <c r="D369" s="214" t="s">
        <v>486</v>
      </c>
      <c r="E369" s="214" t="s">
        <v>62</v>
      </c>
      <c r="F369" s="214" t="s">
        <v>62</v>
      </c>
      <c r="G369" s="214">
        <v>677</v>
      </c>
      <c r="H369" s="239">
        <v>45743</v>
      </c>
      <c r="I369" s="239">
        <v>45743</v>
      </c>
      <c r="J369" s="213" t="s">
        <v>291</v>
      </c>
      <c r="K369" s="213" t="s">
        <v>292</v>
      </c>
      <c r="L369" s="239">
        <v>45743</v>
      </c>
      <c r="M369" s="240" t="s">
        <v>1331</v>
      </c>
      <c r="N369" s="302" t="s">
        <v>1332</v>
      </c>
      <c r="O369" s="11"/>
    </row>
    <row r="370" spans="2:15" ht="153" x14ac:dyDescent="0.25">
      <c r="B370" s="214">
        <v>2025</v>
      </c>
      <c r="C370" s="214" t="s">
        <v>131</v>
      </c>
      <c r="D370" s="214" t="s">
        <v>486</v>
      </c>
      <c r="E370" s="214" t="s">
        <v>62</v>
      </c>
      <c r="F370" s="214" t="s">
        <v>62</v>
      </c>
      <c r="G370" s="214">
        <v>715</v>
      </c>
      <c r="H370" s="239">
        <v>45744</v>
      </c>
      <c r="I370" s="239">
        <v>45744</v>
      </c>
      <c r="J370" s="213" t="s">
        <v>291</v>
      </c>
      <c r="K370" s="213" t="s">
        <v>292</v>
      </c>
      <c r="L370" s="239">
        <v>45744</v>
      </c>
      <c r="M370" s="240" t="s">
        <v>1333</v>
      </c>
      <c r="N370" s="302" t="s">
        <v>1334</v>
      </c>
      <c r="O370" s="11"/>
    </row>
    <row r="371" spans="2:15" ht="153" x14ac:dyDescent="0.25">
      <c r="B371" s="214">
        <v>2025</v>
      </c>
      <c r="C371" s="214" t="s">
        <v>131</v>
      </c>
      <c r="D371" s="214" t="s">
        <v>486</v>
      </c>
      <c r="E371" s="214" t="s">
        <v>62</v>
      </c>
      <c r="F371" s="214" t="s">
        <v>62</v>
      </c>
      <c r="G371" s="214">
        <v>714</v>
      </c>
      <c r="H371" s="239">
        <v>45744</v>
      </c>
      <c r="I371" s="239">
        <v>45744</v>
      </c>
      <c r="J371" s="213" t="s">
        <v>291</v>
      </c>
      <c r="K371" s="213" t="s">
        <v>292</v>
      </c>
      <c r="L371" s="239">
        <v>45744</v>
      </c>
      <c r="M371" s="240" t="s">
        <v>1335</v>
      </c>
      <c r="N371" s="302" t="s">
        <v>1336</v>
      </c>
      <c r="O371" s="11"/>
    </row>
    <row r="372" spans="2:15" ht="114.75" x14ac:dyDescent="0.25">
      <c r="B372" s="214">
        <v>2025</v>
      </c>
      <c r="C372" s="214" t="s">
        <v>132</v>
      </c>
      <c r="D372" s="214" t="s">
        <v>486</v>
      </c>
      <c r="E372" s="214" t="s">
        <v>62</v>
      </c>
      <c r="F372" s="214" t="s">
        <v>62</v>
      </c>
      <c r="G372" s="214">
        <v>149</v>
      </c>
      <c r="H372" s="239">
        <v>45764</v>
      </c>
      <c r="I372" s="239">
        <v>45764</v>
      </c>
      <c r="J372" s="213" t="s">
        <v>291</v>
      </c>
      <c r="K372" s="213" t="s">
        <v>292</v>
      </c>
      <c r="L372" s="239">
        <v>45764</v>
      </c>
      <c r="M372" s="240" t="s">
        <v>1337</v>
      </c>
      <c r="N372" s="302" t="s">
        <v>1338</v>
      </c>
      <c r="O372" s="11"/>
    </row>
    <row r="373" spans="2:15" ht="127.5" x14ac:dyDescent="0.25">
      <c r="B373" s="214">
        <v>2025</v>
      </c>
      <c r="C373" s="214" t="s">
        <v>132</v>
      </c>
      <c r="D373" s="214" t="s">
        <v>486</v>
      </c>
      <c r="E373" s="214" t="s">
        <v>62</v>
      </c>
      <c r="F373" s="214" t="s">
        <v>62</v>
      </c>
      <c r="G373" s="214">
        <v>336</v>
      </c>
      <c r="H373" s="239">
        <v>45763</v>
      </c>
      <c r="I373" s="239">
        <v>45763</v>
      </c>
      <c r="J373" s="213" t="s">
        <v>291</v>
      </c>
      <c r="K373" s="213" t="s">
        <v>292</v>
      </c>
      <c r="L373" s="239">
        <v>45763</v>
      </c>
      <c r="M373" s="240" t="s">
        <v>1339</v>
      </c>
      <c r="N373" s="302" t="s">
        <v>1340</v>
      </c>
      <c r="O373" s="11"/>
    </row>
    <row r="374" spans="2:15" ht="114.75" x14ac:dyDescent="0.25">
      <c r="B374" s="214">
        <v>2025</v>
      </c>
      <c r="C374" s="214" t="s">
        <v>132</v>
      </c>
      <c r="D374" s="214" t="s">
        <v>486</v>
      </c>
      <c r="E374" s="214" t="s">
        <v>62</v>
      </c>
      <c r="F374" s="214" t="s">
        <v>62</v>
      </c>
      <c r="G374" s="214">
        <v>357</v>
      </c>
      <c r="H374" s="239">
        <v>45771</v>
      </c>
      <c r="I374" s="239">
        <v>45771</v>
      </c>
      <c r="J374" s="213" t="s">
        <v>291</v>
      </c>
      <c r="K374" s="213" t="s">
        <v>292</v>
      </c>
      <c r="L374" s="239">
        <v>45771</v>
      </c>
      <c r="M374" s="240" t="s">
        <v>1341</v>
      </c>
      <c r="N374" s="302" t="s">
        <v>1342</v>
      </c>
      <c r="O374" s="11"/>
    </row>
    <row r="375" spans="2:15" ht="114.75" x14ac:dyDescent="0.25">
      <c r="B375" s="214">
        <v>2025</v>
      </c>
      <c r="C375" s="214" t="s">
        <v>132</v>
      </c>
      <c r="D375" s="214" t="s">
        <v>486</v>
      </c>
      <c r="E375" s="214" t="s">
        <v>62</v>
      </c>
      <c r="F375" s="214" t="s">
        <v>62</v>
      </c>
      <c r="G375" s="214">
        <v>615</v>
      </c>
      <c r="H375" s="239">
        <v>45769</v>
      </c>
      <c r="I375" s="239">
        <v>45769</v>
      </c>
      <c r="J375" s="213" t="s">
        <v>291</v>
      </c>
      <c r="K375" s="213" t="s">
        <v>292</v>
      </c>
      <c r="L375" s="239">
        <v>45769</v>
      </c>
      <c r="M375" s="240" t="s">
        <v>1343</v>
      </c>
      <c r="N375" s="302" t="s">
        <v>1344</v>
      </c>
      <c r="O375" s="11"/>
    </row>
    <row r="376" spans="2:15" ht="114.75" x14ac:dyDescent="0.25">
      <c r="B376" s="214">
        <v>2025</v>
      </c>
      <c r="C376" s="214" t="s">
        <v>132</v>
      </c>
      <c r="D376" s="214" t="s">
        <v>486</v>
      </c>
      <c r="E376" s="214" t="s">
        <v>62</v>
      </c>
      <c r="F376" s="214" t="s">
        <v>62</v>
      </c>
      <c r="G376" s="214">
        <v>166</v>
      </c>
      <c r="H376" s="239">
        <v>45776</v>
      </c>
      <c r="I376" s="239">
        <v>45776</v>
      </c>
      <c r="J376" s="213" t="s">
        <v>291</v>
      </c>
      <c r="K376" s="213" t="s">
        <v>292</v>
      </c>
      <c r="L376" s="239">
        <v>45776</v>
      </c>
      <c r="M376" s="240" t="s">
        <v>1345</v>
      </c>
      <c r="N376" s="302" t="s">
        <v>1346</v>
      </c>
      <c r="O376" s="11"/>
    </row>
    <row r="377" spans="2:15" ht="114.75" x14ac:dyDescent="0.25">
      <c r="B377" s="214">
        <v>2025</v>
      </c>
      <c r="C377" s="214" t="s">
        <v>132</v>
      </c>
      <c r="D377" s="214" t="s">
        <v>486</v>
      </c>
      <c r="E377" s="214" t="s">
        <v>62</v>
      </c>
      <c r="F377" s="214" t="s">
        <v>62</v>
      </c>
      <c r="G377" s="214">
        <v>165</v>
      </c>
      <c r="H377" s="239">
        <v>45748</v>
      </c>
      <c r="I377" s="239">
        <v>45748</v>
      </c>
      <c r="J377" s="213" t="s">
        <v>291</v>
      </c>
      <c r="K377" s="213" t="s">
        <v>292</v>
      </c>
      <c r="L377" s="239">
        <v>45748</v>
      </c>
      <c r="M377" s="240" t="s">
        <v>1347</v>
      </c>
      <c r="N377" s="302" t="s">
        <v>1348</v>
      </c>
      <c r="O377" s="11"/>
    </row>
    <row r="378" spans="2:15" ht="114.75" x14ac:dyDescent="0.25">
      <c r="B378" s="214">
        <v>2025</v>
      </c>
      <c r="C378" s="214" t="s">
        <v>132</v>
      </c>
      <c r="D378" s="214" t="s">
        <v>486</v>
      </c>
      <c r="E378" s="214" t="s">
        <v>62</v>
      </c>
      <c r="F378" s="214" t="s">
        <v>62</v>
      </c>
      <c r="G378" s="214">
        <v>167</v>
      </c>
      <c r="H378" s="239">
        <v>45768</v>
      </c>
      <c r="I378" s="239">
        <v>45768</v>
      </c>
      <c r="J378" s="213" t="s">
        <v>291</v>
      </c>
      <c r="K378" s="213" t="s">
        <v>292</v>
      </c>
      <c r="L378" s="239">
        <v>45768</v>
      </c>
      <c r="M378" s="240" t="s">
        <v>1349</v>
      </c>
      <c r="N378" s="302" t="s">
        <v>1350</v>
      </c>
      <c r="O378" s="11"/>
    </row>
    <row r="379" spans="2:15" ht="114.75" x14ac:dyDescent="0.25">
      <c r="B379" s="214">
        <v>2025</v>
      </c>
      <c r="C379" s="214" t="s">
        <v>132</v>
      </c>
      <c r="D379" s="214" t="s">
        <v>486</v>
      </c>
      <c r="E379" s="214" t="s">
        <v>62</v>
      </c>
      <c r="F379" s="214" t="s">
        <v>62</v>
      </c>
      <c r="G379" s="214">
        <v>169</v>
      </c>
      <c r="H379" s="239">
        <v>45750</v>
      </c>
      <c r="I379" s="239">
        <v>45750</v>
      </c>
      <c r="J379" s="213" t="s">
        <v>291</v>
      </c>
      <c r="K379" s="213" t="s">
        <v>292</v>
      </c>
      <c r="L379" s="239">
        <v>45750</v>
      </c>
      <c r="M379" s="240" t="s">
        <v>1351</v>
      </c>
      <c r="N379" s="302" t="s">
        <v>1352</v>
      </c>
      <c r="O379" s="11"/>
    </row>
    <row r="380" spans="2:15" ht="114.75" x14ac:dyDescent="0.25">
      <c r="B380" s="214">
        <v>2025</v>
      </c>
      <c r="C380" s="214" t="s">
        <v>132</v>
      </c>
      <c r="D380" s="214" t="s">
        <v>486</v>
      </c>
      <c r="E380" s="214" t="s">
        <v>62</v>
      </c>
      <c r="F380" s="214" t="s">
        <v>62</v>
      </c>
      <c r="G380" s="214">
        <v>669</v>
      </c>
      <c r="H380" s="239">
        <v>45771</v>
      </c>
      <c r="I380" s="239">
        <v>45771</v>
      </c>
      <c r="J380" s="213" t="s">
        <v>291</v>
      </c>
      <c r="K380" s="213" t="s">
        <v>292</v>
      </c>
      <c r="L380" s="239">
        <v>45771</v>
      </c>
      <c r="M380" s="240" t="s">
        <v>1353</v>
      </c>
      <c r="N380" s="302" t="s">
        <v>1354</v>
      </c>
      <c r="O380" s="11"/>
    </row>
    <row r="381" spans="2:15" ht="114.75" x14ac:dyDescent="0.25">
      <c r="B381" s="214">
        <v>2025</v>
      </c>
      <c r="C381" s="214" t="s">
        <v>132</v>
      </c>
      <c r="D381" s="214" t="s">
        <v>486</v>
      </c>
      <c r="E381" s="214" t="s">
        <v>62</v>
      </c>
      <c r="F381" s="214" t="s">
        <v>62</v>
      </c>
      <c r="G381" s="214">
        <v>766</v>
      </c>
      <c r="H381" s="239">
        <v>45750</v>
      </c>
      <c r="I381" s="239">
        <v>45750</v>
      </c>
      <c r="J381" s="213" t="s">
        <v>291</v>
      </c>
      <c r="K381" s="213" t="s">
        <v>292</v>
      </c>
      <c r="L381" s="239">
        <v>45750</v>
      </c>
      <c r="M381" s="240" t="s">
        <v>1355</v>
      </c>
      <c r="N381" s="302" t="s">
        <v>1356</v>
      </c>
      <c r="O381" s="11"/>
    </row>
    <row r="382" spans="2:15" ht="114.75" x14ac:dyDescent="0.25">
      <c r="B382" s="214">
        <v>2025</v>
      </c>
      <c r="C382" s="214" t="s">
        <v>132</v>
      </c>
      <c r="D382" s="214" t="s">
        <v>486</v>
      </c>
      <c r="E382" s="214" t="s">
        <v>62</v>
      </c>
      <c r="F382" s="214" t="s">
        <v>62</v>
      </c>
      <c r="G382" s="214">
        <v>937</v>
      </c>
      <c r="H382" s="239">
        <v>45763</v>
      </c>
      <c r="I382" s="239">
        <v>45763</v>
      </c>
      <c r="J382" s="213" t="s">
        <v>291</v>
      </c>
      <c r="K382" s="213" t="s">
        <v>292</v>
      </c>
      <c r="L382" s="239">
        <v>45763</v>
      </c>
      <c r="M382" s="240" t="s">
        <v>1357</v>
      </c>
      <c r="N382" s="302" t="s">
        <v>1358</v>
      </c>
      <c r="O382" s="11"/>
    </row>
    <row r="383" spans="2:15" ht="114.75" x14ac:dyDescent="0.25">
      <c r="B383" s="214">
        <v>2025</v>
      </c>
      <c r="C383" s="214" t="s">
        <v>132</v>
      </c>
      <c r="D383" s="214" t="s">
        <v>486</v>
      </c>
      <c r="E383" s="214" t="s">
        <v>62</v>
      </c>
      <c r="F383" s="214" t="s">
        <v>62</v>
      </c>
      <c r="G383" s="214">
        <v>947</v>
      </c>
      <c r="H383" s="239">
        <v>45764</v>
      </c>
      <c r="I383" s="239">
        <v>45764</v>
      </c>
      <c r="J383" s="213" t="s">
        <v>291</v>
      </c>
      <c r="K383" s="213" t="s">
        <v>292</v>
      </c>
      <c r="L383" s="239">
        <v>45764</v>
      </c>
      <c r="M383" s="240" t="s">
        <v>1359</v>
      </c>
      <c r="N383" s="302" t="s">
        <v>1360</v>
      </c>
      <c r="O383" s="11"/>
    </row>
    <row r="384" spans="2:15" ht="114.75" x14ac:dyDescent="0.25">
      <c r="B384" s="214">
        <v>2025</v>
      </c>
      <c r="C384" s="214" t="s">
        <v>132</v>
      </c>
      <c r="D384" s="214" t="s">
        <v>486</v>
      </c>
      <c r="E384" s="214" t="s">
        <v>62</v>
      </c>
      <c r="F384" s="214" t="s">
        <v>62</v>
      </c>
      <c r="G384" s="214">
        <v>942</v>
      </c>
      <c r="H384" s="239">
        <v>45763</v>
      </c>
      <c r="I384" s="239">
        <v>45763</v>
      </c>
      <c r="J384" s="213" t="s">
        <v>291</v>
      </c>
      <c r="K384" s="213" t="s">
        <v>292</v>
      </c>
      <c r="L384" s="239">
        <v>45763</v>
      </c>
      <c r="M384" s="240" t="s">
        <v>1361</v>
      </c>
      <c r="N384" s="302" t="s">
        <v>1362</v>
      </c>
      <c r="O384" s="11"/>
    </row>
    <row r="385" spans="2:15" ht="114.75" x14ac:dyDescent="0.25">
      <c r="B385" s="214">
        <v>2025</v>
      </c>
      <c r="C385" s="214" t="s">
        <v>132</v>
      </c>
      <c r="D385" s="214" t="s">
        <v>486</v>
      </c>
      <c r="E385" s="214" t="s">
        <v>62</v>
      </c>
      <c r="F385" s="214" t="s">
        <v>62</v>
      </c>
      <c r="G385" s="214">
        <v>938</v>
      </c>
      <c r="H385" s="239">
        <v>45763</v>
      </c>
      <c r="I385" s="239">
        <v>45763</v>
      </c>
      <c r="J385" s="213" t="s">
        <v>291</v>
      </c>
      <c r="K385" s="213" t="s">
        <v>292</v>
      </c>
      <c r="L385" s="239">
        <v>45763</v>
      </c>
      <c r="M385" s="240" t="s">
        <v>1363</v>
      </c>
      <c r="N385" s="302" t="s">
        <v>1364</v>
      </c>
      <c r="O385" s="11"/>
    </row>
    <row r="386" spans="2:15" ht="102" x14ac:dyDescent="0.25">
      <c r="B386" s="214">
        <v>2025</v>
      </c>
      <c r="C386" s="214" t="s">
        <v>132</v>
      </c>
      <c r="D386" s="214" t="s">
        <v>486</v>
      </c>
      <c r="E386" s="214" t="s">
        <v>62</v>
      </c>
      <c r="F386" s="214" t="s">
        <v>62</v>
      </c>
      <c r="G386" s="214">
        <v>4</v>
      </c>
      <c r="H386" s="239">
        <v>45758</v>
      </c>
      <c r="I386" s="239">
        <v>45758</v>
      </c>
      <c r="J386" s="213" t="s">
        <v>291</v>
      </c>
      <c r="K386" s="213" t="s">
        <v>292</v>
      </c>
      <c r="L386" s="239">
        <v>45758</v>
      </c>
      <c r="M386" s="240" t="s">
        <v>1365</v>
      </c>
      <c r="N386" s="302" t="s">
        <v>1366</v>
      </c>
      <c r="O386" s="11"/>
    </row>
    <row r="387" spans="2:15" ht="114.75" x14ac:dyDescent="0.25">
      <c r="B387" s="214">
        <v>2025</v>
      </c>
      <c r="C387" s="214" t="s">
        <v>132</v>
      </c>
      <c r="D387" s="214" t="s">
        <v>486</v>
      </c>
      <c r="E387" s="214" t="s">
        <v>62</v>
      </c>
      <c r="F387" s="214" t="s">
        <v>62</v>
      </c>
      <c r="G387" s="214">
        <v>344</v>
      </c>
      <c r="H387" s="239">
        <v>45764</v>
      </c>
      <c r="I387" s="239">
        <v>45764</v>
      </c>
      <c r="J387" s="213" t="s">
        <v>291</v>
      </c>
      <c r="K387" s="213" t="s">
        <v>292</v>
      </c>
      <c r="L387" s="239">
        <v>45764</v>
      </c>
      <c r="M387" s="240" t="s">
        <v>1367</v>
      </c>
      <c r="N387" s="302" t="s">
        <v>1368</v>
      </c>
      <c r="O387" s="11"/>
    </row>
    <row r="388" spans="2:15" ht="102" x14ac:dyDescent="0.25">
      <c r="B388" s="214">
        <v>2025</v>
      </c>
      <c r="C388" s="214" t="s">
        <v>132</v>
      </c>
      <c r="D388" s="214" t="s">
        <v>486</v>
      </c>
      <c r="E388" s="214" t="s">
        <v>62</v>
      </c>
      <c r="F388" s="214" t="s">
        <v>62</v>
      </c>
      <c r="G388" s="214">
        <v>148</v>
      </c>
      <c r="H388" s="239">
        <v>45748</v>
      </c>
      <c r="I388" s="239">
        <v>45748</v>
      </c>
      <c r="J388" s="213" t="s">
        <v>291</v>
      </c>
      <c r="K388" s="213" t="s">
        <v>292</v>
      </c>
      <c r="L388" s="239">
        <v>45748</v>
      </c>
      <c r="M388" s="240" t="s">
        <v>1369</v>
      </c>
      <c r="N388" s="302" t="s">
        <v>1370</v>
      </c>
      <c r="O388" s="11"/>
    </row>
    <row r="389" spans="2:15" ht="102" x14ac:dyDescent="0.25">
      <c r="B389" s="214">
        <v>2025</v>
      </c>
      <c r="C389" s="214" t="s">
        <v>132</v>
      </c>
      <c r="D389" s="214" t="s">
        <v>486</v>
      </c>
      <c r="E389" s="214" t="s">
        <v>62</v>
      </c>
      <c r="F389" s="214" t="s">
        <v>62</v>
      </c>
      <c r="G389" s="214">
        <v>149</v>
      </c>
      <c r="H389" s="239">
        <v>45755</v>
      </c>
      <c r="I389" s="239">
        <v>45755</v>
      </c>
      <c r="J389" s="213" t="s">
        <v>291</v>
      </c>
      <c r="K389" s="213" t="s">
        <v>292</v>
      </c>
      <c r="L389" s="239">
        <v>45755</v>
      </c>
      <c r="M389" s="240" t="s">
        <v>1371</v>
      </c>
      <c r="N389" s="302" t="s">
        <v>1372</v>
      </c>
      <c r="O389" s="11"/>
    </row>
    <row r="390" spans="2:15" ht="102" x14ac:dyDescent="0.25">
      <c r="B390" s="214">
        <v>2025</v>
      </c>
      <c r="C390" s="214" t="s">
        <v>132</v>
      </c>
      <c r="D390" s="214" t="s">
        <v>486</v>
      </c>
      <c r="E390" s="214" t="s">
        <v>62</v>
      </c>
      <c r="F390" s="214" t="s">
        <v>62</v>
      </c>
      <c r="G390" s="214">
        <v>169</v>
      </c>
      <c r="H390" s="239">
        <v>45758</v>
      </c>
      <c r="I390" s="239">
        <v>45758</v>
      </c>
      <c r="J390" s="213" t="s">
        <v>291</v>
      </c>
      <c r="K390" s="213" t="s">
        <v>292</v>
      </c>
      <c r="L390" s="239">
        <v>45758</v>
      </c>
      <c r="M390" s="240" t="s">
        <v>1373</v>
      </c>
      <c r="N390" s="302" t="s">
        <v>1374</v>
      </c>
      <c r="O390" s="11"/>
    </row>
    <row r="391" spans="2:15" ht="102" x14ac:dyDescent="0.25">
      <c r="B391" s="214">
        <v>2025</v>
      </c>
      <c r="C391" s="214" t="s">
        <v>132</v>
      </c>
      <c r="D391" s="214" t="s">
        <v>486</v>
      </c>
      <c r="E391" s="214" t="s">
        <v>62</v>
      </c>
      <c r="F391" s="214" t="s">
        <v>62</v>
      </c>
      <c r="G391" s="214">
        <v>183</v>
      </c>
      <c r="H391" s="239">
        <v>45761</v>
      </c>
      <c r="I391" s="239">
        <v>45761</v>
      </c>
      <c r="J391" s="213" t="s">
        <v>291</v>
      </c>
      <c r="K391" s="213" t="s">
        <v>292</v>
      </c>
      <c r="L391" s="239">
        <v>45761</v>
      </c>
      <c r="M391" s="240" t="s">
        <v>1375</v>
      </c>
      <c r="N391" s="302" t="s">
        <v>1376</v>
      </c>
      <c r="O391" s="11"/>
    </row>
    <row r="392" spans="2:15" ht="102" x14ac:dyDescent="0.25">
      <c r="B392" s="214">
        <v>2025</v>
      </c>
      <c r="C392" s="214" t="s">
        <v>132</v>
      </c>
      <c r="D392" s="214" t="s">
        <v>486</v>
      </c>
      <c r="E392" s="214" t="s">
        <v>62</v>
      </c>
      <c r="F392" s="214" t="s">
        <v>62</v>
      </c>
      <c r="G392" s="214">
        <v>119</v>
      </c>
      <c r="H392" s="239">
        <v>45748</v>
      </c>
      <c r="I392" s="239">
        <v>45748</v>
      </c>
      <c r="J392" s="213" t="s">
        <v>291</v>
      </c>
      <c r="K392" s="213" t="s">
        <v>292</v>
      </c>
      <c r="L392" s="239">
        <v>45748</v>
      </c>
      <c r="M392" s="240" t="s">
        <v>1377</v>
      </c>
      <c r="N392" s="302" t="s">
        <v>1378</v>
      </c>
      <c r="O392" s="11"/>
    </row>
    <row r="393" spans="2:15" ht="102" x14ac:dyDescent="0.25">
      <c r="B393" s="214">
        <v>2025</v>
      </c>
      <c r="C393" s="214" t="s">
        <v>132</v>
      </c>
      <c r="D393" s="214" t="s">
        <v>486</v>
      </c>
      <c r="E393" s="214" t="s">
        <v>62</v>
      </c>
      <c r="F393" s="214" t="s">
        <v>62</v>
      </c>
      <c r="G393" s="214">
        <v>242</v>
      </c>
      <c r="H393" s="239">
        <v>45758</v>
      </c>
      <c r="I393" s="239">
        <v>45758</v>
      </c>
      <c r="J393" s="213" t="s">
        <v>291</v>
      </c>
      <c r="K393" s="213" t="s">
        <v>292</v>
      </c>
      <c r="L393" s="239">
        <v>45758</v>
      </c>
      <c r="M393" s="240" t="s">
        <v>1379</v>
      </c>
      <c r="N393" s="302" t="s">
        <v>1380</v>
      </c>
      <c r="O393" s="11"/>
    </row>
    <row r="394" spans="2:15" ht="102" x14ac:dyDescent="0.25">
      <c r="B394" s="214">
        <v>2025</v>
      </c>
      <c r="C394" s="214" t="s">
        <v>132</v>
      </c>
      <c r="D394" s="214" t="s">
        <v>486</v>
      </c>
      <c r="E394" s="214" t="s">
        <v>62</v>
      </c>
      <c r="F394" s="214" t="s">
        <v>62</v>
      </c>
      <c r="G394" s="214">
        <v>1123</v>
      </c>
      <c r="H394" s="239">
        <v>45777</v>
      </c>
      <c r="I394" s="239">
        <v>45777</v>
      </c>
      <c r="J394" s="213" t="s">
        <v>291</v>
      </c>
      <c r="K394" s="213" t="s">
        <v>292</v>
      </c>
      <c r="L394" s="239">
        <v>45777</v>
      </c>
      <c r="M394" s="240" t="s">
        <v>1381</v>
      </c>
      <c r="N394" s="302" t="s">
        <v>1382</v>
      </c>
      <c r="O394" s="11"/>
    </row>
    <row r="395" spans="2:15" ht="102" x14ac:dyDescent="0.25">
      <c r="B395" s="214">
        <v>2025</v>
      </c>
      <c r="C395" s="214" t="s">
        <v>132</v>
      </c>
      <c r="D395" s="214" t="s">
        <v>486</v>
      </c>
      <c r="E395" s="214" t="s">
        <v>62</v>
      </c>
      <c r="F395" s="214" t="s">
        <v>62</v>
      </c>
      <c r="G395" s="214">
        <v>1124</v>
      </c>
      <c r="H395" s="239">
        <v>45777</v>
      </c>
      <c r="I395" s="239">
        <v>45777</v>
      </c>
      <c r="J395" s="213" t="s">
        <v>291</v>
      </c>
      <c r="K395" s="213" t="s">
        <v>292</v>
      </c>
      <c r="L395" s="239">
        <v>45777</v>
      </c>
      <c r="M395" s="240" t="s">
        <v>1383</v>
      </c>
      <c r="N395" s="302" t="s">
        <v>1384</v>
      </c>
      <c r="O395" s="11"/>
    </row>
    <row r="396" spans="2:15" ht="102" x14ac:dyDescent="0.25">
      <c r="B396" s="214">
        <v>2025</v>
      </c>
      <c r="C396" s="214" t="s">
        <v>132</v>
      </c>
      <c r="D396" s="214" t="s">
        <v>486</v>
      </c>
      <c r="E396" s="214" t="s">
        <v>62</v>
      </c>
      <c r="F396" s="214" t="s">
        <v>62</v>
      </c>
      <c r="G396" s="214">
        <v>635</v>
      </c>
      <c r="H396" s="239">
        <v>45775</v>
      </c>
      <c r="I396" s="239">
        <v>45775</v>
      </c>
      <c r="J396" s="213" t="s">
        <v>291</v>
      </c>
      <c r="K396" s="213" t="s">
        <v>292</v>
      </c>
      <c r="L396" s="239">
        <v>45775</v>
      </c>
      <c r="M396" s="240" t="s">
        <v>1385</v>
      </c>
      <c r="N396" s="302" t="s">
        <v>1386</v>
      </c>
      <c r="O396" s="11"/>
    </row>
    <row r="397" spans="2:15" ht="102" x14ac:dyDescent="0.25">
      <c r="B397" s="214">
        <v>2025</v>
      </c>
      <c r="C397" s="214" t="s">
        <v>132</v>
      </c>
      <c r="D397" s="214" t="s">
        <v>486</v>
      </c>
      <c r="E397" s="214" t="s">
        <v>62</v>
      </c>
      <c r="F397" s="214" t="s">
        <v>62</v>
      </c>
      <c r="G397" s="214">
        <v>2</v>
      </c>
      <c r="H397" s="239">
        <v>45775</v>
      </c>
      <c r="I397" s="239">
        <v>45775</v>
      </c>
      <c r="J397" s="213" t="s">
        <v>291</v>
      </c>
      <c r="K397" s="213" t="s">
        <v>292</v>
      </c>
      <c r="L397" s="239">
        <v>45775</v>
      </c>
      <c r="M397" s="240" t="s">
        <v>1387</v>
      </c>
      <c r="N397" s="302" t="s">
        <v>1388</v>
      </c>
      <c r="O397" s="11"/>
    </row>
    <row r="398" spans="2:15" ht="102" x14ac:dyDescent="0.25">
      <c r="B398" s="214">
        <v>2025</v>
      </c>
      <c r="C398" s="214" t="s">
        <v>132</v>
      </c>
      <c r="D398" s="214" t="s">
        <v>486</v>
      </c>
      <c r="E398" s="214" t="s">
        <v>62</v>
      </c>
      <c r="F398" s="214" t="s">
        <v>62</v>
      </c>
      <c r="G398" s="214">
        <v>1033</v>
      </c>
      <c r="H398" s="239">
        <v>45771</v>
      </c>
      <c r="I398" s="239">
        <v>45771</v>
      </c>
      <c r="J398" s="213" t="s">
        <v>291</v>
      </c>
      <c r="K398" s="213" t="s">
        <v>292</v>
      </c>
      <c r="L398" s="239">
        <v>45771</v>
      </c>
      <c r="M398" s="240" t="s">
        <v>1389</v>
      </c>
      <c r="N398" s="302" t="s">
        <v>1390</v>
      </c>
      <c r="O398" s="11"/>
    </row>
    <row r="399" spans="2:15" ht="102" x14ac:dyDescent="0.25">
      <c r="B399" s="214">
        <v>2025</v>
      </c>
      <c r="C399" s="214" t="s">
        <v>132</v>
      </c>
      <c r="D399" s="214" t="s">
        <v>486</v>
      </c>
      <c r="E399" s="214" t="s">
        <v>62</v>
      </c>
      <c r="F399" s="214" t="s">
        <v>62</v>
      </c>
      <c r="G399" s="214">
        <v>146</v>
      </c>
      <c r="H399" s="239">
        <v>45749</v>
      </c>
      <c r="I399" s="239">
        <v>45749</v>
      </c>
      <c r="J399" s="213" t="s">
        <v>291</v>
      </c>
      <c r="K399" s="213" t="s">
        <v>292</v>
      </c>
      <c r="L399" s="239">
        <v>45749</v>
      </c>
      <c r="M399" s="240" t="s">
        <v>1391</v>
      </c>
      <c r="N399" s="302" t="s">
        <v>1392</v>
      </c>
      <c r="O399" s="11"/>
    </row>
    <row r="400" spans="2:15" ht="102" x14ac:dyDescent="0.25">
      <c r="B400" s="214">
        <v>2025</v>
      </c>
      <c r="C400" s="214" t="s">
        <v>132</v>
      </c>
      <c r="D400" s="214" t="s">
        <v>486</v>
      </c>
      <c r="E400" s="214" t="s">
        <v>62</v>
      </c>
      <c r="F400" s="214" t="s">
        <v>62</v>
      </c>
      <c r="G400" s="214">
        <v>219</v>
      </c>
      <c r="H400" s="239">
        <v>45764</v>
      </c>
      <c r="I400" s="239">
        <v>45764</v>
      </c>
      <c r="J400" s="213" t="s">
        <v>291</v>
      </c>
      <c r="K400" s="213" t="s">
        <v>292</v>
      </c>
      <c r="L400" s="239">
        <v>45764</v>
      </c>
      <c r="M400" s="240" t="s">
        <v>1393</v>
      </c>
      <c r="N400" s="302" t="s">
        <v>1394</v>
      </c>
      <c r="O400" s="11"/>
    </row>
    <row r="401" spans="2:15" ht="102" x14ac:dyDescent="0.25">
      <c r="B401" s="214">
        <v>2025</v>
      </c>
      <c r="C401" s="214" t="s">
        <v>132</v>
      </c>
      <c r="D401" s="214" t="s">
        <v>486</v>
      </c>
      <c r="E401" s="214" t="s">
        <v>62</v>
      </c>
      <c r="F401" s="214" t="s">
        <v>62</v>
      </c>
      <c r="G401" s="214">
        <v>217</v>
      </c>
      <c r="H401" s="239">
        <v>45751</v>
      </c>
      <c r="I401" s="239">
        <v>45751</v>
      </c>
      <c r="J401" s="213" t="s">
        <v>291</v>
      </c>
      <c r="K401" s="213" t="s">
        <v>292</v>
      </c>
      <c r="L401" s="239">
        <v>45751</v>
      </c>
      <c r="M401" s="240" t="s">
        <v>1395</v>
      </c>
      <c r="N401" s="302" t="s">
        <v>1396</v>
      </c>
      <c r="O401" s="11"/>
    </row>
    <row r="402" spans="2:15" ht="102" x14ac:dyDescent="0.25">
      <c r="B402" s="214">
        <v>2025</v>
      </c>
      <c r="C402" s="214" t="s">
        <v>132</v>
      </c>
      <c r="D402" s="214" t="s">
        <v>486</v>
      </c>
      <c r="E402" s="214" t="s">
        <v>62</v>
      </c>
      <c r="F402" s="214" t="s">
        <v>62</v>
      </c>
      <c r="G402" s="214">
        <v>515</v>
      </c>
      <c r="H402" s="239">
        <v>45771</v>
      </c>
      <c r="I402" s="239">
        <v>45771</v>
      </c>
      <c r="J402" s="213" t="s">
        <v>291</v>
      </c>
      <c r="K402" s="213" t="s">
        <v>292</v>
      </c>
      <c r="L402" s="239">
        <v>45771</v>
      </c>
      <c r="M402" s="240" t="s">
        <v>1397</v>
      </c>
      <c r="N402" s="302" t="s">
        <v>1398</v>
      </c>
      <c r="O402" s="11"/>
    </row>
    <row r="403" spans="2:15" ht="102" x14ac:dyDescent="0.25">
      <c r="B403" s="214">
        <v>2025</v>
      </c>
      <c r="C403" s="214" t="s">
        <v>132</v>
      </c>
      <c r="D403" s="214" t="s">
        <v>486</v>
      </c>
      <c r="E403" s="214" t="s">
        <v>62</v>
      </c>
      <c r="F403" s="214" t="s">
        <v>62</v>
      </c>
      <c r="G403" s="214">
        <v>514</v>
      </c>
      <c r="H403" s="239">
        <v>45771</v>
      </c>
      <c r="I403" s="239">
        <v>45771</v>
      </c>
      <c r="J403" s="213" t="s">
        <v>291</v>
      </c>
      <c r="K403" s="213" t="s">
        <v>292</v>
      </c>
      <c r="L403" s="239">
        <v>45771</v>
      </c>
      <c r="M403" s="240" t="s">
        <v>1399</v>
      </c>
      <c r="N403" s="302" t="s">
        <v>1400</v>
      </c>
      <c r="O403" s="11"/>
    </row>
    <row r="404" spans="2:15" ht="102" x14ac:dyDescent="0.25">
      <c r="B404" s="214">
        <v>2025</v>
      </c>
      <c r="C404" s="214" t="s">
        <v>132</v>
      </c>
      <c r="D404" s="214" t="s">
        <v>486</v>
      </c>
      <c r="E404" s="214" t="s">
        <v>62</v>
      </c>
      <c r="F404" s="214" t="s">
        <v>62</v>
      </c>
      <c r="G404" s="214">
        <v>516</v>
      </c>
      <c r="H404" s="239">
        <v>45771</v>
      </c>
      <c r="I404" s="239">
        <v>45771</v>
      </c>
      <c r="J404" s="213" t="s">
        <v>291</v>
      </c>
      <c r="K404" s="213" t="s">
        <v>292</v>
      </c>
      <c r="L404" s="239">
        <v>45771</v>
      </c>
      <c r="M404" s="240" t="s">
        <v>1401</v>
      </c>
      <c r="N404" s="302" t="s">
        <v>1402</v>
      </c>
      <c r="O404" s="11"/>
    </row>
    <row r="405" spans="2:15" ht="102" x14ac:dyDescent="0.25">
      <c r="B405" s="214">
        <v>2025</v>
      </c>
      <c r="C405" s="214" t="s">
        <v>132</v>
      </c>
      <c r="D405" s="214" t="s">
        <v>486</v>
      </c>
      <c r="E405" s="214" t="s">
        <v>62</v>
      </c>
      <c r="F405" s="214" t="s">
        <v>62</v>
      </c>
      <c r="G405" s="214">
        <v>297</v>
      </c>
      <c r="H405" s="239">
        <v>45771</v>
      </c>
      <c r="I405" s="239">
        <v>45771</v>
      </c>
      <c r="J405" s="213" t="s">
        <v>291</v>
      </c>
      <c r="K405" s="213" t="s">
        <v>292</v>
      </c>
      <c r="L405" s="239">
        <v>45771</v>
      </c>
      <c r="M405" s="240" t="s">
        <v>1403</v>
      </c>
      <c r="N405" s="302" t="s">
        <v>1404</v>
      </c>
      <c r="O405" s="11"/>
    </row>
    <row r="406" spans="2:15" ht="102" x14ac:dyDescent="0.25">
      <c r="B406" s="214">
        <v>2025</v>
      </c>
      <c r="C406" s="214" t="s">
        <v>132</v>
      </c>
      <c r="D406" s="214" t="s">
        <v>486</v>
      </c>
      <c r="E406" s="214" t="s">
        <v>62</v>
      </c>
      <c r="F406" s="214" t="s">
        <v>62</v>
      </c>
      <c r="G406" s="214">
        <v>576</v>
      </c>
      <c r="H406" s="239">
        <v>45775</v>
      </c>
      <c r="I406" s="239">
        <v>45775</v>
      </c>
      <c r="J406" s="213" t="s">
        <v>291</v>
      </c>
      <c r="K406" s="213" t="s">
        <v>292</v>
      </c>
      <c r="L406" s="239">
        <v>45775</v>
      </c>
      <c r="M406" s="240" t="s">
        <v>1405</v>
      </c>
      <c r="N406" s="302" t="s">
        <v>1406</v>
      </c>
      <c r="O406" s="11"/>
    </row>
    <row r="407" spans="2:15" ht="102" x14ac:dyDescent="0.25">
      <c r="B407" s="214">
        <v>2025</v>
      </c>
      <c r="C407" s="214" t="s">
        <v>132</v>
      </c>
      <c r="D407" s="214" t="s">
        <v>486</v>
      </c>
      <c r="E407" s="214" t="s">
        <v>62</v>
      </c>
      <c r="F407" s="214" t="s">
        <v>62</v>
      </c>
      <c r="G407" s="214">
        <v>392</v>
      </c>
      <c r="H407" s="239">
        <v>45748</v>
      </c>
      <c r="I407" s="239">
        <v>45748</v>
      </c>
      <c r="J407" s="213" t="s">
        <v>291</v>
      </c>
      <c r="K407" s="213" t="s">
        <v>292</v>
      </c>
      <c r="L407" s="239">
        <v>45748</v>
      </c>
      <c r="M407" s="240" t="s">
        <v>1407</v>
      </c>
      <c r="N407" s="302" t="s">
        <v>1408</v>
      </c>
      <c r="O407" s="11"/>
    </row>
    <row r="408" spans="2:15" ht="102" x14ac:dyDescent="0.25">
      <c r="B408" s="214">
        <v>2025</v>
      </c>
      <c r="C408" s="214" t="s">
        <v>132</v>
      </c>
      <c r="D408" s="214" t="s">
        <v>486</v>
      </c>
      <c r="E408" s="214" t="s">
        <v>62</v>
      </c>
      <c r="F408" s="214" t="s">
        <v>62</v>
      </c>
      <c r="G408" s="214">
        <v>401</v>
      </c>
      <c r="H408" s="239">
        <v>45749</v>
      </c>
      <c r="I408" s="239">
        <v>45749</v>
      </c>
      <c r="J408" s="213" t="s">
        <v>291</v>
      </c>
      <c r="K408" s="213" t="s">
        <v>292</v>
      </c>
      <c r="L408" s="239">
        <v>45749</v>
      </c>
      <c r="M408" s="240" t="s">
        <v>1409</v>
      </c>
      <c r="N408" s="302" t="s">
        <v>1410</v>
      </c>
      <c r="O408" s="11"/>
    </row>
    <row r="409" spans="2:15" ht="102" x14ac:dyDescent="0.25">
      <c r="B409" s="214">
        <v>2025</v>
      </c>
      <c r="C409" s="214" t="s">
        <v>132</v>
      </c>
      <c r="D409" s="214" t="s">
        <v>486</v>
      </c>
      <c r="E409" s="214" t="s">
        <v>62</v>
      </c>
      <c r="F409" s="214" t="s">
        <v>62</v>
      </c>
      <c r="G409" s="214">
        <v>2</v>
      </c>
      <c r="H409" s="239">
        <v>45750</v>
      </c>
      <c r="I409" s="239">
        <v>45750</v>
      </c>
      <c r="J409" s="213" t="s">
        <v>291</v>
      </c>
      <c r="K409" s="213" t="s">
        <v>292</v>
      </c>
      <c r="L409" s="239">
        <v>45750</v>
      </c>
      <c r="M409" s="240" t="s">
        <v>1411</v>
      </c>
      <c r="N409" s="302" t="s">
        <v>1412</v>
      </c>
      <c r="O409" s="11"/>
    </row>
    <row r="410" spans="2:15" ht="89.25" x14ac:dyDescent="0.25">
      <c r="B410" s="214">
        <v>2025</v>
      </c>
      <c r="C410" s="214" t="s">
        <v>132</v>
      </c>
      <c r="D410" s="214" t="s">
        <v>486</v>
      </c>
      <c r="E410" s="214" t="s">
        <v>290</v>
      </c>
      <c r="F410" s="214" t="s">
        <v>290</v>
      </c>
      <c r="G410" s="214">
        <v>5</v>
      </c>
      <c r="H410" s="239">
        <v>45761</v>
      </c>
      <c r="I410" s="239">
        <v>45761</v>
      </c>
      <c r="J410" s="213" t="s">
        <v>291</v>
      </c>
      <c r="K410" s="213" t="s">
        <v>292</v>
      </c>
      <c r="L410" s="239">
        <v>45761</v>
      </c>
      <c r="M410" s="240" t="s">
        <v>1413</v>
      </c>
      <c r="N410" s="302" t="s">
        <v>1414</v>
      </c>
      <c r="O410" s="11"/>
    </row>
    <row r="411" spans="2:15" ht="102" x14ac:dyDescent="0.25">
      <c r="B411" s="214">
        <v>2025</v>
      </c>
      <c r="C411" s="214" t="s">
        <v>132</v>
      </c>
      <c r="D411" s="214" t="s">
        <v>486</v>
      </c>
      <c r="E411" s="214" t="s">
        <v>62</v>
      </c>
      <c r="F411" s="214" t="s">
        <v>62</v>
      </c>
      <c r="G411" s="214">
        <v>320</v>
      </c>
      <c r="H411" s="239">
        <v>45756</v>
      </c>
      <c r="I411" s="239">
        <v>45756</v>
      </c>
      <c r="J411" s="213" t="s">
        <v>291</v>
      </c>
      <c r="K411" s="213" t="s">
        <v>292</v>
      </c>
      <c r="L411" s="239">
        <v>45756</v>
      </c>
      <c r="M411" s="240" t="s">
        <v>1415</v>
      </c>
      <c r="N411" s="302" t="s">
        <v>1416</v>
      </c>
      <c r="O411" s="11"/>
    </row>
    <row r="412" spans="2:15" ht="102" x14ac:dyDescent="0.25">
      <c r="B412" s="214">
        <v>2025</v>
      </c>
      <c r="C412" s="214" t="s">
        <v>132</v>
      </c>
      <c r="D412" s="214" t="s">
        <v>486</v>
      </c>
      <c r="E412" s="214" t="s">
        <v>62</v>
      </c>
      <c r="F412" s="214" t="s">
        <v>62</v>
      </c>
      <c r="G412" s="214">
        <v>315</v>
      </c>
      <c r="H412" s="239">
        <v>45756</v>
      </c>
      <c r="I412" s="239">
        <v>45756</v>
      </c>
      <c r="J412" s="213" t="s">
        <v>291</v>
      </c>
      <c r="K412" s="213" t="s">
        <v>292</v>
      </c>
      <c r="L412" s="239">
        <v>45756</v>
      </c>
      <c r="M412" s="240" t="s">
        <v>1417</v>
      </c>
      <c r="N412" s="302" t="s">
        <v>1418</v>
      </c>
      <c r="O412" s="11"/>
    </row>
    <row r="413" spans="2:15" ht="102" x14ac:dyDescent="0.25">
      <c r="B413" s="214">
        <v>2025</v>
      </c>
      <c r="C413" s="214" t="s">
        <v>132</v>
      </c>
      <c r="D413" s="214" t="s">
        <v>486</v>
      </c>
      <c r="E413" s="214" t="s">
        <v>62</v>
      </c>
      <c r="F413" s="214" t="s">
        <v>62</v>
      </c>
      <c r="G413" s="214">
        <v>209</v>
      </c>
      <c r="H413" s="239">
        <v>45758</v>
      </c>
      <c r="I413" s="239">
        <v>45758</v>
      </c>
      <c r="J413" s="213" t="s">
        <v>291</v>
      </c>
      <c r="K413" s="213" t="s">
        <v>292</v>
      </c>
      <c r="L413" s="239">
        <v>45758</v>
      </c>
      <c r="M413" s="240" t="s">
        <v>1419</v>
      </c>
      <c r="N413" s="302" t="s">
        <v>1420</v>
      </c>
      <c r="O413" s="11"/>
    </row>
    <row r="414" spans="2:15" ht="102" x14ac:dyDescent="0.25">
      <c r="B414" s="214">
        <v>2025</v>
      </c>
      <c r="C414" s="214" t="s">
        <v>132</v>
      </c>
      <c r="D414" s="214" t="s">
        <v>486</v>
      </c>
      <c r="E414" s="214" t="s">
        <v>62</v>
      </c>
      <c r="F414" s="214" t="s">
        <v>62</v>
      </c>
      <c r="G414" s="214">
        <v>281</v>
      </c>
      <c r="H414" s="239">
        <v>45761</v>
      </c>
      <c r="I414" s="239">
        <v>45761</v>
      </c>
      <c r="J414" s="213" t="s">
        <v>291</v>
      </c>
      <c r="K414" s="213" t="s">
        <v>292</v>
      </c>
      <c r="L414" s="239">
        <v>45761</v>
      </c>
      <c r="M414" s="240" t="s">
        <v>1421</v>
      </c>
      <c r="N414" s="302" t="s">
        <v>1422</v>
      </c>
      <c r="O414" s="11"/>
    </row>
    <row r="415" spans="2:15" ht="102" x14ac:dyDescent="0.25">
      <c r="B415" s="214">
        <v>2025</v>
      </c>
      <c r="C415" s="214" t="s">
        <v>132</v>
      </c>
      <c r="D415" s="214" t="s">
        <v>486</v>
      </c>
      <c r="E415" s="214" t="s">
        <v>62</v>
      </c>
      <c r="F415" s="214" t="s">
        <v>62</v>
      </c>
      <c r="G415" s="214">
        <v>202</v>
      </c>
      <c r="H415" s="239">
        <v>45751</v>
      </c>
      <c r="I415" s="239">
        <v>45751</v>
      </c>
      <c r="J415" s="213" t="s">
        <v>291</v>
      </c>
      <c r="K415" s="213" t="s">
        <v>292</v>
      </c>
      <c r="L415" s="239">
        <v>45751</v>
      </c>
      <c r="M415" s="240" t="s">
        <v>1423</v>
      </c>
      <c r="N415" s="302" t="s">
        <v>1424</v>
      </c>
      <c r="O415" s="11"/>
    </row>
    <row r="416" spans="2:15" ht="102" x14ac:dyDescent="0.25">
      <c r="B416" s="214">
        <v>2025</v>
      </c>
      <c r="C416" s="214" t="s">
        <v>132</v>
      </c>
      <c r="D416" s="214" t="s">
        <v>486</v>
      </c>
      <c r="E416" s="214" t="s">
        <v>62</v>
      </c>
      <c r="F416" s="214" t="s">
        <v>62</v>
      </c>
      <c r="G416" s="214">
        <v>174</v>
      </c>
      <c r="H416" s="239">
        <v>45755</v>
      </c>
      <c r="I416" s="239">
        <v>45755</v>
      </c>
      <c r="J416" s="213" t="s">
        <v>291</v>
      </c>
      <c r="K416" s="213" t="s">
        <v>292</v>
      </c>
      <c r="L416" s="239">
        <v>45755</v>
      </c>
      <c r="M416" s="240" t="s">
        <v>1425</v>
      </c>
      <c r="N416" s="302" t="s">
        <v>1426</v>
      </c>
      <c r="O416" s="11"/>
    </row>
    <row r="417" spans="2:15" ht="102" x14ac:dyDescent="0.25">
      <c r="B417" s="214">
        <v>2025</v>
      </c>
      <c r="C417" s="214" t="s">
        <v>132</v>
      </c>
      <c r="D417" s="214" t="s">
        <v>486</v>
      </c>
      <c r="E417" s="214" t="s">
        <v>62</v>
      </c>
      <c r="F417" s="214" t="s">
        <v>62</v>
      </c>
      <c r="G417" s="214">
        <v>203</v>
      </c>
      <c r="H417" s="239">
        <v>45755</v>
      </c>
      <c r="I417" s="239">
        <v>45755</v>
      </c>
      <c r="J417" s="213" t="s">
        <v>291</v>
      </c>
      <c r="K417" s="213" t="s">
        <v>292</v>
      </c>
      <c r="L417" s="239">
        <v>45755</v>
      </c>
      <c r="M417" s="240" t="s">
        <v>1427</v>
      </c>
      <c r="N417" s="302" t="s">
        <v>1428</v>
      </c>
      <c r="O417" s="11"/>
    </row>
    <row r="418" spans="2:15" ht="102" x14ac:dyDescent="0.25">
      <c r="B418" s="214">
        <v>2025</v>
      </c>
      <c r="C418" s="214" t="s">
        <v>132</v>
      </c>
      <c r="D418" s="214" t="s">
        <v>486</v>
      </c>
      <c r="E418" s="214" t="s">
        <v>62</v>
      </c>
      <c r="F418" s="214" t="s">
        <v>62</v>
      </c>
      <c r="G418" s="214">
        <v>217</v>
      </c>
      <c r="H418" s="239">
        <v>45758</v>
      </c>
      <c r="I418" s="239">
        <v>45758</v>
      </c>
      <c r="J418" s="213" t="s">
        <v>291</v>
      </c>
      <c r="K418" s="213" t="s">
        <v>292</v>
      </c>
      <c r="L418" s="239">
        <v>45758</v>
      </c>
      <c r="M418" s="240" t="s">
        <v>1429</v>
      </c>
      <c r="N418" s="302" t="s">
        <v>1430</v>
      </c>
      <c r="O418" s="11"/>
    </row>
    <row r="419" spans="2:15" ht="102" x14ac:dyDescent="0.25">
      <c r="B419" s="214">
        <v>2025</v>
      </c>
      <c r="C419" s="214" t="s">
        <v>132</v>
      </c>
      <c r="D419" s="214" t="s">
        <v>486</v>
      </c>
      <c r="E419" s="214" t="s">
        <v>62</v>
      </c>
      <c r="F419" s="214" t="s">
        <v>62</v>
      </c>
      <c r="G419" s="214">
        <v>214</v>
      </c>
      <c r="H419" s="239">
        <v>45751</v>
      </c>
      <c r="I419" s="239">
        <v>45751</v>
      </c>
      <c r="J419" s="213" t="s">
        <v>291</v>
      </c>
      <c r="K419" s="213" t="s">
        <v>292</v>
      </c>
      <c r="L419" s="239">
        <v>45751</v>
      </c>
      <c r="M419" s="240" t="s">
        <v>1431</v>
      </c>
      <c r="N419" s="302" t="s">
        <v>1432</v>
      </c>
      <c r="O419" s="11"/>
    </row>
    <row r="420" spans="2:15" ht="102" x14ac:dyDescent="0.25">
      <c r="B420" s="214">
        <v>2025</v>
      </c>
      <c r="C420" s="214" t="s">
        <v>132</v>
      </c>
      <c r="D420" s="214" t="s">
        <v>486</v>
      </c>
      <c r="E420" s="214" t="s">
        <v>62</v>
      </c>
      <c r="F420" s="214" t="s">
        <v>62</v>
      </c>
      <c r="G420" s="214">
        <v>196</v>
      </c>
      <c r="H420" s="239">
        <v>45763</v>
      </c>
      <c r="I420" s="239">
        <v>45763</v>
      </c>
      <c r="J420" s="213" t="s">
        <v>291</v>
      </c>
      <c r="K420" s="213" t="s">
        <v>292</v>
      </c>
      <c r="L420" s="239">
        <v>45763</v>
      </c>
      <c r="M420" s="240" t="s">
        <v>1433</v>
      </c>
      <c r="N420" s="302" t="s">
        <v>1434</v>
      </c>
      <c r="O420" s="11"/>
    </row>
    <row r="421" spans="2:15" ht="102" x14ac:dyDescent="0.25">
      <c r="B421" s="214">
        <v>2025</v>
      </c>
      <c r="C421" s="214" t="s">
        <v>132</v>
      </c>
      <c r="D421" s="214" t="s">
        <v>486</v>
      </c>
      <c r="E421" s="214" t="s">
        <v>62</v>
      </c>
      <c r="F421" s="214" t="s">
        <v>62</v>
      </c>
      <c r="G421" s="214">
        <v>433</v>
      </c>
      <c r="H421" s="239">
        <v>45755</v>
      </c>
      <c r="I421" s="239">
        <v>45755</v>
      </c>
      <c r="J421" s="213" t="s">
        <v>291</v>
      </c>
      <c r="K421" s="213" t="s">
        <v>292</v>
      </c>
      <c r="L421" s="239">
        <v>45755</v>
      </c>
      <c r="M421" s="240" t="s">
        <v>1435</v>
      </c>
      <c r="N421" s="302" t="s">
        <v>1436</v>
      </c>
      <c r="O421" s="11"/>
    </row>
    <row r="422" spans="2:15" ht="102" x14ac:dyDescent="0.25">
      <c r="B422" s="214">
        <v>2025</v>
      </c>
      <c r="C422" s="214" t="s">
        <v>132</v>
      </c>
      <c r="D422" s="214" t="s">
        <v>486</v>
      </c>
      <c r="E422" s="214" t="s">
        <v>62</v>
      </c>
      <c r="F422" s="214" t="s">
        <v>62</v>
      </c>
      <c r="G422" s="214">
        <v>432</v>
      </c>
      <c r="H422" s="239">
        <v>45755</v>
      </c>
      <c r="I422" s="239">
        <v>45755</v>
      </c>
      <c r="J422" s="213" t="s">
        <v>291</v>
      </c>
      <c r="K422" s="213" t="s">
        <v>292</v>
      </c>
      <c r="L422" s="239">
        <v>45755</v>
      </c>
      <c r="M422" s="240" t="s">
        <v>1437</v>
      </c>
      <c r="N422" s="302" t="s">
        <v>1438</v>
      </c>
      <c r="O422" s="11"/>
    </row>
    <row r="423" spans="2:15" ht="102" x14ac:dyDescent="0.25">
      <c r="B423" s="214">
        <v>2025</v>
      </c>
      <c r="C423" s="214" t="s">
        <v>132</v>
      </c>
      <c r="D423" s="214" t="s">
        <v>486</v>
      </c>
      <c r="E423" s="214" t="s">
        <v>62</v>
      </c>
      <c r="F423" s="214" t="s">
        <v>62</v>
      </c>
      <c r="G423" s="214">
        <v>434</v>
      </c>
      <c r="H423" s="239">
        <v>45755</v>
      </c>
      <c r="I423" s="239">
        <v>45755</v>
      </c>
      <c r="J423" s="213" t="s">
        <v>291</v>
      </c>
      <c r="K423" s="213" t="s">
        <v>292</v>
      </c>
      <c r="L423" s="239">
        <v>45755</v>
      </c>
      <c r="M423" s="240" t="s">
        <v>1439</v>
      </c>
      <c r="N423" s="302" t="s">
        <v>1440</v>
      </c>
      <c r="O423" s="11"/>
    </row>
    <row r="424" spans="2:15" ht="102" x14ac:dyDescent="0.25">
      <c r="B424" s="214">
        <v>2025</v>
      </c>
      <c r="C424" s="214" t="s">
        <v>132</v>
      </c>
      <c r="D424" s="214" t="s">
        <v>486</v>
      </c>
      <c r="E424" s="214" t="s">
        <v>62</v>
      </c>
      <c r="F424" s="214" t="s">
        <v>62</v>
      </c>
      <c r="G424" s="214">
        <v>294</v>
      </c>
      <c r="H424" s="239">
        <v>45771</v>
      </c>
      <c r="I424" s="239">
        <v>45771</v>
      </c>
      <c r="J424" s="213" t="s">
        <v>291</v>
      </c>
      <c r="K424" s="213" t="s">
        <v>292</v>
      </c>
      <c r="L424" s="239">
        <v>45771</v>
      </c>
      <c r="M424" s="240" t="s">
        <v>1441</v>
      </c>
      <c r="N424" s="302" t="s">
        <v>1442</v>
      </c>
      <c r="O424" s="11"/>
    </row>
    <row r="425" spans="2:15" ht="102" x14ac:dyDescent="0.25">
      <c r="B425" s="214">
        <v>2025</v>
      </c>
      <c r="C425" s="214" t="s">
        <v>132</v>
      </c>
      <c r="D425" s="214" t="s">
        <v>486</v>
      </c>
      <c r="E425" s="214" t="s">
        <v>62</v>
      </c>
      <c r="F425" s="214" t="s">
        <v>62</v>
      </c>
      <c r="G425" s="214">
        <v>1032</v>
      </c>
      <c r="H425" s="239">
        <v>45771</v>
      </c>
      <c r="I425" s="239">
        <v>45771</v>
      </c>
      <c r="J425" s="213" t="s">
        <v>291</v>
      </c>
      <c r="K425" s="213" t="s">
        <v>292</v>
      </c>
      <c r="L425" s="239">
        <v>45771</v>
      </c>
      <c r="M425" s="240" t="s">
        <v>1443</v>
      </c>
      <c r="N425" s="302" t="s">
        <v>1444</v>
      </c>
      <c r="O425" s="11"/>
    </row>
    <row r="426" spans="2:15" ht="102" x14ac:dyDescent="0.25">
      <c r="B426" s="214">
        <v>2025</v>
      </c>
      <c r="C426" s="214" t="s">
        <v>132</v>
      </c>
      <c r="D426" s="214" t="s">
        <v>486</v>
      </c>
      <c r="E426" s="214" t="s">
        <v>62</v>
      </c>
      <c r="F426" s="214" t="s">
        <v>62</v>
      </c>
      <c r="G426" s="214">
        <v>1031</v>
      </c>
      <c r="H426" s="239">
        <v>45771</v>
      </c>
      <c r="I426" s="239">
        <v>45771</v>
      </c>
      <c r="J426" s="213" t="s">
        <v>291</v>
      </c>
      <c r="K426" s="213" t="s">
        <v>292</v>
      </c>
      <c r="L426" s="239">
        <v>45771</v>
      </c>
      <c r="M426" s="240" t="s">
        <v>1445</v>
      </c>
      <c r="N426" s="302" t="s">
        <v>1446</v>
      </c>
      <c r="O426" s="11"/>
    </row>
    <row r="427" spans="2:15" ht="102" x14ac:dyDescent="0.25">
      <c r="B427" s="214">
        <v>2025</v>
      </c>
      <c r="C427" s="214" t="s">
        <v>132</v>
      </c>
      <c r="D427" s="214" t="s">
        <v>486</v>
      </c>
      <c r="E427" s="214" t="s">
        <v>62</v>
      </c>
      <c r="F427" s="214" t="s">
        <v>62</v>
      </c>
      <c r="G427" s="214">
        <v>1029</v>
      </c>
      <c r="H427" s="239">
        <v>45771</v>
      </c>
      <c r="I427" s="239">
        <v>45771</v>
      </c>
      <c r="J427" s="213" t="s">
        <v>291</v>
      </c>
      <c r="K427" s="213" t="s">
        <v>292</v>
      </c>
      <c r="L427" s="239">
        <v>45771</v>
      </c>
      <c r="M427" s="240" t="s">
        <v>1447</v>
      </c>
      <c r="N427" s="302" t="s">
        <v>1448</v>
      </c>
      <c r="O427" s="11"/>
    </row>
    <row r="428" spans="2:15" ht="102" x14ac:dyDescent="0.25">
      <c r="B428" s="214">
        <v>2025</v>
      </c>
      <c r="C428" s="214" t="s">
        <v>132</v>
      </c>
      <c r="D428" s="214" t="s">
        <v>486</v>
      </c>
      <c r="E428" s="214" t="s">
        <v>62</v>
      </c>
      <c r="F428" s="214" t="s">
        <v>62</v>
      </c>
      <c r="G428" s="214">
        <v>793</v>
      </c>
      <c r="H428" s="239">
        <v>45755</v>
      </c>
      <c r="I428" s="239">
        <v>45755</v>
      </c>
      <c r="J428" s="213" t="s">
        <v>291</v>
      </c>
      <c r="K428" s="213" t="s">
        <v>292</v>
      </c>
      <c r="L428" s="239">
        <v>45755</v>
      </c>
      <c r="M428" s="240" t="s">
        <v>1449</v>
      </c>
      <c r="N428" s="302" t="s">
        <v>1450</v>
      </c>
      <c r="O428" s="11"/>
    </row>
    <row r="429" spans="2:15" ht="102" x14ac:dyDescent="0.25">
      <c r="B429" s="214">
        <v>2025</v>
      </c>
      <c r="C429" s="214" t="s">
        <v>132</v>
      </c>
      <c r="D429" s="214" t="s">
        <v>486</v>
      </c>
      <c r="E429" s="214" t="s">
        <v>62</v>
      </c>
      <c r="F429" s="214" t="s">
        <v>62</v>
      </c>
      <c r="G429" s="214">
        <v>795</v>
      </c>
      <c r="H429" s="239">
        <v>45755</v>
      </c>
      <c r="I429" s="239">
        <v>45755</v>
      </c>
      <c r="J429" s="213" t="s">
        <v>291</v>
      </c>
      <c r="K429" s="213" t="s">
        <v>292</v>
      </c>
      <c r="L429" s="239">
        <v>45755</v>
      </c>
      <c r="M429" s="240" t="s">
        <v>1451</v>
      </c>
      <c r="N429" s="302" t="s">
        <v>1452</v>
      </c>
      <c r="O429" s="11"/>
    </row>
    <row r="430" spans="2:15" ht="102" x14ac:dyDescent="0.25">
      <c r="B430" s="214">
        <v>2025</v>
      </c>
      <c r="C430" s="214" t="s">
        <v>132</v>
      </c>
      <c r="D430" s="214" t="s">
        <v>486</v>
      </c>
      <c r="E430" s="214" t="s">
        <v>62</v>
      </c>
      <c r="F430" s="214" t="s">
        <v>62</v>
      </c>
      <c r="G430" s="214">
        <v>792</v>
      </c>
      <c r="H430" s="239">
        <v>45755</v>
      </c>
      <c r="I430" s="239">
        <v>45755</v>
      </c>
      <c r="J430" s="213" t="s">
        <v>291</v>
      </c>
      <c r="K430" s="213" t="s">
        <v>292</v>
      </c>
      <c r="L430" s="239">
        <v>45755</v>
      </c>
      <c r="M430" s="240" t="s">
        <v>1453</v>
      </c>
      <c r="N430" s="302" t="s">
        <v>1454</v>
      </c>
      <c r="O430" s="11"/>
    </row>
    <row r="431" spans="2:15" ht="102" x14ac:dyDescent="0.25">
      <c r="B431" s="214">
        <v>2025</v>
      </c>
      <c r="C431" s="214" t="s">
        <v>132</v>
      </c>
      <c r="D431" s="214" t="s">
        <v>486</v>
      </c>
      <c r="E431" s="214" t="s">
        <v>62</v>
      </c>
      <c r="F431" s="214" t="s">
        <v>62</v>
      </c>
      <c r="G431" s="214">
        <v>794</v>
      </c>
      <c r="H431" s="239">
        <v>45755</v>
      </c>
      <c r="I431" s="239">
        <v>45755</v>
      </c>
      <c r="J431" s="213" t="s">
        <v>291</v>
      </c>
      <c r="K431" s="213" t="s">
        <v>292</v>
      </c>
      <c r="L431" s="239">
        <v>45755</v>
      </c>
      <c r="M431" s="240" t="s">
        <v>1455</v>
      </c>
      <c r="N431" s="302" t="s">
        <v>1456</v>
      </c>
      <c r="O431" s="11"/>
    </row>
    <row r="432" spans="2:15" ht="102" x14ac:dyDescent="0.25">
      <c r="B432" s="214">
        <v>2025</v>
      </c>
      <c r="C432" s="214" t="s">
        <v>132</v>
      </c>
      <c r="D432" s="214" t="s">
        <v>486</v>
      </c>
      <c r="E432" s="214" t="s">
        <v>62</v>
      </c>
      <c r="F432" s="214" t="s">
        <v>62</v>
      </c>
      <c r="G432" s="214">
        <v>1122</v>
      </c>
      <c r="H432" s="239">
        <v>45777</v>
      </c>
      <c r="I432" s="239">
        <v>45777</v>
      </c>
      <c r="J432" s="213" t="s">
        <v>291</v>
      </c>
      <c r="K432" s="213" t="s">
        <v>292</v>
      </c>
      <c r="L432" s="239">
        <v>45777</v>
      </c>
      <c r="M432" s="240" t="s">
        <v>1457</v>
      </c>
      <c r="N432" s="302" t="s">
        <v>1458</v>
      </c>
      <c r="O432" s="11"/>
    </row>
    <row r="433" spans="2:15" ht="102" x14ac:dyDescent="0.25">
      <c r="B433" s="214">
        <v>2025</v>
      </c>
      <c r="C433" s="214" t="s">
        <v>132</v>
      </c>
      <c r="D433" s="214" t="s">
        <v>486</v>
      </c>
      <c r="E433" s="214" t="s">
        <v>62</v>
      </c>
      <c r="F433" s="214" t="s">
        <v>62</v>
      </c>
      <c r="G433" s="214">
        <v>216</v>
      </c>
      <c r="H433" s="239">
        <v>45751</v>
      </c>
      <c r="I433" s="239">
        <v>45751</v>
      </c>
      <c r="J433" s="213" t="s">
        <v>291</v>
      </c>
      <c r="K433" s="213" t="s">
        <v>292</v>
      </c>
      <c r="L433" s="239">
        <v>45751</v>
      </c>
      <c r="M433" s="240" t="s">
        <v>1459</v>
      </c>
      <c r="N433" s="302" t="s">
        <v>1460</v>
      </c>
      <c r="O433" s="11"/>
    </row>
    <row r="434" spans="2:15" ht="153" x14ac:dyDescent="0.25">
      <c r="B434" s="214">
        <v>2025</v>
      </c>
      <c r="C434" s="214" t="s">
        <v>132</v>
      </c>
      <c r="D434" s="214" t="s">
        <v>486</v>
      </c>
      <c r="E434" s="214" t="s">
        <v>62</v>
      </c>
      <c r="F434" s="214" t="s">
        <v>62</v>
      </c>
      <c r="G434" s="214">
        <v>877</v>
      </c>
      <c r="H434" s="239">
        <v>45758</v>
      </c>
      <c r="I434" s="239">
        <v>45758</v>
      </c>
      <c r="J434" s="213" t="s">
        <v>291</v>
      </c>
      <c r="K434" s="213" t="s">
        <v>292</v>
      </c>
      <c r="L434" s="239">
        <v>45758</v>
      </c>
      <c r="M434" s="240" t="s">
        <v>1461</v>
      </c>
      <c r="N434" s="302" t="s">
        <v>1462</v>
      </c>
      <c r="O434" s="11"/>
    </row>
    <row r="435" spans="2:15" ht="153" x14ac:dyDescent="0.25">
      <c r="B435" s="214">
        <v>2025</v>
      </c>
      <c r="C435" s="214" t="s">
        <v>132</v>
      </c>
      <c r="D435" s="214" t="s">
        <v>486</v>
      </c>
      <c r="E435" s="214" t="s">
        <v>62</v>
      </c>
      <c r="F435" s="214" t="s">
        <v>62</v>
      </c>
      <c r="G435" s="214">
        <v>767</v>
      </c>
      <c r="H435" s="239">
        <v>45750</v>
      </c>
      <c r="I435" s="239">
        <v>45750</v>
      </c>
      <c r="J435" s="213" t="s">
        <v>291</v>
      </c>
      <c r="K435" s="213" t="s">
        <v>292</v>
      </c>
      <c r="L435" s="239">
        <v>45750</v>
      </c>
      <c r="M435" s="240" t="s">
        <v>1463</v>
      </c>
      <c r="N435" s="302" t="s">
        <v>1464</v>
      </c>
      <c r="O435" s="11"/>
    </row>
    <row r="436" spans="2:15" ht="153" x14ac:dyDescent="0.25">
      <c r="B436" s="214">
        <v>2025</v>
      </c>
      <c r="C436" s="214" t="s">
        <v>132</v>
      </c>
      <c r="D436" s="214" t="s">
        <v>486</v>
      </c>
      <c r="E436" s="214" t="s">
        <v>62</v>
      </c>
      <c r="F436" s="214" t="s">
        <v>62</v>
      </c>
      <c r="G436" s="214">
        <v>940</v>
      </c>
      <c r="H436" s="239">
        <v>45763</v>
      </c>
      <c r="I436" s="239">
        <v>45763</v>
      </c>
      <c r="J436" s="213" t="s">
        <v>291</v>
      </c>
      <c r="K436" s="213" t="s">
        <v>292</v>
      </c>
      <c r="L436" s="239">
        <v>45763</v>
      </c>
      <c r="M436" s="240" t="s">
        <v>1465</v>
      </c>
      <c r="N436" s="302" t="s">
        <v>1466</v>
      </c>
      <c r="O436" s="11"/>
    </row>
    <row r="437" spans="2:15" ht="153" x14ac:dyDescent="0.25">
      <c r="B437" s="214">
        <v>2025</v>
      </c>
      <c r="C437" s="214" t="s">
        <v>132</v>
      </c>
      <c r="D437" s="214" t="s">
        <v>486</v>
      </c>
      <c r="E437" s="214" t="s">
        <v>62</v>
      </c>
      <c r="F437" s="214" t="s">
        <v>62</v>
      </c>
      <c r="G437" s="214">
        <v>946</v>
      </c>
      <c r="H437" s="239">
        <v>45763</v>
      </c>
      <c r="I437" s="239">
        <v>45763</v>
      </c>
      <c r="J437" s="213" t="s">
        <v>291</v>
      </c>
      <c r="K437" s="213" t="s">
        <v>292</v>
      </c>
      <c r="L437" s="239">
        <v>45763</v>
      </c>
      <c r="M437" s="240" t="s">
        <v>1467</v>
      </c>
      <c r="N437" s="302" t="s">
        <v>1468</v>
      </c>
      <c r="O437" s="11"/>
    </row>
    <row r="438" spans="2:15" ht="153" x14ac:dyDescent="0.25">
      <c r="B438" s="214">
        <v>2025</v>
      </c>
      <c r="C438" s="214" t="s">
        <v>132</v>
      </c>
      <c r="D438" s="214" t="s">
        <v>486</v>
      </c>
      <c r="E438" s="214" t="s">
        <v>62</v>
      </c>
      <c r="F438" s="214" t="s">
        <v>62</v>
      </c>
      <c r="G438" s="214">
        <v>757</v>
      </c>
      <c r="H438" s="239">
        <v>45749</v>
      </c>
      <c r="I438" s="239">
        <v>45749</v>
      </c>
      <c r="J438" s="213" t="s">
        <v>291</v>
      </c>
      <c r="K438" s="213" t="s">
        <v>292</v>
      </c>
      <c r="L438" s="239">
        <v>45749</v>
      </c>
      <c r="M438" s="240" t="s">
        <v>1469</v>
      </c>
      <c r="N438" s="302" t="s">
        <v>1470</v>
      </c>
      <c r="O438" s="11"/>
    </row>
    <row r="439" spans="2:15" ht="153" x14ac:dyDescent="0.25">
      <c r="B439" s="214">
        <v>2025</v>
      </c>
      <c r="C439" s="214" t="s">
        <v>132</v>
      </c>
      <c r="D439" s="214" t="s">
        <v>486</v>
      </c>
      <c r="E439" s="214" t="s">
        <v>62</v>
      </c>
      <c r="F439" s="214" t="s">
        <v>62</v>
      </c>
      <c r="G439" s="214">
        <v>542</v>
      </c>
      <c r="H439" s="239">
        <v>45777</v>
      </c>
      <c r="I439" s="239">
        <v>45777</v>
      </c>
      <c r="J439" s="213" t="s">
        <v>291</v>
      </c>
      <c r="K439" s="213" t="s">
        <v>292</v>
      </c>
      <c r="L439" s="239">
        <v>45777</v>
      </c>
      <c r="M439" s="240" t="s">
        <v>1471</v>
      </c>
      <c r="N439" s="302" t="s">
        <v>1472</v>
      </c>
      <c r="O439" s="11"/>
    </row>
    <row r="440" spans="2:15" ht="153" x14ac:dyDescent="0.25">
      <c r="B440" s="214">
        <v>2025</v>
      </c>
      <c r="C440" s="214" t="s">
        <v>132</v>
      </c>
      <c r="D440" s="214" t="s">
        <v>486</v>
      </c>
      <c r="E440" s="214" t="s">
        <v>62</v>
      </c>
      <c r="F440" s="214" t="s">
        <v>62</v>
      </c>
      <c r="G440" s="214">
        <v>308</v>
      </c>
      <c r="H440" s="239">
        <v>45776</v>
      </c>
      <c r="I440" s="239">
        <v>45776</v>
      </c>
      <c r="J440" s="213" t="s">
        <v>291</v>
      </c>
      <c r="K440" s="213" t="s">
        <v>292</v>
      </c>
      <c r="L440" s="239">
        <v>45776</v>
      </c>
      <c r="M440" s="240" t="s">
        <v>1473</v>
      </c>
      <c r="N440" s="302" t="s">
        <v>1474</v>
      </c>
      <c r="O440" s="11"/>
    </row>
    <row r="441" spans="2:15" ht="114.75" x14ac:dyDescent="0.25">
      <c r="B441" s="214">
        <v>2025</v>
      </c>
      <c r="C441" s="214" t="s">
        <v>133</v>
      </c>
      <c r="D441" s="214" t="s">
        <v>486</v>
      </c>
      <c r="E441" s="214" t="s">
        <v>62</v>
      </c>
      <c r="F441" s="214" t="s">
        <v>62</v>
      </c>
      <c r="G441" s="214">
        <v>637</v>
      </c>
      <c r="H441" s="239">
        <v>45804</v>
      </c>
      <c r="I441" s="239">
        <v>45804</v>
      </c>
      <c r="J441" s="213" t="s">
        <v>291</v>
      </c>
      <c r="K441" s="213" t="s">
        <v>292</v>
      </c>
      <c r="L441" s="239">
        <v>45804</v>
      </c>
      <c r="M441" s="240" t="s">
        <v>1475</v>
      </c>
      <c r="N441" s="302" t="s">
        <v>1476</v>
      </c>
      <c r="O441" s="11"/>
    </row>
    <row r="442" spans="2:15" ht="102" x14ac:dyDescent="0.25">
      <c r="B442" s="214">
        <v>2025</v>
      </c>
      <c r="C442" s="214" t="s">
        <v>133</v>
      </c>
      <c r="D442" s="214" t="s">
        <v>486</v>
      </c>
      <c r="E442" s="214" t="s">
        <v>62</v>
      </c>
      <c r="F442" s="214" t="s">
        <v>62</v>
      </c>
      <c r="G442" s="214">
        <v>192</v>
      </c>
      <c r="H442" s="239">
        <v>45800</v>
      </c>
      <c r="I442" s="239">
        <v>45800</v>
      </c>
      <c r="J442" s="213" t="s">
        <v>291</v>
      </c>
      <c r="K442" s="213" t="s">
        <v>292</v>
      </c>
      <c r="L442" s="239">
        <v>45800</v>
      </c>
      <c r="M442" s="240" t="s">
        <v>1477</v>
      </c>
      <c r="N442" s="302" t="s">
        <v>1478</v>
      </c>
      <c r="O442" s="11"/>
    </row>
    <row r="443" spans="2:15" ht="102" x14ac:dyDescent="0.25">
      <c r="B443" s="214">
        <v>2025</v>
      </c>
      <c r="C443" s="214" t="s">
        <v>133</v>
      </c>
      <c r="D443" s="214" t="s">
        <v>486</v>
      </c>
      <c r="E443" s="214" t="s">
        <v>62</v>
      </c>
      <c r="F443" s="214" t="s">
        <v>62</v>
      </c>
      <c r="G443" s="214">
        <v>276</v>
      </c>
      <c r="H443" s="239">
        <v>45796</v>
      </c>
      <c r="I443" s="239">
        <v>45796</v>
      </c>
      <c r="J443" s="213" t="s">
        <v>291</v>
      </c>
      <c r="K443" s="213" t="s">
        <v>292</v>
      </c>
      <c r="L443" s="239">
        <v>45796</v>
      </c>
      <c r="M443" s="240" t="s">
        <v>1479</v>
      </c>
      <c r="N443" s="302" t="s">
        <v>1480</v>
      </c>
      <c r="O443" s="11"/>
    </row>
    <row r="444" spans="2:15" ht="102" x14ac:dyDescent="0.25">
      <c r="B444" s="214">
        <v>2025</v>
      </c>
      <c r="C444" s="214" t="s">
        <v>133</v>
      </c>
      <c r="D444" s="214" t="s">
        <v>486</v>
      </c>
      <c r="E444" s="214" t="s">
        <v>62</v>
      </c>
      <c r="F444" s="214" t="s">
        <v>62</v>
      </c>
      <c r="G444" s="214">
        <v>1155</v>
      </c>
      <c r="H444" s="239">
        <v>45784</v>
      </c>
      <c r="I444" s="239">
        <v>45784</v>
      </c>
      <c r="J444" s="213" t="s">
        <v>291</v>
      </c>
      <c r="K444" s="213" t="s">
        <v>292</v>
      </c>
      <c r="L444" s="239">
        <v>45784</v>
      </c>
      <c r="M444" s="240" t="s">
        <v>1481</v>
      </c>
      <c r="N444" s="302" t="s">
        <v>1482</v>
      </c>
      <c r="O444" s="11"/>
    </row>
    <row r="445" spans="2:15" ht="102" x14ac:dyDescent="0.25">
      <c r="B445" s="214">
        <v>2025</v>
      </c>
      <c r="C445" s="214" t="s">
        <v>133</v>
      </c>
      <c r="D445" s="214" t="s">
        <v>486</v>
      </c>
      <c r="E445" s="214" t="s">
        <v>62</v>
      </c>
      <c r="F445" s="214" t="s">
        <v>62</v>
      </c>
      <c r="G445" s="214">
        <v>189</v>
      </c>
      <c r="H445" s="239">
        <v>45800</v>
      </c>
      <c r="I445" s="239">
        <v>45800</v>
      </c>
      <c r="J445" s="213" t="s">
        <v>291</v>
      </c>
      <c r="K445" s="213" t="s">
        <v>292</v>
      </c>
      <c r="L445" s="239">
        <v>45800</v>
      </c>
      <c r="M445" s="240" t="s">
        <v>1483</v>
      </c>
      <c r="N445" s="302" t="s">
        <v>1484</v>
      </c>
      <c r="O445" s="11"/>
    </row>
    <row r="446" spans="2:15" ht="102" x14ac:dyDescent="0.25">
      <c r="B446" s="214">
        <v>2025</v>
      </c>
      <c r="C446" s="214" t="s">
        <v>133</v>
      </c>
      <c r="D446" s="214" t="s">
        <v>486</v>
      </c>
      <c r="E446" s="214" t="s">
        <v>62</v>
      </c>
      <c r="F446" s="214" t="s">
        <v>62</v>
      </c>
      <c r="G446" s="214">
        <v>297</v>
      </c>
      <c r="H446" s="239">
        <v>45793</v>
      </c>
      <c r="I446" s="239">
        <v>45793</v>
      </c>
      <c r="J446" s="213" t="s">
        <v>291</v>
      </c>
      <c r="K446" s="213" t="s">
        <v>292</v>
      </c>
      <c r="L446" s="239">
        <v>45793</v>
      </c>
      <c r="M446" s="240" t="s">
        <v>1485</v>
      </c>
      <c r="N446" s="302" t="s">
        <v>1486</v>
      </c>
      <c r="O446" s="11"/>
    </row>
    <row r="447" spans="2:15" ht="102" x14ac:dyDescent="0.25">
      <c r="B447" s="214">
        <v>2025</v>
      </c>
      <c r="C447" s="214" t="s">
        <v>133</v>
      </c>
      <c r="D447" s="214" t="s">
        <v>486</v>
      </c>
      <c r="E447" s="214" t="s">
        <v>62</v>
      </c>
      <c r="F447" s="214" t="s">
        <v>62</v>
      </c>
      <c r="G447" s="214">
        <v>696</v>
      </c>
      <c r="H447" s="239">
        <v>45797</v>
      </c>
      <c r="I447" s="239">
        <v>45797</v>
      </c>
      <c r="J447" s="213" t="s">
        <v>291</v>
      </c>
      <c r="K447" s="213" t="s">
        <v>292</v>
      </c>
      <c r="L447" s="239">
        <v>45797</v>
      </c>
      <c r="M447" s="240" t="s">
        <v>1487</v>
      </c>
      <c r="N447" s="302" t="s">
        <v>1488</v>
      </c>
      <c r="O447" s="11"/>
    </row>
    <row r="448" spans="2:15" ht="102" x14ac:dyDescent="0.25">
      <c r="B448" s="214">
        <v>2025</v>
      </c>
      <c r="C448" s="214" t="s">
        <v>133</v>
      </c>
      <c r="D448" s="214" t="s">
        <v>486</v>
      </c>
      <c r="E448" s="214" t="s">
        <v>62</v>
      </c>
      <c r="F448" s="214" t="s">
        <v>62</v>
      </c>
      <c r="G448" s="214">
        <v>349</v>
      </c>
      <c r="H448" s="239">
        <v>45789</v>
      </c>
      <c r="I448" s="239">
        <v>45789</v>
      </c>
      <c r="J448" s="213" t="s">
        <v>291</v>
      </c>
      <c r="K448" s="213" t="s">
        <v>292</v>
      </c>
      <c r="L448" s="239">
        <v>45789</v>
      </c>
      <c r="M448" s="240" t="s">
        <v>1489</v>
      </c>
      <c r="N448" s="302" t="s">
        <v>1490</v>
      </c>
      <c r="O448" s="11"/>
    </row>
    <row r="449" spans="2:15" ht="102" x14ac:dyDescent="0.25">
      <c r="B449" s="214">
        <v>2025</v>
      </c>
      <c r="C449" s="214" t="s">
        <v>133</v>
      </c>
      <c r="D449" s="214" t="s">
        <v>486</v>
      </c>
      <c r="E449" s="214" t="s">
        <v>62</v>
      </c>
      <c r="F449" s="214" t="s">
        <v>62</v>
      </c>
      <c r="G449" s="214">
        <v>505</v>
      </c>
      <c r="H449" s="239">
        <v>45796</v>
      </c>
      <c r="I449" s="239">
        <v>45796</v>
      </c>
      <c r="J449" s="213" t="s">
        <v>291</v>
      </c>
      <c r="K449" s="213" t="s">
        <v>292</v>
      </c>
      <c r="L449" s="239">
        <v>45796</v>
      </c>
      <c r="M449" s="240" t="s">
        <v>1491</v>
      </c>
      <c r="N449" s="302" t="s">
        <v>1492</v>
      </c>
      <c r="O449" s="11"/>
    </row>
    <row r="450" spans="2:15" ht="102" x14ac:dyDescent="0.25">
      <c r="B450" s="214">
        <v>2025</v>
      </c>
      <c r="C450" s="214" t="s">
        <v>133</v>
      </c>
      <c r="D450" s="214" t="s">
        <v>486</v>
      </c>
      <c r="E450" s="214" t="s">
        <v>62</v>
      </c>
      <c r="F450" s="214" t="s">
        <v>62</v>
      </c>
      <c r="G450" s="214">
        <v>404</v>
      </c>
      <c r="H450" s="239">
        <v>45789</v>
      </c>
      <c r="I450" s="239">
        <v>45789</v>
      </c>
      <c r="J450" s="213" t="s">
        <v>291</v>
      </c>
      <c r="K450" s="213" t="s">
        <v>292</v>
      </c>
      <c r="L450" s="239">
        <v>45789</v>
      </c>
      <c r="M450" s="240" t="s">
        <v>1493</v>
      </c>
      <c r="N450" s="302" t="s">
        <v>1494</v>
      </c>
      <c r="O450" s="11"/>
    </row>
    <row r="451" spans="2:15" ht="102" x14ac:dyDescent="0.25">
      <c r="B451" s="214">
        <v>2025</v>
      </c>
      <c r="C451" s="214" t="s">
        <v>133</v>
      </c>
      <c r="D451" s="214" t="s">
        <v>486</v>
      </c>
      <c r="E451" s="214" t="s">
        <v>62</v>
      </c>
      <c r="F451" s="214" t="s">
        <v>62</v>
      </c>
      <c r="G451" s="214">
        <v>214</v>
      </c>
      <c r="H451" s="239">
        <v>45781</v>
      </c>
      <c r="I451" s="239">
        <v>45781</v>
      </c>
      <c r="J451" s="213" t="s">
        <v>291</v>
      </c>
      <c r="K451" s="213" t="s">
        <v>292</v>
      </c>
      <c r="L451" s="239">
        <v>45781</v>
      </c>
      <c r="M451" s="240" t="s">
        <v>1495</v>
      </c>
      <c r="N451" s="302" t="s">
        <v>1496</v>
      </c>
      <c r="O451" s="11"/>
    </row>
    <row r="452" spans="2:15" ht="153" x14ac:dyDescent="0.25">
      <c r="B452" s="214">
        <v>2025</v>
      </c>
      <c r="C452" s="214" t="s">
        <v>133</v>
      </c>
      <c r="D452" s="214" t="s">
        <v>486</v>
      </c>
      <c r="E452" s="214" t="s">
        <v>62</v>
      </c>
      <c r="F452" s="214" t="s">
        <v>62</v>
      </c>
      <c r="G452" s="214">
        <v>399</v>
      </c>
      <c r="H452" s="239">
        <v>45800</v>
      </c>
      <c r="I452" s="239">
        <v>45800</v>
      </c>
      <c r="J452" s="213" t="s">
        <v>291</v>
      </c>
      <c r="K452" s="213" t="s">
        <v>292</v>
      </c>
      <c r="L452" s="239">
        <v>45800</v>
      </c>
      <c r="M452" s="240" t="s">
        <v>1497</v>
      </c>
      <c r="N452" s="302" t="s">
        <v>1498</v>
      </c>
      <c r="O452" s="11"/>
    </row>
    <row r="453" spans="2:15" ht="153" x14ac:dyDescent="0.25">
      <c r="B453" s="214">
        <v>2025</v>
      </c>
      <c r="C453" s="214" t="s">
        <v>133</v>
      </c>
      <c r="D453" s="214" t="s">
        <v>486</v>
      </c>
      <c r="E453" s="214" t="s">
        <v>62</v>
      </c>
      <c r="F453" s="214" t="s">
        <v>62</v>
      </c>
      <c r="G453" s="214">
        <v>308</v>
      </c>
      <c r="H453" s="239">
        <v>45804</v>
      </c>
      <c r="I453" s="239">
        <v>45804</v>
      </c>
      <c r="J453" s="213" t="s">
        <v>291</v>
      </c>
      <c r="K453" s="213" t="s">
        <v>292</v>
      </c>
      <c r="L453" s="239">
        <v>45804</v>
      </c>
      <c r="M453" s="240" t="s">
        <v>1499</v>
      </c>
      <c r="N453" s="302" t="s">
        <v>1500</v>
      </c>
      <c r="O453" s="11"/>
    </row>
    <row r="454" spans="2:15" ht="153" x14ac:dyDescent="0.25">
      <c r="B454" s="214">
        <v>2025</v>
      </c>
      <c r="C454" s="214" t="s">
        <v>133</v>
      </c>
      <c r="D454" s="214" t="s">
        <v>486</v>
      </c>
      <c r="E454" s="214" t="s">
        <v>62</v>
      </c>
      <c r="F454" s="214" t="s">
        <v>62</v>
      </c>
      <c r="G454" s="214">
        <v>271</v>
      </c>
      <c r="H454" s="239">
        <v>45786</v>
      </c>
      <c r="I454" s="239">
        <v>45786</v>
      </c>
      <c r="J454" s="213" t="s">
        <v>291</v>
      </c>
      <c r="K454" s="213" t="s">
        <v>292</v>
      </c>
      <c r="L454" s="239">
        <v>45786</v>
      </c>
      <c r="M454" s="240" t="s">
        <v>1501</v>
      </c>
      <c r="N454" s="302" t="s">
        <v>1502</v>
      </c>
      <c r="O454" s="11"/>
    </row>
    <row r="455" spans="2:15" ht="153" x14ac:dyDescent="0.25">
      <c r="B455" s="214">
        <v>2025</v>
      </c>
      <c r="C455" s="214" t="s">
        <v>133</v>
      </c>
      <c r="D455" s="214" t="s">
        <v>486</v>
      </c>
      <c r="E455" s="214" t="s">
        <v>62</v>
      </c>
      <c r="F455" s="214" t="s">
        <v>62</v>
      </c>
      <c r="G455" s="214">
        <v>270</v>
      </c>
      <c r="H455" s="239">
        <v>45805</v>
      </c>
      <c r="I455" s="239">
        <v>45805</v>
      </c>
      <c r="J455" s="213" t="s">
        <v>291</v>
      </c>
      <c r="K455" s="213" t="s">
        <v>292</v>
      </c>
      <c r="L455" s="239">
        <v>45805</v>
      </c>
      <c r="M455" s="240" t="s">
        <v>1503</v>
      </c>
      <c r="N455" s="302" t="s">
        <v>1504</v>
      </c>
      <c r="O455" s="11"/>
    </row>
    <row r="456" spans="2:15" ht="153" x14ac:dyDescent="0.25">
      <c r="B456" s="214">
        <v>2025</v>
      </c>
      <c r="C456" s="214" t="s">
        <v>133</v>
      </c>
      <c r="D456" s="214" t="s">
        <v>486</v>
      </c>
      <c r="E456" s="214" t="s">
        <v>62</v>
      </c>
      <c r="F456" s="214" t="s">
        <v>62</v>
      </c>
      <c r="G456" s="214">
        <v>614</v>
      </c>
      <c r="H456" s="239">
        <v>45790</v>
      </c>
      <c r="I456" s="239">
        <v>45790</v>
      </c>
      <c r="J456" s="213" t="s">
        <v>291</v>
      </c>
      <c r="K456" s="213" t="s">
        <v>292</v>
      </c>
      <c r="L456" s="239">
        <v>45790</v>
      </c>
      <c r="M456" s="240" t="s">
        <v>1505</v>
      </c>
      <c r="N456" s="302" t="s">
        <v>1506</v>
      </c>
      <c r="O456" s="11"/>
    </row>
    <row r="457" spans="2:15" ht="153" x14ac:dyDescent="0.25">
      <c r="B457" s="214">
        <v>2025</v>
      </c>
      <c r="C457" s="214" t="s">
        <v>133</v>
      </c>
      <c r="D457" s="214" t="s">
        <v>486</v>
      </c>
      <c r="E457" s="214" t="s">
        <v>62</v>
      </c>
      <c r="F457" s="214" t="s">
        <v>62</v>
      </c>
      <c r="G457" s="214">
        <v>686</v>
      </c>
      <c r="H457" s="239">
        <v>45797</v>
      </c>
      <c r="I457" s="239">
        <v>45797</v>
      </c>
      <c r="J457" s="213" t="s">
        <v>291</v>
      </c>
      <c r="K457" s="213" t="s">
        <v>292</v>
      </c>
      <c r="L457" s="239">
        <v>45797</v>
      </c>
      <c r="M457" s="240" t="s">
        <v>1507</v>
      </c>
      <c r="N457" s="302" t="s">
        <v>1508</v>
      </c>
      <c r="O457" s="11"/>
    </row>
    <row r="458" spans="2:15" ht="153" x14ac:dyDescent="0.25">
      <c r="B458" s="214">
        <v>2025</v>
      </c>
      <c r="C458" s="214" t="s">
        <v>133</v>
      </c>
      <c r="D458" s="214" t="s">
        <v>486</v>
      </c>
      <c r="E458" s="214" t="s">
        <v>62</v>
      </c>
      <c r="F458" s="214" t="s">
        <v>62</v>
      </c>
      <c r="G458" s="214">
        <v>687</v>
      </c>
      <c r="H458" s="239">
        <v>45797</v>
      </c>
      <c r="I458" s="239">
        <v>45797</v>
      </c>
      <c r="J458" s="213" t="s">
        <v>291</v>
      </c>
      <c r="K458" s="213" t="s">
        <v>292</v>
      </c>
      <c r="L458" s="239">
        <v>45797</v>
      </c>
      <c r="M458" s="240" t="s">
        <v>1509</v>
      </c>
      <c r="N458" s="302" t="s">
        <v>1510</v>
      </c>
      <c r="O458" s="11"/>
    </row>
    <row r="459" spans="2:15" ht="153" x14ac:dyDescent="0.25">
      <c r="B459" s="214">
        <v>2025</v>
      </c>
      <c r="C459" s="214" t="s">
        <v>133</v>
      </c>
      <c r="D459" s="214" t="s">
        <v>486</v>
      </c>
      <c r="E459" s="214" t="s">
        <v>62</v>
      </c>
      <c r="F459" s="214" t="s">
        <v>62</v>
      </c>
      <c r="G459" s="214">
        <v>680</v>
      </c>
      <c r="H459" s="239">
        <v>45797</v>
      </c>
      <c r="I459" s="239">
        <v>45797</v>
      </c>
      <c r="J459" s="213" t="s">
        <v>291</v>
      </c>
      <c r="K459" s="213" t="s">
        <v>292</v>
      </c>
      <c r="L459" s="239">
        <v>45797</v>
      </c>
      <c r="M459" s="240" t="s">
        <v>1511</v>
      </c>
      <c r="N459" s="302" t="s">
        <v>1512</v>
      </c>
      <c r="O459" s="11"/>
    </row>
    <row r="460" spans="2:15" ht="153" x14ac:dyDescent="0.25">
      <c r="B460" s="214">
        <v>2025</v>
      </c>
      <c r="C460" s="214" t="s">
        <v>133</v>
      </c>
      <c r="D460" s="214" t="s">
        <v>486</v>
      </c>
      <c r="E460" s="214" t="s">
        <v>62</v>
      </c>
      <c r="F460" s="214" t="s">
        <v>62</v>
      </c>
      <c r="G460" s="214">
        <v>1377</v>
      </c>
      <c r="H460" s="239">
        <v>45807</v>
      </c>
      <c r="I460" s="239">
        <v>45807</v>
      </c>
      <c r="J460" s="213" t="s">
        <v>291</v>
      </c>
      <c r="K460" s="213" t="s">
        <v>292</v>
      </c>
      <c r="L460" s="239">
        <v>45807</v>
      </c>
      <c r="M460" s="240" t="s">
        <v>1513</v>
      </c>
      <c r="N460" s="302" t="s">
        <v>1514</v>
      </c>
      <c r="O460" s="11"/>
    </row>
    <row r="461" spans="2:15" ht="153" x14ac:dyDescent="0.25">
      <c r="B461" s="214">
        <v>2025</v>
      </c>
      <c r="C461" s="214" t="s">
        <v>133</v>
      </c>
      <c r="D461" s="214" t="s">
        <v>486</v>
      </c>
      <c r="E461" s="214" t="s">
        <v>62</v>
      </c>
      <c r="F461" s="214" t="s">
        <v>62</v>
      </c>
      <c r="G461" s="214">
        <v>583</v>
      </c>
      <c r="H461" s="239">
        <v>45790</v>
      </c>
      <c r="I461" s="239">
        <v>45790</v>
      </c>
      <c r="J461" s="213" t="s">
        <v>291</v>
      </c>
      <c r="K461" s="213" t="s">
        <v>292</v>
      </c>
      <c r="L461" s="239">
        <v>45790</v>
      </c>
      <c r="M461" s="240" t="s">
        <v>1515</v>
      </c>
      <c r="N461" s="302" t="s">
        <v>1516</v>
      </c>
      <c r="O461" s="11"/>
    </row>
    <row r="462" spans="2:15" ht="102" x14ac:dyDescent="0.25">
      <c r="B462" s="214">
        <v>2025</v>
      </c>
      <c r="C462" s="214" t="s">
        <v>134</v>
      </c>
      <c r="D462" s="214" t="s">
        <v>486</v>
      </c>
      <c r="E462" s="214" t="s">
        <v>62</v>
      </c>
      <c r="F462" s="214" t="s">
        <v>62</v>
      </c>
      <c r="G462" s="214">
        <v>222</v>
      </c>
      <c r="H462" s="239">
        <v>45811</v>
      </c>
      <c r="I462" s="239">
        <v>45811</v>
      </c>
      <c r="J462" s="213" t="s">
        <v>291</v>
      </c>
      <c r="K462" s="213" t="s">
        <v>292</v>
      </c>
      <c r="L462" s="239">
        <v>45811</v>
      </c>
      <c r="M462" s="240" t="s">
        <v>1517</v>
      </c>
      <c r="N462" s="302" t="s">
        <v>1518</v>
      </c>
      <c r="O462" s="11"/>
    </row>
    <row r="463" spans="2:15" ht="102" x14ac:dyDescent="0.25">
      <c r="B463" s="214">
        <v>2025</v>
      </c>
      <c r="C463" s="214" t="s">
        <v>134</v>
      </c>
      <c r="D463" s="214" t="s">
        <v>486</v>
      </c>
      <c r="E463" s="214" t="s">
        <v>62</v>
      </c>
      <c r="F463" s="214" t="s">
        <v>62</v>
      </c>
      <c r="G463" s="214">
        <v>456</v>
      </c>
      <c r="H463" s="239">
        <v>45817</v>
      </c>
      <c r="I463" s="239">
        <v>45817</v>
      </c>
      <c r="J463" s="213" t="s">
        <v>291</v>
      </c>
      <c r="K463" s="213" t="s">
        <v>292</v>
      </c>
      <c r="L463" s="239">
        <v>45817</v>
      </c>
      <c r="M463" s="240" t="s">
        <v>1519</v>
      </c>
      <c r="N463" s="302" t="s">
        <v>1520</v>
      </c>
      <c r="O463" s="11"/>
    </row>
    <row r="464" spans="2:15" ht="153" x14ac:dyDescent="0.25">
      <c r="B464" s="214">
        <v>2025</v>
      </c>
      <c r="C464" s="214" t="s">
        <v>134</v>
      </c>
      <c r="D464" s="214" t="s">
        <v>486</v>
      </c>
      <c r="E464" s="214" t="s">
        <v>62</v>
      </c>
      <c r="F464" s="214" t="s">
        <v>62</v>
      </c>
      <c r="G464" s="214">
        <v>448</v>
      </c>
      <c r="H464" s="239">
        <v>45819</v>
      </c>
      <c r="I464" s="239">
        <v>45819</v>
      </c>
      <c r="J464" s="213" t="s">
        <v>291</v>
      </c>
      <c r="K464" s="213" t="s">
        <v>292</v>
      </c>
      <c r="L464" s="239">
        <v>45819</v>
      </c>
      <c r="M464" s="240" t="s">
        <v>1521</v>
      </c>
      <c r="N464" s="302" t="s">
        <v>1522</v>
      </c>
      <c r="O464" s="11"/>
    </row>
    <row r="465" spans="2:15" ht="102" x14ac:dyDescent="0.25">
      <c r="B465" s="214">
        <v>2025</v>
      </c>
      <c r="C465" s="214" t="s">
        <v>134</v>
      </c>
      <c r="D465" s="214" t="s">
        <v>486</v>
      </c>
      <c r="E465" s="214" t="s">
        <v>62</v>
      </c>
      <c r="F465" s="214" t="s">
        <v>62</v>
      </c>
      <c r="G465" s="214">
        <v>353</v>
      </c>
      <c r="H465" s="239">
        <v>45814</v>
      </c>
      <c r="I465" s="239">
        <v>45814</v>
      </c>
      <c r="J465" s="213" t="s">
        <v>291</v>
      </c>
      <c r="K465" s="213" t="s">
        <v>292</v>
      </c>
      <c r="L465" s="239">
        <v>45814</v>
      </c>
      <c r="M465" s="240" t="s">
        <v>1523</v>
      </c>
      <c r="N465" s="302" t="s">
        <v>1524</v>
      </c>
      <c r="O465" s="11"/>
    </row>
    <row r="466" spans="2:15" ht="102" x14ac:dyDescent="0.25">
      <c r="B466" s="214">
        <v>2025</v>
      </c>
      <c r="C466" s="214" t="s">
        <v>134</v>
      </c>
      <c r="D466" s="214" t="s">
        <v>486</v>
      </c>
      <c r="E466" s="214" t="s">
        <v>62</v>
      </c>
      <c r="F466" s="214" t="s">
        <v>62</v>
      </c>
      <c r="G466" s="214">
        <v>785</v>
      </c>
      <c r="H466" s="239">
        <v>45826</v>
      </c>
      <c r="I466" s="239">
        <v>45826</v>
      </c>
      <c r="J466" s="213" t="s">
        <v>291</v>
      </c>
      <c r="K466" s="213" t="s">
        <v>292</v>
      </c>
      <c r="L466" s="239">
        <v>45826</v>
      </c>
      <c r="M466" s="240" t="s">
        <v>1525</v>
      </c>
      <c r="N466" s="302" t="s">
        <v>1526</v>
      </c>
      <c r="O466" s="11"/>
    </row>
    <row r="467" spans="2:15" ht="165.75" x14ac:dyDescent="0.25">
      <c r="B467" s="214">
        <v>2025</v>
      </c>
      <c r="C467" s="214" t="s">
        <v>134</v>
      </c>
      <c r="D467" s="214" t="s">
        <v>486</v>
      </c>
      <c r="E467" s="214" t="s">
        <v>290</v>
      </c>
      <c r="F467" s="214" t="s">
        <v>290</v>
      </c>
      <c r="G467" s="210">
        <v>7</v>
      </c>
      <c r="H467" s="239">
        <v>45716</v>
      </c>
      <c r="I467" s="239">
        <v>45716</v>
      </c>
      <c r="J467" s="213" t="s">
        <v>291</v>
      </c>
      <c r="K467" s="213" t="s">
        <v>292</v>
      </c>
      <c r="L467" s="239">
        <v>45716</v>
      </c>
      <c r="M467" s="240" t="s">
        <v>1527</v>
      </c>
      <c r="N467" s="302" t="s">
        <v>1528</v>
      </c>
      <c r="O467" s="11"/>
    </row>
    <row r="468" spans="2:15" x14ac:dyDescent="0.25">
      <c r="B468" s="214"/>
      <c r="C468" s="214"/>
      <c r="D468" s="214"/>
      <c r="E468" s="214"/>
      <c r="F468" s="214"/>
      <c r="G468" s="214"/>
      <c r="H468" s="239"/>
      <c r="I468" s="239"/>
      <c r="J468" s="213"/>
      <c r="K468" s="213"/>
      <c r="L468" s="214"/>
      <c r="M468" s="240"/>
      <c r="N468" s="221"/>
      <c r="O468" s="11"/>
    </row>
    <row r="469" spans="2:15" x14ac:dyDescent="0.25">
      <c r="B469" s="214"/>
      <c r="C469" s="214"/>
      <c r="D469" s="214"/>
      <c r="E469" s="214"/>
      <c r="F469" s="214"/>
      <c r="G469" s="214"/>
      <c r="H469" s="239"/>
      <c r="I469" s="239"/>
      <c r="J469" s="213"/>
      <c r="K469" s="213"/>
      <c r="L469" s="214"/>
      <c r="M469" s="240"/>
      <c r="N469" s="221"/>
      <c r="O469" s="11"/>
    </row>
    <row r="470" spans="2:15" x14ac:dyDescent="0.25">
      <c r="B470" s="214"/>
      <c r="C470" s="214"/>
      <c r="D470" s="214"/>
      <c r="E470" s="214"/>
      <c r="F470" s="214"/>
      <c r="G470" s="214"/>
      <c r="H470" s="239"/>
      <c r="I470" s="239"/>
      <c r="J470" s="213"/>
      <c r="K470" s="213"/>
      <c r="L470" s="214"/>
      <c r="M470" s="240"/>
      <c r="N470" s="221"/>
      <c r="O470" s="11"/>
    </row>
    <row r="471" spans="2:15" x14ac:dyDescent="0.25">
      <c r="B471" s="214"/>
      <c r="C471" s="214"/>
      <c r="D471" s="214"/>
      <c r="E471" s="214"/>
      <c r="F471" s="214"/>
      <c r="G471" s="214"/>
      <c r="H471" s="239"/>
      <c r="I471" s="239"/>
      <c r="J471" s="213"/>
      <c r="K471" s="213"/>
      <c r="L471" s="214"/>
      <c r="M471" s="240"/>
      <c r="N471" s="221"/>
      <c r="O471" s="11"/>
    </row>
    <row r="472" spans="2:15" x14ac:dyDescent="0.25">
      <c r="B472" s="214"/>
      <c r="C472" s="214"/>
      <c r="D472" s="214"/>
      <c r="E472" s="214"/>
      <c r="F472" s="214"/>
      <c r="G472" s="214"/>
      <c r="H472" s="239"/>
      <c r="I472" s="239"/>
      <c r="J472" s="213"/>
      <c r="K472" s="213"/>
      <c r="L472" s="214"/>
      <c r="M472" s="240"/>
      <c r="N472" s="221"/>
      <c r="O472" s="11"/>
    </row>
    <row r="473" spans="2:15" x14ac:dyDescent="0.25">
      <c r="B473" s="214"/>
      <c r="C473" s="214"/>
      <c r="D473" s="214"/>
      <c r="E473" s="214"/>
      <c r="F473" s="214"/>
      <c r="G473" s="214"/>
      <c r="H473" s="239"/>
      <c r="I473" s="239"/>
      <c r="J473" s="213"/>
      <c r="K473" s="213"/>
      <c r="L473" s="214"/>
      <c r="M473" s="240"/>
      <c r="N473" s="221"/>
      <c r="O473" s="11"/>
    </row>
    <row r="474" spans="2:15" x14ac:dyDescent="0.25">
      <c r="B474" s="214"/>
      <c r="C474" s="214"/>
      <c r="D474" s="214"/>
      <c r="E474" s="214"/>
      <c r="F474" s="214"/>
      <c r="G474" s="214"/>
      <c r="H474" s="239"/>
      <c r="I474" s="239"/>
      <c r="J474" s="213"/>
      <c r="K474" s="213"/>
      <c r="L474" s="214"/>
      <c r="M474" s="240"/>
      <c r="N474" s="221"/>
      <c r="O474" s="11"/>
    </row>
    <row r="475" spans="2:15" x14ac:dyDescent="0.25">
      <c r="B475" s="214"/>
      <c r="C475" s="214"/>
      <c r="D475" s="214"/>
      <c r="E475" s="214"/>
      <c r="F475" s="214"/>
      <c r="G475" s="214"/>
      <c r="H475" s="239"/>
      <c r="I475" s="239"/>
      <c r="J475" s="213"/>
      <c r="K475" s="213"/>
      <c r="L475" s="214"/>
      <c r="M475" s="240"/>
      <c r="N475" s="221"/>
      <c r="O475" s="11"/>
    </row>
    <row r="476" spans="2:15" x14ac:dyDescent="0.25">
      <c r="B476" s="214"/>
      <c r="C476" s="214"/>
      <c r="D476" s="214"/>
      <c r="E476" s="214"/>
      <c r="F476" s="214"/>
      <c r="G476" s="214"/>
      <c r="H476" s="239"/>
      <c r="I476" s="239"/>
      <c r="J476" s="213"/>
      <c r="K476" s="213"/>
      <c r="L476" s="214"/>
      <c r="M476" s="240"/>
      <c r="N476" s="221"/>
      <c r="O476" s="11"/>
    </row>
    <row r="477" spans="2:15" x14ac:dyDescent="0.25">
      <c r="B477" s="214"/>
      <c r="C477" s="214"/>
      <c r="D477" s="214"/>
      <c r="E477" s="214"/>
      <c r="F477" s="214"/>
      <c r="G477" s="214"/>
      <c r="H477" s="239"/>
      <c r="I477" s="239"/>
      <c r="J477" s="213"/>
      <c r="K477" s="213"/>
      <c r="L477" s="214"/>
      <c r="M477" s="240"/>
      <c r="N477" s="221"/>
      <c r="O477" s="11"/>
    </row>
    <row r="478" spans="2:15" x14ac:dyDescent="0.25">
      <c r="B478" s="214"/>
      <c r="C478" s="214"/>
      <c r="D478" s="214"/>
      <c r="E478" s="214"/>
      <c r="F478" s="214"/>
      <c r="G478" s="214"/>
      <c r="H478" s="239"/>
      <c r="I478" s="239"/>
      <c r="J478" s="213"/>
      <c r="K478" s="213"/>
      <c r="L478" s="214"/>
      <c r="M478" s="240"/>
      <c r="N478" s="221"/>
      <c r="O478" s="11"/>
    </row>
    <row r="479" spans="2:15" x14ac:dyDescent="0.25">
      <c r="B479" s="214"/>
      <c r="C479" s="214"/>
      <c r="D479" s="214"/>
      <c r="E479" s="214"/>
      <c r="F479" s="214"/>
      <c r="G479" s="214"/>
      <c r="H479" s="239"/>
      <c r="I479" s="239"/>
      <c r="J479" s="213"/>
      <c r="K479" s="213"/>
      <c r="L479" s="214"/>
      <c r="M479" s="240"/>
      <c r="N479" s="221"/>
      <c r="O479" s="11"/>
    </row>
    <row r="480" spans="2:15" x14ac:dyDescent="0.25">
      <c r="B480" s="214"/>
      <c r="C480" s="214"/>
      <c r="D480" s="214"/>
      <c r="E480" s="214"/>
      <c r="F480" s="214"/>
      <c r="G480" s="214"/>
      <c r="H480" s="239"/>
      <c r="I480" s="239"/>
      <c r="J480" s="213"/>
      <c r="K480" s="213"/>
      <c r="L480" s="214"/>
      <c r="M480" s="240"/>
      <c r="N480" s="221"/>
      <c r="O480" s="11"/>
    </row>
    <row r="481" spans="2:15" x14ac:dyDescent="0.25">
      <c r="B481" s="214"/>
      <c r="C481" s="214"/>
      <c r="D481" s="214"/>
      <c r="E481" s="214"/>
      <c r="F481" s="214"/>
      <c r="G481" s="214"/>
      <c r="H481" s="239"/>
      <c r="I481" s="239"/>
      <c r="J481" s="213"/>
      <c r="K481" s="213"/>
      <c r="L481" s="214"/>
      <c r="M481" s="240"/>
      <c r="N481" s="221"/>
      <c r="O481" s="11"/>
    </row>
    <row r="482" spans="2:15" x14ac:dyDescent="0.25">
      <c r="B482" s="214"/>
      <c r="C482" s="214"/>
      <c r="D482" s="214"/>
      <c r="E482" s="214"/>
      <c r="F482" s="214"/>
      <c r="G482" s="214"/>
      <c r="H482" s="239"/>
      <c r="I482" s="239"/>
      <c r="J482" s="213"/>
      <c r="K482" s="213"/>
      <c r="L482" s="214"/>
      <c r="M482" s="240"/>
      <c r="N482" s="221"/>
      <c r="O482" s="11"/>
    </row>
    <row r="483" spans="2:15" x14ac:dyDescent="0.25">
      <c r="B483" s="214"/>
      <c r="C483" s="214"/>
      <c r="D483" s="214"/>
      <c r="E483" s="214"/>
      <c r="F483" s="214"/>
      <c r="G483" s="214"/>
      <c r="H483" s="239"/>
      <c r="I483" s="239"/>
      <c r="J483" s="213"/>
      <c r="K483" s="213"/>
      <c r="L483" s="214"/>
      <c r="M483" s="240"/>
      <c r="N483" s="221"/>
      <c r="O483" s="11"/>
    </row>
    <row r="484" spans="2:15" x14ac:dyDescent="0.25">
      <c r="B484" s="214"/>
      <c r="C484" s="214"/>
      <c r="D484" s="214"/>
      <c r="E484" s="214"/>
      <c r="F484" s="214"/>
      <c r="G484" s="214"/>
      <c r="H484" s="239"/>
      <c r="I484" s="239"/>
      <c r="J484" s="213"/>
      <c r="K484" s="213"/>
      <c r="L484" s="214"/>
      <c r="M484" s="240"/>
      <c r="N484" s="221"/>
      <c r="O484" s="11"/>
    </row>
    <row r="485" spans="2:15" x14ac:dyDescent="0.25">
      <c r="B485" s="214"/>
      <c r="C485" s="214"/>
      <c r="D485" s="214"/>
      <c r="E485" s="214"/>
      <c r="F485" s="214"/>
      <c r="G485" s="214"/>
      <c r="H485" s="239"/>
      <c r="I485" s="239"/>
      <c r="J485" s="213"/>
      <c r="K485" s="213"/>
      <c r="L485" s="214"/>
      <c r="M485" s="240"/>
      <c r="N485" s="221"/>
      <c r="O485" s="11"/>
    </row>
    <row r="486" spans="2:15" x14ac:dyDescent="0.25">
      <c r="B486" s="214"/>
      <c r="C486" s="214"/>
      <c r="D486" s="214"/>
      <c r="E486" s="214"/>
      <c r="F486" s="214"/>
      <c r="G486" s="214"/>
      <c r="H486" s="239"/>
      <c r="I486" s="239"/>
      <c r="J486" s="213"/>
      <c r="K486" s="213"/>
      <c r="L486" s="214"/>
      <c r="M486" s="240"/>
      <c r="N486" s="221"/>
      <c r="O486" s="11"/>
    </row>
    <row r="487" spans="2:15" x14ac:dyDescent="0.25">
      <c r="B487" s="214"/>
      <c r="C487" s="214"/>
      <c r="D487" s="214"/>
      <c r="E487" s="214"/>
      <c r="F487" s="214"/>
      <c r="G487" s="214"/>
      <c r="H487" s="239"/>
      <c r="I487" s="239"/>
      <c r="J487" s="213"/>
      <c r="K487" s="213"/>
      <c r="L487" s="214"/>
      <c r="M487" s="240"/>
      <c r="N487" s="221"/>
      <c r="O487" s="11"/>
    </row>
    <row r="488" spans="2:15" x14ac:dyDescent="0.25">
      <c r="B488" s="214"/>
      <c r="C488" s="214"/>
      <c r="D488" s="214"/>
      <c r="E488" s="214"/>
      <c r="F488" s="214"/>
      <c r="G488" s="214"/>
      <c r="H488" s="239"/>
      <c r="I488" s="239"/>
      <c r="J488" s="213"/>
      <c r="K488" s="213"/>
      <c r="L488" s="214"/>
      <c r="M488" s="240"/>
      <c r="N488" s="221"/>
      <c r="O488" s="11"/>
    </row>
    <row r="489" spans="2:15" x14ac:dyDescent="0.25">
      <c r="B489" s="214"/>
      <c r="C489" s="214"/>
      <c r="D489" s="214"/>
      <c r="E489" s="214"/>
      <c r="F489" s="214"/>
      <c r="G489" s="214"/>
      <c r="H489" s="239"/>
      <c r="I489" s="239"/>
      <c r="J489" s="213"/>
      <c r="K489" s="213"/>
      <c r="L489" s="214"/>
      <c r="M489" s="240"/>
      <c r="N489" s="221"/>
      <c r="O489" s="11"/>
    </row>
    <row r="490" spans="2:15" x14ac:dyDescent="0.25">
      <c r="B490" s="214"/>
      <c r="C490" s="214"/>
      <c r="D490" s="214"/>
      <c r="E490" s="214"/>
      <c r="F490" s="214"/>
      <c r="G490" s="214"/>
      <c r="H490" s="239"/>
      <c r="I490" s="239"/>
      <c r="J490" s="213"/>
      <c r="K490" s="213"/>
      <c r="L490" s="214"/>
      <c r="M490" s="240"/>
      <c r="N490" s="221"/>
      <c r="O490" s="11"/>
    </row>
    <row r="491" spans="2:15" x14ac:dyDescent="0.25">
      <c r="B491" s="214"/>
      <c r="C491" s="214"/>
      <c r="D491" s="214"/>
      <c r="E491" s="214"/>
      <c r="F491" s="214"/>
      <c r="G491" s="214"/>
      <c r="H491" s="239"/>
      <c r="I491" s="239"/>
      <c r="J491" s="213"/>
      <c r="K491" s="213"/>
      <c r="L491" s="214"/>
      <c r="M491" s="240"/>
      <c r="N491" s="221"/>
      <c r="O491" s="11"/>
    </row>
    <row r="492" spans="2:15" x14ac:dyDescent="0.25">
      <c r="B492" s="214"/>
      <c r="C492" s="214"/>
      <c r="D492" s="214"/>
      <c r="E492" s="214"/>
      <c r="F492" s="214"/>
      <c r="G492" s="214"/>
      <c r="H492" s="239"/>
      <c r="I492" s="239"/>
      <c r="J492" s="213"/>
      <c r="K492" s="213"/>
      <c r="L492" s="214"/>
      <c r="M492" s="240"/>
      <c r="N492" s="221"/>
      <c r="O492" s="11"/>
    </row>
    <row r="493" spans="2:15" x14ac:dyDescent="0.25">
      <c r="B493" s="214"/>
      <c r="C493" s="214"/>
      <c r="D493" s="214"/>
      <c r="E493" s="214"/>
      <c r="F493" s="214"/>
      <c r="G493" s="214"/>
      <c r="H493" s="239"/>
      <c r="I493" s="239"/>
      <c r="J493" s="213"/>
      <c r="K493" s="213"/>
      <c r="L493" s="214"/>
      <c r="M493" s="240"/>
      <c r="N493" s="221"/>
      <c r="O493" s="11"/>
    </row>
    <row r="494" spans="2:15" x14ac:dyDescent="0.25">
      <c r="B494" s="214"/>
      <c r="C494" s="214"/>
      <c r="D494" s="214"/>
      <c r="E494" s="214"/>
      <c r="F494" s="214"/>
      <c r="G494" s="214"/>
      <c r="H494" s="239"/>
      <c r="I494" s="239"/>
      <c r="J494" s="213"/>
      <c r="K494" s="213"/>
      <c r="L494" s="214"/>
      <c r="M494" s="240"/>
      <c r="N494" s="221"/>
      <c r="O494" s="11"/>
    </row>
    <row r="495" spans="2:15" x14ac:dyDescent="0.25">
      <c r="B495" s="214"/>
      <c r="C495" s="214"/>
      <c r="D495" s="214"/>
      <c r="E495" s="214"/>
      <c r="F495" s="214"/>
      <c r="G495" s="214"/>
      <c r="H495" s="239"/>
      <c r="I495" s="239"/>
      <c r="J495" s="213"/>
      <c r="K495" s="213"/>
      <c r="L495" s="214"/>
      <c r="M495" s="240"/>
      <c r="N495" s="221"/>
      <c r="O495" s="11"/>
    </row>
    <row r="496" spans="2:15" x14ac:dyDescent="0.25">
      <c r="B496" s="214"/>
      <c r="C496" s="214"/>
      <c r="D496" s="214"/>
      <c r="E496" s="214"/>
      <c r="F496" s="214"/>
      <c r="G496" s="214"/>
      <c r="H496" s="239"/>
      <c r="I496" s="239"/>
      <c r="J496" s="213"/>
      <c r="K496" s="213"/>
      <c r="L496" s="214"/>
      <c r="M496" s="240"/>
      <c r="N496" s="221"/>
      <c r="O496" s="11"/>
    </row>
    <row r="497" spans="2:15" x14ac:dyDescent="0.25">
      <c r="B497" s="214"/>
      <c r="C497" s="214"/>
      <c r="D497" s="214"/>
      <c r="E497" s="214"/>
      <c r="F497" s="214"/>
      <c r="G497" s="214"/>
      <c r="H497" s="239"/>
      <c r="I497" s="239"/>
      <c r="J497" s="213"/>
      <c r="K497" s="213"/>
      <c r="L497" s="214"/>
      <c r="M497" s="240"/>
      <c r="N497" s="221"/>
      <c r="O497" s="11"/>
    </row>
    <row r="498" spans="2:15" x14ac:dyDescent="0.25">
      <c r="B498" s="214"/>
      <c r="C498" s="214"/>
      <c r="D498" s="214"/>
      <c r="E498" s="214"/>
      <c r="F498" s="214"/>
      <c r="G498" s="214"/>
      <c r="H498" s="239"/>
      <c r="I498" s="239"/>
      <c r="J498" s="213"/>
      <c r="K498" s="213"/>
      <c r="L498" s="214"/>
      <c r="M498" s="240"/>
      <c r="N498" s="221"/>
      <c r="O498" s="11"/>
    </row>
    <row r="499" spans="2:15" x14ac:dyDescent="0.25">
      <c r="B499" s="214"/>
      <c r="C499" s="214"/>
      <c r="D499" s="214"/>
      <c r="E499" s="214"/>
      <c r="F499" s="214"/>
      <c r="G499" s="214"/>
      <c r="H499" s="239"/>
      <c r="I499" s="239"/>
      <c r="J499" s="213"/>
      <c r="K499" s="213"/>
      <c r="L499" s="214"/>
      <c r="M499" s="240"/>
      <c r="N499" s="221"/>
      <c r="O499" s="11"/>
    </row>
    <row r="500" spans="2:15" x14ac:dyDescent="0.25">
      <c r="B500" s="214"/>
      <c r="C500" s="214"/>
      <c r="D500" s="214"/>
      <c r="E500" s="214"/>
      <c r="F500" s="214"/>
      <c r="G500" s="214"/>
      <c r="H500" s="239"/>
      <c r="I500" s="239"/>
      <c r="J500" s="213"/>
      <c r="K500" s="213"/>
      <c r="L500" s="214"/>
      <c r="M500" s="240"/>
      <c r="N500" s="221"/>
      <c r="O500" s="11"/>
    </row>
    <row r="501" spans="2:15" x14ac:dyDescent="0.25">
      <c r="B501" s="214"/>
      <c r="C501" s="214"/>
      <c r="D501" s="214"/>
      <c r="E501" s="214"/>
      <c r="F501" s="214"/>
      <c r="G501" s="214"/>
      <c r="H501" s="239"/>
      <c r="I501" s="239"/>
      <c r="J501" s="213"/>
      <c r="K501" s="213"/>
      <c r="L501" s="214"/>
      <c r="M501" s="240"/>
      <c r="N501" s="221"/>
      <c r="O501" s="11"/>
    </row>
    <row r="502" spans="2:15" x14ac:dyDescent="0.25">
      <c r="B502" s="214"/>
      <c r="C502" s="214"/>
      <c r="D502" s="214"/>
      <c r="E502" s="214"/>
      <c r="F502" s="214"/>
      <c r="G502" s="214"/>
      <c r="H502" s="239"/>
      <c r="I502" s="239"/>
      <c r="J502" s="213"/>
      <c r="K502" s="213"/>
      <c r="L502" s="214"/>
      <c r="M502" s="240"/>
      <c r="N502" s="221"/>
      <c r="O502" s="11"/>
    </row>
    <row r="503" spans="2:15" x14ac:dyDescent="0.25">
      <c r="B503" s="214"/>
      <c r="C503" s="214"/>
      <c r="D503" s="214"/>
      <c r="E503" s="214"/>
      <c r="F503" s="214"/>
      <c r="G503" s="214"/>
      <c r="H503" s="239"/>
      <c r="I503" s="239"/>
      <c r="J503" s="213"/>
      <c r="K503" s="213"/>
      <c r="L503" s="214"/>
      <c r="M503" s="240"/>
      <c r="N503" s="221"/>
      <c r="O503" s="11"/>
    </row>
    <row r="504" spans="2:15" x14ac:dyDescent="0.25">
      <c r="B504" s="214"/>
      <c r="C504" s="214"/>
      <c r="D504" s="214"/>
      <c r="E504" s="214"/>
      <c r="F504" s="214"/>
      <c r="G504" s="214"/>
      <c r="H504" s="239"/>
      <c r="I504" s="239"/>
      <c r="J504" s="213"/>
      <c r="K504" s="213"/>
      <c r="L504" s="214"/>
      <c r="M504" s="240"/>
      <c r="N504" s="221"/>
      <c r="O504" s="11"/>
    </row>
    <row r="505" spans="2:15" x14ac:dyDescent="0.25">
      <c r="B505" s="214"/>
      <c r="C505" s="214"/>
      <c r="D505" s="214"/>
      <c r="E505" s="214"/>
      <c r="F505" s="214"/>
      <c r="G505" s="214"/>
      <c r="H505" s="239"/>
      <c r="I505" s="239"/>
      <c r="J505" s="213"/>
      <c r="K505" s="213"/>
      <c r="L505" s="214"/>
      <c r="M505" s="240"/>
      <c r="N505" s="221"/>
      <c r="O505" s="11"/>
    </row>
    <row r="506" spans="2:15" x14ac:dyDescent="0.25">
      <c r="B506" s="214"/>
      <c r="C506" s="214"/>
      <c r="D506" s="214"/>
      <c r="E506" s="214"/>
      <c r="F506" s="214"/>
      <c r="G506" s="214"/>
      <c r="H506" s="239"/>
      <c r="I506" s="239"/>
      <c r="J506" s="213"/>
      <c r="K506" s="213"/>
      <c r="L506" s="214"/>
      <c r="M506" s="240"/>
      <c r="N506" s="221"/>
      <c r="O506" s="11"/>
    </row>
    <row r="507" spans="2:15" x14ac:dyDescent="0.25">
      <c r="B507" s="214"/>
      <c r="C507" s="214"/>
      <c r="D507" s="214"/>
      <c r="E507" s="214"/>
      <c r="F507" s="214"/>
      <c r="G507" s="214"/>
      <c r="H507" s="239"/>
      <c r="I507" s="239"/>
      <c r="J507" s="213"/>
      <c r="K507" s="213"/>
      <c r="L507" s="214"/>
      <c r="M507" s="240"/>
      <c r="N507" s="221"/>
      <c r="O507" s="11"/>
    </row>
    <row r="508" spans="2:15" x14ac:dyDescent="0.25">
      <c r="B508" s="214"/>
      <c r="C508" s="214"/>
      <c r="D508" s="214"/>
      <c r="E508" s="214"/>
      <c r="F508" s="214"/>
      <c r="G508" s="214"/>
      <c r="H508" s="239"/>
      <c r="I508" s="239"/>
      <c r="J508" s="213"/>
      <c r="K508" s="213"/>
      <c r="L508" s="214"/>
      <c r="M508" s="240"/>
      <c r="N508" s="221"/>
      <c r="O508" s="11"/>
    </row>
    <row r="509" spans="2:15" x14ac:dyDescent="0.25">
      <c r="B509" s="214"/>
      <c r="C509" s="214"/>
      <c r="D509" s="214"/>
      <c r="E509" s="214"/>
      <c r="F509" s="214"/>
      <c r="G509" s="214"/>
      <c r="H509" s="239"/>
      <c r="I509" s="239"/>
      <c r="J509" s="213"/>
      <c r="K509" s="213"/>
      <c r="L509" s="214"/>
      <c r="M509" s="240"/>
      <c r="N509" s="221"/>
      <c r="O509" s="11"/>
    </row>
    <row r="510" spans="2:15" x14ac:dyDescent="0.25">
      <c r="B510" s="214"/>
      <c r="C510" s="214"/>
      <c r="D510" s="214"/>
      <c r="E510" s="214"/>
      <c r="F510" s="214"/>
      <c r="G510" s="214"/>
      <c r="H510" s="239"/>
      <c r="I510" s="239"/>
      <c r="J510" s="213"/>
      <c r="K510" s="213"/>
      <c r="L510" s="214"/>
      <c r="M510" s="240"/>
      <c r="N510" s="221"/>
      <c r="O510" s="11"/>
    </row>
    <row r="511" spans="2:15" x14ac:dyDescent="0.25">
      <c r="B511" s="214"/>
      <c r="C511" s="214"/>
      <c r="D511" s="214"/>
      <c r="E511" s="214"/>
      <c r="F511" s="214"/>
      <c r="G511" s="214"/>
      <c r="H511" s="239"/>
      <c r="I511" s="239"/>
      <c r="J511" s="213"/>
      <c r="K511" s="213"/>
      <c r="L511" s="214"/>
      <c r="M511" s="240"/>
      <c r="N511" s="221"/>
      <c r="O511" s="11"/>
    </row>
    <row r="512" spans="2:15" x14ac:dyDescent="0.25">
      <c r="B512" s="214"/>
      <c r="C512" s="214"/>
      <c r="D512" s="214"/>
      <c r="E512" s="214"/>
      <c r="F512" s="214"/>
      <c r="G512" s="214"/>
      <c r="H512" s="239"/>
      <c r="I512" s="239"/>
      <c r="J512" s="213"/>
      <c r="K512" s="213"/>
      <c r="L512" s="214"/>
      <c r="M512" s="240"/>
      <c r="N512" s="221"/>
      <c r="O512" s="11"/>
    </row>
    <row r="513" spans="2:15" x14ac:dyDescent="0.25">
      <c r="B513" s="214"/>
      <c r="C513" s="214"/>
      <c r="D513" s="214"/>
      <c r="E513" s="214"/>
      <c r="F513" s="214"/>
      <c r="G513" s="214"/>
      <c r="H513" s="239"/>
      <c r="I513" s="239"/>
      <c r="J513" s="213"/>
      <c r="K513" s="213"/>
      <c r="L513" s="214"/>
      <c r="M513" s="240"/>
      <c r="N513" s="221"/>
      <c r="O513" s="11"/>
    </row>
    <row r="514" spans="2:15" x14ac:dyDescent="0.25">
      <c r="B514" s="214"/>
      <c r="C514" s="214"/>
      <c r="D514" s="214"/>
      <c r="E514" s="214"/>
      <c r="F514" s="214"/>
      <c r="G514" s="214"/>
      <c r="H514" s="239"/>
      <c r="I514" s="239"/>
      <c r="J514" s="213"/>
      <c r="K514" s="213"/>
      <c r="L514" s="214"/>
      <c r="M514" s="240"/>
      <c r="N514" s="221"/>
      <c r="O514" s="11"/>
    </row>
    <row r="515" spans="2:15" x14ac:dyDescent="0.25">
      <c r="B515" s="214"/>
      <c r="C515" s="214"/>
      <c r="D515" s="214"/>
      <c r="E515" s="214"/>
      <c r="F515" s="214"/>
      <c r="G515" s="214"/>
      <c r="H515" s="239"/>
      <c r="I515" s="239"/>
      <c r="J515" s="213"/>
      <c r="K515" s="213"/>
      <c r="L515" s="214"/>
      <c r="M515" s="240"/>
      <c r="N515" s="221"/>
      <c r="O515" s="11"/>
    </row>
    <row r="516" spans="2:15" x14ac:dyDescent="0.25">
      <c r="B516" s="214"/>
      <c r="C516" s="214"/>
      <c r="D516" s="214"/>
      <c r="E516" s="214"/>
      <c r="F516" s="214"/>
      <c r="G516" s="214"/>
      <c r="H516" s="239"/>
      <c r="I516" s="239"/>
      <c r="J516" s="213"/>
      <c r="K516" s="213"/>
      <c r="L516" s="214"/>
      <c r="M516" s="240"/>
      <c r="N516" s="221"/>
      <c r="O516" s="11"/>
    </row>
    <row r="517" spans="2:15" x14ac:dyDescent="0.25">
      <c r="B517" s="214"/>
      <c r="C517" s="214"/>
      <c r="D517" s="214"/>
      <c r="E517" s="214"/>
      <c r="F517" s="214"/>
      <c r="G517" s="214"/>
      <c r="H517" s="239"/>
      <c r="I517" s="239"/>
      <c r="J517" s="213"/>
      <c r="K517" s="213"/>
      <c r="L517" s="214"/>
      <c r="M517" s="240"/>
      <c r="N517" s="221"/>
      <c r="O517" s="11"/>
    </row>
    <row r="518" spans="2:15" x14ac:dyDescent="0.25">
      <c r="B518" s="214"/>
      <c r="C518" s="214"/>
      <c r="D518" s="214"/>
      <c r="E518" s="214"/>
      <c r="F518" s="214"/>
      <c r="G518" s="214"/>
      <c r="H518" s="239"/>
      <c r="I518" s="239"/>
      <c r="J518" s="213"/>
      <c r="K518" s="213"/>
      <c r="L518" s="214"/>
      <c r="M518" s="240"/>
      <c r="N518" s="221"/>
      <c r="O518" s="11"/>
    </row>
    <row r="519" spans="2:15" x14ac:dyDescent="0.25">
      <c r="B519" s="214"/>
      <c r="C519" s="214"/>
      <c r="D519" s="214"/>
      <c r="E519" s="214"/>
      <c r="F519" s="214"/>
      <c r="G519" s="214"/>
      <c r="H519" s="239"/>
      <c r="I519" s="239"/>
      <c r="J519" s="213"/>
      <c r="K519" s="213"/>
      <c r="L519" s="214"/>
      <c r="M519" s="240"/>
      <c r="N519" s="221"/>
      <c r="O519" s="11"/>
    </row>
    <row r="520" spans="2:15" x14ac:dyDescent="0.25">
      <c r="B520" s="214"/>
      <c r="C520" s="214"/>
      <c r="D520" s="214"/>
      <c r="E520" s="214"/>
      <c r="F520" s="214"/>
      <c r="G520" s="214"/>
      <c r="H520" s="239"/>
      <c r="I520" s="239"/>
      <c r="J520" s="213"/>
      <c r="K520" s="213"/>
      <c r="L520" s="214"/>
      <c r="M520" s="240"/>
      <c r="N520" s="221"/>
      <c r="O520" s="11"/>
    </row>
    <row r="521" spans="2:15" x14ac:dyDescent="0.25">
      <c r="B521" s="214"/>
      <c r="C521" s="214"/>
      <c r="D521" s="214"/>
      <c r="E521" s="214"/>
      <c r="F521" s="214"/>
      <c r="G521" s="214"/>
      <c r="H521" s="239"/>
      <c r="I521" s="239"/>
      <c r="J521" s="213"/>
      <c r="K521" s="213"/>
      <c r="L521" s="214"/>
      <c r="M521" s="240"/>
      <c r="N521" s="221"/>
      <c r="O521" s="11"/>
    </row>
    <row r="522" spans="2:15" x14ac:dyDescent="0.25">
      <c r="B522" s="214"/>
      <c r="C522" s="214"/>
      <c r="D522" s="214"/>
      <c r="E522" s="214"/>
      <c r="F522" s="214"/>
      <c r="G522" s="214"/>
      <c r="H522" s="239"/>
      <c r="I522" s="239"/>
      <c r="J522" s="213"/>
      <c r="K522" s="213"/>
      <c r="L522" s="214"/>
      <c r="M522" s="240"/>
      <c r="N522" s="221"/>
      <c r="O522" s="11"/>
    </row>
    <row r="523" spans="2:15" x14ac:dyDescent="0.25">
      <c r="B523" s="214"/>
      <c r="C523" s="214"/>
      <c r="D523" s="214"/>
      <c r="E523" s="214"/>
      <c r="F523" s="214"/>
      <c r="G523" s="214"/>
      <c r="H523" s="239"/>
      <c r="I523" s="239"/>
      <c r="J523" s="213"/>
      <c r="K523" s="213"/>
      <c r="L523" s="214"/>
      <c r="M523" s="240"/>
      <c r="N523" s="221"/>
      <c r="O523" s="11"/>
    </row>
    <row r="524" spans="2:15" x14ac:dyDescent="0.25">
      <c r="B524" s="214"/>
      <c r="C524" s="214"/>
      <c r="D524" s="214"/>
      <c r="E524" s="214"/>
      <c r="F524" s="214"/>
      <c r="G524" s="214"/>
      <c r="H524" s="239"/>
      <c r="I524" s="239"/>
      <c r="J524" s="213"/>
      <c r="K524" s="213"/>
      <c r="L524" s="214"/>
      <c r="M524" s="240"/>
      <c r="N524" s="221"/>
      <c r="O524" s="11"/>
    </row>
    <row r="525" spans="2:15" x14ac:dyDescent="0.25">
      <c r="B525" s="214"/>
      <c r="C525" s="214"/>
      <c r="D525" s="214"/>
      <c r="E525" s="214"/>
      <c r="F525" s="214"/>
      <c r="G525" s="214"/>
      <c r="H525" s="239"/>
      <c r="I525" s="239"/>
      <c r="J525" s="213"/>
      <c r="K525" s="213"/>
      <c r="L525" s="214"/>
      <c r="M525" s="240"/>
      <c r="N525" s="221"/>
      <c r="O525" s="11"/>
    </row>
    <row r="526" spans="2:15" x14ac:dyDescent="0.25">
      <c r="B526" s="214"/>
      <c r="C526" s="214"/>
      <c r="D526" s="214"/>
      <c r="E526" s="214"/>
      <c r="F526" s="214"/>
      <c r="G526" s="214"/>
      <c r="H526" s="239"/>
      <c r="I526" s="239"/>
      <c r="J526" s="213"/>
      <c r="K526" s="213"/>
      <c r="L526" s="214"/>
      <c r="M526" s="240"/>
      <c r="N526" s="221"/>
      <c r="O526" s="11"/>
    </row>
    <row r="527" spans="2:15" x14ac:dyDescent="0.25">
      <c r="B527" s="214"/>
      <c r="C527" s="214"/>
      <c r="D527" s="214"/>
      <c r="E527" s="214"/>
      <c r="F527" s="214"/>
      <c r="G527" s="214"/>
      <c r="H527" s="239"/>
      <c r="I527" s="239"/>
      <c r="J527" s="213"/>
      <c r="K527" s="213"/>
      <c r="L527" s="214"/>
      <c r="M527" s="240"/>
      <c r="N527" s="221"/>
      <c r="O527" s="11"/>
    </row>
    <row r="528" spans="2:15" x14ac:dyDescent="0.25">
      <c r="B528" s="214"/>
      <c r="C528" s="214"/>
      <c r="D528" s="214"/>
      <c r="E528" s="214"/>
      <c r="F528" s="214"/>
      <c r="G528" s="214"/>
      <c r="H528" s="239"/>
      <c r="I528" s="239"/>
      <c r="J528" s="213"/>
      <c r="K528" s="213"/>
      <c r="L528" s="214"/>
      <c r="M528" s="240"/>
      <c r="N528" s="221"/>
      <c r="O528" s="11"/>
    </row>
    <row r="529" spans="2:15" x14ac:dyDescent="0.25">
      <c r="B529" s="215"/>
      <c r="C529" s="215"/>
      <c r="D529" s="215"/>
      <c r="E529" s="215"/>
      <c r="F529" s="215"/>
      <c r="G529" s="215"/>
      <c r="H529" s="216"/>
      <c r="I529" s="216"/>
      <c r="J529" s="213"/>
      <c r="K529" s="213"/>
      <c r="L529" s="215"/>
      <c r="M529" s="217"/>
      <c r="N529" s="221"/>
      <c r="O529" s="11"/>
    </row>
    <row r="530" spans="2:15" x14ac:dyDescent="0.25">
      <c r="B530" s="215"/>
      <c r="C530" s="215"/>
      <c r="D530" s="215"/>
      <c r="E530" s="215"/>
      <c r="F530" s="215"/>
      <c r="G530" s="215"/>
      <c r="H530" s="216"/>
      <c r="I530" s="216"/>
      <c r="J530" s="213"/>
      <c r="K530" s="213"/>
      <c r="L530" s="215"/>
      <c r="M530" s="217"/>
      <c r="N530" s="221"/>
      <c r="O530" s="11"/>
    </row>
    <row r="531" spans="2:15" x14ac:dyDescent="0.25">
      <c r="B531" s="215"/>
      <c r="C531" s="215"/>
      <c r="D531" s="215"/>
      <c r="E531" s="215"/>
      <c r="F531" s="215"/>
      <c r="G531" s="215"/>
      <c r="H531" s="216"/>
      <c r="I531" s="216"/>
      <c r="J531" s="213"/>
      <c r="K531" s="213"/>
      <c r="L531" s="215"/>
      <c r="M531" s="217"/>
      <c r="N531" s="221"/>
      <c r="O531" s="11"/>
    </row>
    <row r="532" spans="2:15" x14ac:dyDescent="0.25">
      <c r="B532" s="215"/>
      <c r="C532" s="215"/>
      <c r="D532" s="215"/>
      <c r="E532" s="215"/>
      <c r="F532" s="215"/>
      <c r="G532" s="215"/>
      <c r="H532" s="216"/>
      <c r="I532" s="216"/>
      <c r="J532" s="213"/>
      <c r="K532" s="213"/>
      <c r="L532" s="215"/>
      <c r="M532" s="217"/>
      <c r="N532" s="221"/>
      <c r="O532" s="11"/>
    </row>
    <row r="533" spans="2:15" x14ac:dyDescent="0.25">
      <c r="B533" s="215"/>
      <c r="C533" s="215"/>
      <c r="D533" s="215"/>
      <c r="E533" s="215"/>
      <c r="F533" s="215"/>
      <c r="G533" s="215"/>
      <c r="H533" s="216"/>
      <c r="I533" s="216"/>
      <c r="J533" s="213"/>
      <c r="K533" s="213"/>
      <c r="L533" s="215"/>
      <c r="M533" s="217"/>
      <c r="N533" s="221"/>
      <c r="O533" s="11"/>
    </row>
    <row r="534" spans="2:15" x14ac:dyDescent="0.25">
      <c r="B534" s="215"/>
      <c r="C534" s="215"/>
      <c r="D534" s="215"/>
      <c r="E534" s="215"/>
      <c r="F534" s="215"/>
      <c r="G534" s="215"/>
      <c r="H534" s="216"/>
      <c r="I534" s="216"/>
      <c r="J534" s="213"/>
      <c r="K534" s="213"/>
      <c r="L534" s="215"/>
      <c r="M534" s="217"/>
      <c r="N534" s="221"/>
      <c r="O534" s="11"/>
    </row>
    <row r="535" spans="2:15" x14ac:dyDescent="0.25">
      <c r="B535" s="215"/>
      <c r="C535" s="215"/>
      <c r="D535" s="215"/>
      <c r="E535" s="215"/>
      <c r="F535" s="215"/>
      <c r="G535" s="215"/>
      <c r="H535" s="216"/>
      <c r="I535" s="216"/>
      <c r="J535" s="213"/>
      <c r="K535" s="213"/>
      <c r="L535" s="215"/>
      <c r="M535" s="217"/>
      <c r="N535" s="221"/>
      <c r="O535" s="11"/>
    </row>
    <row r="536" spans="2:15" x14ac:dyDescent="0.25">
      <c r="B536" s="215"/>
      <c r="C536" s="215"/>
      <c r="D536" s="215"/>
      <c r="E536" s="215"/>
      <c r="F536" s="215"/>
      <c r="G536" s="215"/>
      <c r="H536" s="216"/>
      <c r="I536" s="216"/>
      <c r="J536" s="213"/>
      <c r="K536" s="213"/>
      <c r="L536" s="215"/>
      <c r="M536" s="217"/>
      <c r="N536" s="221"/>
      <c r="O536" s="11"/>
    </row>
    <row r="537" spans="2:15" x14ac:dyDescent="0.25">
      <c r="B537" s="215"/>
      <c r="C537" s="215"/>
      <c r="D537" s="215"/>
      <c r="E537" s="215"/>
      <c r="F537" s="215"/>
      <c r="G537" s="215"/>
      <c r="H537" s="216"/>
      <c r="I537" s="216"/>
      <c r="J537" s="213"/>
      <c r="K537" s="213"/>
      <c r="L537" s="215"/>
      <c r="M537" s="217"/>
      <c r="N537" s="221"/>
      <c r="O537" s="11"/>
    </row>
    <row r="538" spans="2:15" x14ac:dyDescent="0.25">
      <c r="B538" s="215"/>
      <c r="C538" s="215"/>
      <c r="D538" s="215"/>
      <c r="E538" s="215"/>
      <c r="F538" s="215"/>
      <c r="G538" s="215"/>
      <c r="H538" s="216"/>
      <c r="I538" s="216"/>
      <c r="J538" s="213"/>
      <c r="K538" s="213"/>
      <c r="L538" s="215"/>
      <c r="M538" s="217"/>
      <c r="N538" s="221"/>
      <c r="O538" s="11"/>
    </row>
    <row r="539" spans="2:15" x14ac:dyDescent="0.25">
      <c r="B539" s="215"/>
      <c r="C539" s="215"/>
      <c r="D539" s="215"/>
      <c r="E539" s="215"/>
      <c r="F539" s="215"/>
      <c r="G539" s="215"/>
      <c r="H539" s="216"/>
      <c r="I539" s="216"/>
      <c r="J539" s="213"/>
      <c r="K539" s="213"/>
      <c r="L539" s="215"/>
      <c r="M539" s="217"/>
      <c r="N539" s="221"/>
      <c r="O539" s="11"/>
    </row>
    <row r="540" spans="2:15" x14ac:dyDescent="0.25">
      <c r="B540" s="215"/>
      <c r="C540" s="215"/>
      <c r="D540" s="215"/>
      <c r="E540" s="215"/>
      <c r="F540" s="215"/>
      <c r="G540" s="215"/>
      <c r="H540" s="216"/>
      <c r="I540" s="216"/>
      <c r="J540" s="213"/>
      <c r="K540" s="213"/>
      <c r="L540" s="215"/>
      <c r="M540" s="217"/>
      <c r="N540" s="221"/>
      <c r="O540" s="11"/>
    </row>
    <row r="541" spans="2:15" x14ac:dyDescent="0.25">
      <c r="B541" s="215"/>
      <c r="C541" s="215"/>
      <c r="D541" s="215"/>
      <c r="E541" s="215"/>
      <c r="F541" s="215"/>
      <c r="G541" s="215"/>
      <c r="H541" s="216"/>
      <c r="I541" s="216"/>
      <c r="J541" s="213"/>
      <c r="K541" s="213"/>
      <c r="L541" s="215"/>
      <c r="M541" s="217"/>
      <c r="N541" s="221"/>
      <c r="O541" s="11"/>
    </row>
    <row r="542" spans="2:15" x14ac:dyDescent="0.25">
      <c r="B542" s="215"/>
      <c r="C542" s="215"/>
      <c r="D542" s="215"/>
      <c r="E542" s="215"/>
      <c r="F542" s="215"/>
      <c r="G542" s="215"/>
      <c r="H542" s="216"/>
      <c r="I542" s="216"/>
      <c r="J542" s="213"/>
      <c r="K542" s="213"/>
      <c r="L542" s="215"/>
      <c r="M542" s="217"/>
      <c r="N542" s="221"/>
      <c r="O542" s="11"/>
    </row>
    <row r="543" spans="2:15" x14ac:dyDescent="0.25">
      <c r="B543" s="215"/>
      <c r="C543" s="215"/>
      <c r="D543" s="215"/>
      <c r="E543" s="215"/>
      <c r="F543" s="215"/>
      <c r="G543" s="215"/>
      <c r="H543" s="216"/>
      <c r="I543" s="216"/>
      <c r="J543" s="213"/>
      <c r="K543" s="213"/>
      <c r="L543" s="215"/>
      <c r="M543" s="217"/>
      <c r="N543" s="221"/>
      <c r="O543" s="11"/>
    </row>
    <row r="544" spans="2:15" x14ac:dyDescent="0.25">
      <c r="B544" s="215"/>
      <c r="C544" s="215"/>
      <c r="D544" s="215"/>
      <c r="E544" s="215"/>
      <c r="F544" s="215"/>
      <c r="G544" s="215"/>
      <c r="H544" s="216"/>
      <c r="I544" s="216"/>
      <c r="J544" s="213"/>
      <c r="K544" s="213"/>
      <c r="L544" s="215"/>
      <c r="M544" s="217"/>
      <c r="N544" s="221"/>
      <c r="O544" s="11"/>
    </row>
    <row r="545" spans="2:15" x14ac:dyDescent="0.25">
      <c r="B545" s="215"/>
      <c r="C545" s="215"/>
      <c r="D545" s="215"/>
      <c r="E545" s="215"/>
      <c r="F545" s="215"/>
      <c r="G545" s="215"/>
      <c r="H545" s="216"/>
      <c r="I545" s="216"/>
      <c r="J545" s="213"/>
      <c r="K545" s="213"/>
      <c r="L545" s="215"/>
      <c r="M545" s="217"/>
      <c r="N545" s="221"/>
      <c r="O545" s="11"/>
    </row>
    <row r="546" spans="2:15" x14ac:dyDescent="0.25">
      <c r="B546" s="215"/>
      <c r="C546" s="215"/>
      <c r="D546" s="215"/>
      <c r="E546" s="215"/>
      <c r="F546" s="215"/>
      <c r="G546" s="215"/>
      <c r="H546" s="216"/>
      <c r="I546" s="216"/>
      <c r="J546" s="213"/>
      <c r="K546" s="213"/>
      <c r="L546" s="215"/>
      <c r="M546" s="217"/>
      <c r="N546" s="221"/>
      <c r="O546" s="11"/>
    </row>
    <row r="547" spans="2:15" x14ac:dyDescent="0.25">
      <c r="B547" s="215"/>
      <c r="C547" s="215"/>
      <c r="D547" s="215"/>
      <c r="E547" s="215"/>
      <c r="F547" s="215"/>
      <c r="G547" s="215"/>
      <c r="H547" s="216"/>
      <c r="I547" s="216"/>
      <c r="J547" s="213"/>
      <c r="K547" s="213"/>
      <c r="L547" s="215"/>
      <c r="M547" s="217"/>
      <c r="N547" s="221"/>
      <c r="O547" s="11"/>
    </row>
    <row r="548" spans="2:15" x14ac:dyDescent="0.25">
      <c r="B548" s="215"/>
      <c r="C548" s="215"/>
      <c r="D548" s="215"/>
      <c r="E548" s="215"/>
      <c r="F548" s="215"/>
      <c r="G548" s="215"/>
      <c r="H548" s="216"/>
      <c r="I548" s="216"/>
      <c r="J548" s="213"/>
      <c r="K548" s="213"/>
      <c r="L548" s="215"/>
      <c r="M548" s="217"/>
      <c r="N548" s="221"/>
      <c r="O548" s="11"/>
    </row>
    <row r="549" spans="2:15" x14ac:dyDescent="0.25">
      <c r="B549" s="215"/>
      <c r="C549" s="215"/>
      <c r="D549" s="215"/>
      <c r="E549" s="215"/>
      <c r="F549" s="215"/>
      <c r="G549" s="215"/>
      <c r="H549" s="216"/>
      <c r="I549" s="216"/>
      <c r="J549" s="213"/>
      <c r="K549" s="213"/>
      <c r="L549" s="215"/>
      <c r="M549" s="217"/>
      <c r="N549" s="221"/>
      <c r="O549" s="11"/>
    </row>
    <row r="550" spans="2:15" x14ac:dyDescent="0.25">
      <c r="B550" s="215"/>
      <c r="C550" s="215"/>
      <c r="D550" s="215"/>
      <c r="E550" s="215"/>
      <c r="F550" s="215"/>
      <c r="G550" s="215"/>
      <c r="H550" s="216"/>
      <c r="I550" s="216"/>
      <c r="J550" s="213"/>
      <c r="K550" s="213"/>
      <c r="L550" s="215"/>
      <c r="M550" s="217"/>
      <c r="N550" s="221"/>
      <c r="O550" s="11"/>
    </row>
    <row r="551" spans="2:15" x14ac:dyDescent="0.25">
      <c r="B551" s="215"/>
      <c r="C551" s="215"/>
      <c r="D551" s="215"/>
      <c r="E551" s="215"/>
      <c r="F551" s="215"/>
      <c r="G551" s="215"/>
      <c r="H551" s="216"/>
      <c r="I551" s="216"/>
      <c r="J551" s="213"/>
      <c r="K551" s="213"/>
      <c r="L551" s="215"/>
      <c r="M551" s="217"/>
      <c r="N551" s="221"/>
      <c r="O551" s="11"/>
    </row>
    <row r="552" spans="2:15" x14ac:dyDescent="0.25">
      <c r="B552" s="215"/>
      <c r="C552" s="215"/>
      <c r="D552" s="215"/>
      <c r="E552" s="215"/>
      <c r="F552" s="215"/>
      <c r="G552" s="215"/>
      <c r="H552" s="216"/>
      <c r="I552" s="216"/>
      <c r="J552" s="213"/>
      <c r="K552" s="213"/>
      <c r="L552" s="215"/>
      <c r="M552" s="217"/>
      <c r="N552" s="221"/>
      <c r="O552" s="11"/>
    </row>
    <row r="553" spans="2:15" x14ac:dyDescent="0.25">
      <c r="B553" s="215"/>
      <c r="C553" s="215"/>
      <c r="D553" s="215"/>
      <c r="E553" s="215"/>
      <c r="F553" s="215"/>
      <c r="G553" s="215"/>
      <c r="H553" s="216"/>
      <c r="I553" s="216"/>
      <c r="J553" s="213"/>
      <c r="K553" s="213"/>
      <c r="L553" s="215"/>
      <c r="M553" s="217"/>
      <c r="N553" s="221"/>
      <c r="O553" s="11"/>
    </row>
    <row r="554" spans="2:15" x14ac:dyDescent="0.25">
      <c r="B554" s="215"/>
      <c r="C554" s="215"/>
      <c r="D554" s="215"/>
      <c r="E554" s="215"/>
      <c r="F554" s="215"/>
      <c r="G554" s="215"/>
      <c r="H554" s="216"/>
      <c r="I554" s="216"/>
      <c r="J554" s="213"/>
      <c r="K554" s="213"/>
      <c r="L554" s="215"/>
      <c r="M554" s="217"/>
      <c r="N554" s="221"/>
      <c r="O554" s="11"/>
    </row>
    <row r="555" spans="2:15" x14ac:dyDescent="0.25">
      <c r="B555" s="215"/>
      <c r="C555" s="215"/>
      <c r="D555" s="215"/>
      <c r="E555" s="215"/>
      <c r="F555" s="215"/>
      <c r="G555" s="215"/>
      <c r="H555" s="216"/>
      <c r="I555" s="216"/>
      <c r="J555" s="213"/>
      <c r="K555" s="213"/>
      <c r="L555" s="215"/>
      <c r="M555" s="217"/>
      <c r="N555" s="221"/>
      <c r="O555" s="11"/>
    </row>
    <row r="556" spans="2:15" x14ac:dyDescent="0.25">
      <c r="B556" s="215"/>
      <c r="C556" s="215"/>
      <c r="D556" s="215"/>
      <c r="E556" s="215"/>
      <c r="F556" s="215"/>
      <c r="G556" s="215"/>
      <c r="H556" s="216"/>
      <c r="I556" s="216"/>
      <c r="J556" s="213"/>
      <c r="K556" s="213"/>
      <c r="L556" s="215"/>
      <c r="M556" s="217"/>
      <c r="N556" s="221"/>
      <c r="O556" s="11"/>
    </row>
    <row r="557" spans="2:15" x14ac:dyDescent="0.25">
      <c r="B557" s="215"/>
      <c r="C557" s="215"/>
      <c r="D557" s="215"/>
      <c r="E557" s="215"/>
      <c r="F557" s="215"/>
      <c r="G557" s="215"/>
      <c r="H557" s="216"/>
      <c r="I557" s="216"/>
      <c r="J557" s="213"/>
      <c r="K557" s="213"/>
      <c r="L557" s="215"/>
      <c r="M557" s="217"/>
      <c r="N557" s="221"/>
      <c r="O557" s="11"/>
    </row>
    <row r="558" spans="2:15" x14ac:dyDescent="0.25">
      <c r="B558" s="215"/>
      <c r="C558" s="215"/>
      <c r="D558" s="215"/>
      <c r="E558" s="215"/>
      <c r="F558" s="215"/>
      <c r="G558" s="215"/>
      <c r="H558" s="216"/>
      <c r="I558" s="216"/>
      <c r="J558" s="213"/>
      <c r="K558" s="213"/>
      <c r="L558" s="215"/>
      <c r="M558" s="217"/>
      <c r="N558" s="221"/>
      <c r="O558" s="11"/>
    </row>
    <row r="559" spans="2:15" x14ac:dyDescent="0.25">
      <c r="B559" s="215"/>
      <c r="C559" s="215"/>
      <c r="D559" s="215"/>
      <c r="E559" s="215"/>
      <c r="F559" s="215"/>
      <c r="G559" s="215"/>
      <c r="H559" s="216"/>
      <c r="I559" s="216"/>
      <c r="J559" s="213"/>
      <c r="K559" s="213"/>
      <c r="L559" s="215"/>
      <c r="M559" s="217"/>
      <c r="N559" s="221"/>
      <c r="O559" s="11"/>
    </row>
    <row r="560" spans="2:15" x14ac:dyDescent="0.25">
      <c r="B560" s="215"/>
      <c r="C560" s="215"/>
      <c r="D560" s="215"/>
      <c r="E560" s="215"/>
      <c r="F560" s="215"/>
      <c r="G560" s="215"/>
      <c r="H560" s="216"/>
      <c r="I560" s="216"/>
      <c r="J560" s="213"/>
      <c r="K560" s="213"/>
      <c r="L560" s="215"/>
      <c r="M560" s="217"/>
      <c r="N560" s="221"/>
      <c r="O560" s="11"/>
    </row>
    <row r="561" spans="2:15" x14ac:dyDescent="0.25">
      <c r="B561" s="215"/>
      <c r="C561" s="215"/>
      <c r="D561" s="215"/>
      <c r="E561" s="215"/>
      <c r="F561" s="215"/>
      <c r="G561" s="215"/>
      <c r="H561" s="216"/>
      <c r="I561" s="216"/>
      <c r="J561" s="213"/>
      <c r="K561" s="213"/>
      <c r="L561" s="215"/>
      <c r="M561" s="217"/>
      <c r="N561" s="221"/>
      <c r="O561" s="11"/>
    </row>
    <row r="562" spans="2:15" x14ac:dyDescent="0.25">
      <c r="B562" s="215"/>
      <c r="C562" s="215"/>
      <c r="D562" s="215"/>
      <c r="E562" s="215"/>
      <c r="F562" s="215"/>
      <c r="G562" s="215"/>
      <c r="H562" s="216"/>
      <c r="I562" s="216"/>
      <c r="J562" s="213"/>
      <c r="K562" s="213"/>
      <c r="L562" s="215"/>
      <c r="M562" s="217"/>
      <c r="N562" s="221"/>
      <c r="O562" s="11"/>
    </row>
    <row r="563" spans="2:15" x14ac:dyDescent="0.25">
      <c r="B563" s="215"/>
      <c r="C563" s="215"/>
      <c r="D563" s="215"/>
      <c r="E563" s="215"/>
      <c r="F563" s="215"/>
      <c r="G563" s="215"/>
      <c r="H563" s="216"/>
      <c r="I563" s="216"/>
      <c r="J563" s="213"/>
      <c r="K563" s="213"/>
      <c r="L563" s="215"/>
      <c r="M563" s="217"/>
      <c r="N563" s="221"/>
      <c r="O563" s="11"/>
    </row>
    <row r="564" spans="2:15" x14ac:dyDescent="0.25">
      <c r="B564" s="215"/>
      <c r="C564" s="215"/>
      <c r="D564" s="215"/>
      <c r="E564" s="215"/>
      <c r="F564" s="215"/>
      <c r="G564" s="215"/>
      <c r="H564" s="216"/>
      <c r="I564" s="216"/>
      <c r="J564" s="213"/>
      <c r="K564" s="213"/>
      <c r="L564" s="215"/>
      <c r="M564" s="217"/>
      <c r="N564" s="221"/>
      <c r="O564" s="11"/>
    </row>
    <row r="565" spans="2:15" x14ac:dyDescent="0.25">
      <c r="B565" s="215"/>
      <c r="C565" s="215"/>
      <c r="D565" s="215"/>
      <c r="E565" s="215"/>
      <c r="F565" s="215"/>
      <c r="G565" s="215"/>
      <c r="H565" s="216"/>
      <c r="I565" s="216"/>
      <c r="J565" s="213"/>
      <c r="K565" s="213"/>
      <c r="L565" s="215"/>
      <c r="M565" s="217"/>
      <c r="N565" s="221"/>
      <c r="O565" s="11"/>
    </row>
    <row r="566" spans="2:15" x14ac:dyDescent="0.25">
      <c r="B566" s="215"/>
      <c r="C566" s="215"/>
      <c r="D566" s="215"/>
      <c r="E566" s="215"/>
      <c r="F566" s="215"/>
      <c r="G566" s="215"/>
      <c r="H566" s="216"/>
      <c r="I566" s="216"/>
      <c r="J566" s="213"/>
      <c r="K566" s="213"/>
      <c r="L566" s="215"/>
      <c r="M566" s="217"/>
      <c r="N566" s="221"/>
      <c r="O566" s="11"/>
    </row>
    <row r="567" spans="2:15" x14ac:dyDescent="0.25">
      <c r="B567" s="215"/>
      <c r="C567" s="215"/>
      <c r="D567" s="215"/>
      <c r="E567" s="215"/>
      <c r="F567" s="215"/>
      <c r="G567" s="215"/>
      <c r="H567" s="216"/>
      <c r="I567" s="216"/>
      <c r="J567" s="213"/>
      <c r="K567" s="213"/>
      <c r="L567" s="215"/>
      <c r="M567" s="217"/>
      <c r="N567" s="221"/>
      <c r="O567" s="11"/>
    </row>
    <row r="568" spans="2:15" x14ac:dyDescent="0.25">
      <c r="B568" s="215"/>
      <c r="C568" s="215"/>
      <c r="D568" s="215"/>
      <c r="E568" s="215"/>
      <c r="F568" s="215"/>
      <c r="G568" s="215"/>
      <c r="H568" s="216"/>
      <c r="I568" s="216"/>
      <c r="J568" s="213"/>
      <c r="K568" s="213"/>
      <c r="L568" s="215"/>
      <c r="M568" s="217"/>
      <c r="N568" s="221"/>
      <c r="O568" s="11"/>
    </row>
    <row r="569" spans="2:15" x14ac:dyDescent="0.25">
      <c r="B569" s="215"/>
      <c r="C569" s="215"/>
      <c r="D569" s="215"/>
      <c r="E569" s="215"/>
      <c r="F569" s="215"/>
      <c r="G569" s="215"/>
      <c r="H569" s="216"/>
      <c r="I569" s="216"/>
      <c r="J569" s="213"/>
      <c r="K569" s="213"/>
      <c r="L569" s="215"/>
      <c r="M569" s="217"/>
      <c r="N569" s="221"/>
      <c r="O569" s="11"/>
    </row>
    <row r="570" spans="2:15" x14ac:dyDescent="0.25">
      <c r="B570" s="215"/>
      <c r="C570" s="215"/>
      <c r="D570" s="215"/>
      <c r="E570" s="215"/>
      <c r="F570" s="215"/>
      <c r="G570" s="215"/>
      <c r="H570" s="216"/>
      <c r="I570" s="216"/>
      <c r="J570" s="213"/>
      <c r="K570" s="213"/>
      <c r="L570" s="215"/>
      <c r="M570" s="217"/>
      <c r="N570" s="221"/>
      <c r="O570" s="11"/>
    </row>
    <row r="571" spans="2:15" x14ac:dyDescent="0.25">
      <c r="B571" s="215"/>
      <c r="C571" s="215"/>
      <c r="D571" s="215"/>
      <c r="E571" s="215"/>
      <c r="F571" s="215"/>
      <c r="G571" s="215"/>
      <c r="H571" s="216"/>
      <c r="I571" s="216"/>
      <c r="J571" s="213"/>
      <c r="K571" s="213"/>
      <c r="L571" s="215"/>
      <c r="M571" s="217"/>
      <c r="N571" s="221"/>
      <c r="O571" s="11"/>
    </row>
    <row r="572" spans="2:15" x14ac:dyDescent="0.25">
      <c r="B572" s="215"/>
      <c r="C572" s="215"/>
      <c r="D572" s="215"/>
      <c r="E572" s="215"/>
      <c r="F572" s="215"/>
      <c r="G572" s="215"/>
      <c r="H572" s="216"/>
      <c r="I572" s="216"/>
      <c r="J572" s="213"/>
      <c r="K572" s="213"/>
      <c r="L572" s="215"/>
      <c r="M572" s="217"/>
      <c r="N572" s="221"/>
      <c r="O572" s="11"/>
    </row>
    <row r="573" spans="2:15" x14ac:dyDescent="0.25">
      <c r="B573" s="215"/>
      <c r="C573" s="215"/>
      <c r="D573" s="215"/>
      <c r="E573" s="215"/>
      <c r="F573" s="215"/>
      <c r="G573" s="215"/>
      <c r="H573" s="216"/>
      <c r="I573" s="216"/>
      <c r="J573" s="213"/>
      <c r="K573" s="213"/>
      <c r="L573" s="215"/>
      <c r="M573" s="217"/>
      <c r="N573" s="221"/>
      <c r="O573" s="11"/>
    </row>
    <row r="574" spans="2:15" x14ac:dyDescent="0.25">
      <c r="B574" s="215"/>
      <c r="C574" s="215"/>
      <c r="D574" s="215"/>
      <c r="E574" s="215"/>
      <c r="F574" s="215"/>
      <c r="G574" s="215"/>
      <c r="H574" s="216"/>
      <c r="I574" s="216"/>
      <c r="J574" s="213"/>
      <c r="K574" s="213"/>
      <c r="L574" s="215"/>
      <c r="M574" s="217"/>
      <c r="N574" s="221"/>
      <c r="O574" s="11"/>
    </row>
    <row r="575" spans="2:15" x14ac:dyDescent="0.25">
      <c r="B575" s="215"/>
      <c r="C575" s="215"/>
      <c r="D575" s="215"/>
      <c r="E575" s="215"/>
      <c r="F575" s="215"/>
      <c r="G575" s="215"/>
      <c r="H575" s="216"/>
      <c r="I575" s="216"/>
      <c r="J575" s="213"/>
      <c r="K575" s="213"/>
      <c r="L575" s="215"/>
      <c r="M575" s="217"/>
      <c r="N575" s="221"/>
      <c r="O575" s="11"/>
    </row>
    <row r="576" spans="2:15" x14ac:dyDescent="0.25">
      <c r="B576" s="215"/>
      <c r="C576" s="215"/>
      <c r="D576" s="215"/>
      <c r="E576" s="215"/>
      <c r="F576" s="215"/>
      <c r="G576" s="215"/>
      <c r="H576" s="216"/>
      <c r="I576" s="216"/>
      <c r="J576" s="213"/>
      <c r="K576" s="213"/>
      <c r="L576" s="215"/>
      <c r="M576" s="217"/>
      <c r="N576" s="221"/>
      <c r="O576" s="11"/>
    </row>
    <row r="577" spans="2:15" x14ac:dyDescent="0.25">
      <c r="B577" s="215"/>
      <c r="C577" s="215"/>
      <c r="D577" s="215"/>
      <c r="E577" s="215"/>
      <c r="F577" s="215"/>
      <c r="G577" s="215"/>
      <c r="H577" s="216"/>
      <c r="I577" s="216"/>
      <c r="J577" s="213"/>
      <c r="K577" s="213"/>
      <c r="L577" s="215"/>
      <c r="M577" s="217"/>
      <c r="N577" s="221"/>
      <c r="O577" s="11"/>
    </row>
    <row r="578" spans="2:15" x14ac:dyDescent="0.25">
      <c r="B578" s="215"/>
      <c r="C578" s="215"/>
      <c r="D578" s="215"/>
      <c r="E578" s="215"/>
      <c r="F578" s="215"/>
      <c r="G578" s="215"/>
      <c r="H578" s="216"/>
      <c r="I578" s="216"/>
      <c r="J578" s="213"/>
      <c r="K578" s="213"/>
      <c r="L578" s="215"/>
      <c r="M578" s="217"/>
      <c r="N578" s="221"/>
      <c r="O578" s="11"/>
    </row>
    <row r="579" spans="2:15" x14ac:dyDescent="0.25">
      <c r="B579" s="215"/>
      <c r="C579" s="215"/>
      <c r="D579" s="215"/>
      <c r="E579" s="215"/>
      <c r="F579" s="215"/>
      <c r="G579" s="215"/>
      <c r="H579" s="216"/>
      <c r="I579" s="216"/>
      <c r="J579" s="213"/>
      <c r="K579" s="213"/>
      <c r="L579" s="215"/>
      <c r="M579" s="217"/>
      <c r="N579" s="221"/>
      <c r="O579" s="11"/>
    </row>
    <row r="580" spans="2:15" x14ac:dyDescent="0.25">
      <c r="B580" s="215"/>
      <c r="C580" s="215"/>
      <c r="D580" s="215"/>
      <c r="E580" s="215"/>
      <c r="F580" s="215"/>
      <c r="G580" s="215"/>
      <c r="H580" s="216"/>
      <c r="I580" s="216"/>
      <c r="J580" s="213"/>
      <c r="K580" s="213"/>
      <c r="L580" s="215"/>
      <c r="M580" s="217"/>
      <c r="N580" s="221"/>
      <c r="O580" s="11"/>
    </row>
    <row r="581" spans="2:15" x14ac:dyDescent="0.25">
      <c r="B581" s="215"/>
      <c r="C581" s="215"/>
      <c r="D581" s="215"/>
      <c r="E581" s="215"/>
      <c r="F581" s="215"/>
      <c r="G581" s="215"/>
      <c r="H581" s="216"/>
      <c r="I581" s="216"/>
      <c r="J581" s="213"/>
      <c r="K581" s="213"/>
      <c r="L581" s="215"/>
      <c r="M581" s="217"/>
      <c r="N581" s="221"/>
      <c r="O581" s="11"/>
    </row>
    <row r="582" spans="2:15" x14ac:dyDescent="0.25">
      <c r="B582" s="215"/>
      <c r="C582" s="215"/>
      <c r="D582" s="215"/>
      <c r="E582" s="215"/>
      <c r="F582" s="215"/>
      <c r="G582" s="215"/>
      <c r="H582" s="216"/>
      <c r="I582" s="216"/>
      <c r="J582" s="213"/>
      <c r="K582" s="213"/>
      <c r="L582" s="215"/>
      <c r="M582" s="217"/>
      <c r="N582" s="221"/>
      <c r="O582" s="11"/>
    </row>
    <row r="583" spans="2:15" x14ac:dyDescent="0.25">
      <c r="B583" s="215"/>
      <c r="C583" s="215"/>
      <c r="D583" s="215"/>
      <c r="E583" s="215"/>
      <c r="F583" s="215"/>
      <c r="G583" s="215"/>
      <c r="H583" s="216"/>
      <c r="I583" s="216"/>
      <c r="J583" s="213"/>
      <c r="K583" s="213"/>
      <c r="L583" s="215"/>
      <c r="M583" s="217"/>
      <c r="N583" s="221"/>
      <c r="O583" s="11"/>
    </row>
    <row r="584" spans="2:15" x14ac:dyDescent="0.25">
      <c r="B584" s="215"/>
      <c r="C584" s="215"/>
      <c r="D584" s="215"/>
      <c r="E584" s="215"/>
      <c r="F584" s="215"/>
      <c r="G584" s="215"/>
      <c r="H584" s="216"/>
      <c r="I584" s="216"/>
      <c r="J584" s="213"/>
      <c r="K584" s="213"/>
      <c r="L584" s="215"/>
      <c r="M584" s="217"/>
      <c r="N584" s="221"/>
      <c r="O584" s="11"/>
    </row>
    <row r="585" spans="2:15" x14ac:dyDescent="0.25">
      <c r="B585" s="215"/>
      <c r="C585" s="215"/>
      <c r="D585" s="215"/>
      <c r="E585" s="215"/>
      <c r="F585" s="215"/>
      <c r="G585" s="215"/>
      <c r="H585" s="216"/>
      <c r="I585" s="216"/>
      <c r="J585" s="213"/>
      <c r="K585" s="213"/>
      <c r="L585" s="215"/>
      <c r="M585" s="217"/>
      <c r="N585" s="221"/>
      <c r="O585" s="11"/>
    </row>
    <row r="586" spans="2:15" x14ac:dyDescent="0.25">
      <c r="B586" s="215"/>
      <c r="C586" s="215"/>
      <c r="D586" s="215"/>
      <c r="E586" s="215"/>
      <c r="F586" s="215"/>
      <c r="G586" s="215"/>
      <c r="H586" s="216"/>
      <c r="I586" s="216"/>
      <c r="J586" s="213"/>
      <c r="K586" s="213"/>
      <c r="L586" s="215"/>
      <c r="M586" s="217"/>
      <c r="N586" s="221"/>
      <c r="O586" s="11"/>
    </row>
    <row r="587" spans="2:15" x14ac:dyDescent="0.25">
      <c r="B587" s="215"/>
      <c r="C587" s="215"/>
      <c r="D587" s="215"/>
      <c r="E587" s="215"/>
      <c r="F587" s="215"/>
      <c r="G587" s="215"/>
      <c r="H587" s="216"/>
      <c r="I587" s="216"/>
      <c r="J587" s="213"/>
      <c r="K587" s="213"/>
      <c r="L587" s="215"/>
      <c r="M587" s="217"/>
      <c r="N587" s="221"/>
      <c r="O587" s="11"/>
    </row>
    <row r="588" spans="2:15" x14ac:dyDescent="0.25">
      <c r="B588" s="215"/>
      <c r="C588" s="215"/>
      <c r="D588" s="215"/>
      <c r="E588" s="215"/>
      <c r="F588" s="215"/>
      <c r="G588" s="215"/>
      <c r="H588" s="216"/>
      <c r="I588" s="216"/>
      <c r="J588" s="213"/>
      <c r="K588" s="213"/>
      <c r="L588" s="215"/>
      <c r="M588" s="217"/>
      <c r="N588" s="221"/>
      <c r="O588" s="11"/>
    </row>
    <row r="589" spans="2:15" x14ac:dyDescent="0.25">
      <c r="B589" s="215"/>
      <c r="C589" s="215"/>
      <c r="D589" s="215"/>
      <c r="E589" s="215"/>
      <c r="F589" s="215"/>
      <c r="G589" s="215"/>
      <c r="H589" s="216"/>
      <c r="I589" s="216"/>
      <c r="J589" s="213"/>
      <c r="K589" s="213"/>
      <c r="L589" s="215"/>
      <c r="M589" s="217"/>
      <c r="N589" s="221"/>
      <c r="O589" s="11"/>
    </row>
    <row r="590" spans="2:15" x14ac:dyDescent="0.25">
      <c r="B590" s="215"/>
      <c r="C590" s="215"/>
      <c r="D590" s="215"/>
      <c r="E590" s="215"/>
      <c r="F590" s="215"/>
      <c r="G590" s="215"/>
      <c r="H590" s="216"/>
      <c r="I590" s="216"/>
      <c r="J590" s="213"/>
      <c r="K590" s="213"/>
      <c r="L590" s="215"/>
      <c r="M590" s="217"/>
      <c r="N590" s="221"/>
      <c r="O590" s="11"/>
    </row>
    <row r="591" spans="2:15" x14ac:dyDescent="0.25">
      <c r="B591" s="215"/>
      <c r="C591" s="215"/>
      <c r="D591" s="215"/>
      <c r="E591" s="215"/>
      <c r="F591" s="215"/>
      <c r="G591" s="215"/>
      <c r="H591" s="216"/>
      <c r="I591" s="216"/>
      <c r="J591" s="213"/>
      <c r="K591" s="213"/>
      <c r="L591" s="215"/>
      <c r="M591" s="217"/>
      <c r="N591" s="221"/>
      <c r="O591" s="11"/>
    </row>
    <row r="592" spans="2:15" x14ac:dyDescent="0.25">
      <c r="B592" s="215"/>
      <c r="C592" s="215"/>
      <c r="D592" s="215"/>
      <c r="E592" s="215"/>
      <c r="F592" s="215"/>
      <c r="G592" s="215"/>
      <c r="H592" s="216"/>
      <c r="I592" s="216"/>
      <c r="J592" s="213"/>
      <c r="K592" s="213"/>
      <c r="L592" s="215"/>
      <c r="M592" s="217"/>
      <c r="N592" s="221"/>
      <c r="O592" s="11"/>
    </row>
    <row r="593" spans="2:15" x14ac:dyDescent="0.25">
      <c r="B593" s="215"/>
      <c r="C593" s="215"/>
      <c r="D593" s="215"/>
      <c r="E593" s="215"/>
      <c r="F593" s="215"/>
      <c r="G593" s="215"/>
      <c r="H593" s="216"/>
      <c r="I593" s="216"/>
      <c r="J593" s="213"/>
      <c r="K593" s="213"/>
      <c r="L593" s="215"/>
      <c r="M593" s="217"/>
      <c r="N593" s="221"/>
      <c r="O593" s="11"/>
    </row>
    <row r="594" spans="2:15" x14ac:dyDescent="0.25">
      <c r="B594" s="215"/>
      <c r="C594" s="215"/>
      <c r="D594" s="215"/>
      <c r="E594" s="215"/>
      <c r="F594" s="215"/>
      <c r="G594" s="215"/>
      <c r="H594" s="216"/>
      <c r="I594" s="216"/>
      <c r="J594" s="213"/>
      <c r="K594" s="213"/>
      <c r="L594" s="215"/>
      <c r="M594" s="217"/>
      <c r="N594" s="221"/>
      <c r="O594" s="11"/>
    </row>
    <row r="595" spans="2:15" x14ac:dyDescent="0.25">
      <c r="B595" s="215"/>
      <c r="C595" s="215"/>
      <c r="D595" s="215"/>
      <c r="E595" s="215"/>
      <c r="F595" s="215"/>
      <c r="G595" s="215"/>
      <c r="H595" s="216"/>
      <c r="I595" s="216"/>
      <c r="J595" s="213"/>
      <c r="K595" s="213"/>
      <c r="L595" s="215"/>
      <c r="M595" s="217"/>
      <c r="N595" s="221"/>
      <c r="O595" s="11"/>
    </row>
    <row r="596" spans="2:15" x14ac:dyDescent="0.25">
      <c r="B596" s="215"/>
      <c r="C596" s="215"/>
      <c r="D596" s="215"/>
      <c r="E596" s="215"/>
      <c r="F596" s="215"/>
      <c r="G596" s="215"/>
      <c r="H596" s="216"/>
      <c r="I596" s="216"/>
      <c r="J596" s="213"/>
      <c r="K596" s="213"/>
      <c r="L596" s="215"/>
      <c r="M596" s="217"/>
      <c r="N596" s="221"/>
      <c r="O596" s="11"/>
    </row>
    <row r="597" spans="2:15" x14ac:dyDescent="0.25">
      <c r="B597" s="215"/>
      <c r="C597" s="215"/>
      <c r="D597" s="215"/>
      <c r="E597" s="215"/>
      <c r="F597" s="215"/>
      <c r="G597" s="215"/>
      <c r="H597" s="216"/>
      <c r="I597" s="216"/>
      <c r="J597" s="213"/>
      <c r="K597" s="213"/>
      <c r="L597" s="215"/>
      <c r="M597" s="217"/>
      <c r="N597" s="221"/>
      <c r="O597" s="11"/>
    </row>
    <row r="598" spans="2:15" x14ac:dyDescent="0.25">
      <c r="B598" s="215"/>
      <c r="C598" s="215"/>
      <c r="D598" s="215"/>
      <c r="E598" s="215"/>
      <c r="F598" s="215"/>
      <c r="G598" s="215"/>
      <c r="H598" s="216"/>
      <c r="I598" s="216"/>
      <c r="J598" s="213"/>
      <c r="K598" s="213"/>
      <c r="L598" s="215"/>
      <c r="M598" s="217"/>
      <c r="N598" s="221"/>
      <c r="O598" s="11"/>
    </row>
    <row r="599" spans="2:15" x14ac:dyDescent="0.25">
      <c r="B599" s="215"/>
      <c r="C599" s="215"/>
      <c r="D599" s="215"/>
      <c r="E599" s="215"/>
      <c r="F599" s="215"/>
      <c r="G599" s="215"/>
      <c r="H599" s="216"/>
      <c r="I599" s="216"/>
      <c r="J599" s="213"/>
      <c r="K599" s="213"/>
      <c r="L599" s="215"/>
      <c r="M599" s="217"/>
      <c r="N599" s="221"/>
      <c r="O599" s="11"/>
    </row>
    <row r="600" spans="2:15" x14ac:dyDescent="0.25">
      <c r="B600" s="215"/>
      <c r="C600" s="215"/>
      <c r="D600" s="215"/>
      <c r="E600" s="215"/>
      <c r="F600" s="215"/>
      <c r="G600" s="215"/>
      <c r="H600" s="216"/>
      <c r="I600" s="216"/>
      <c r="J600" s="213"/>
      <c r="K600" s="213"/>
      <c r="L600" s="215"/>
      <c r="M600" s="217"/>
      <c r="N600" s="221"/>
      <c r="O600" s="11"/>
    </row>
    <row r="601" spans="2:15" x14ac:dyDescent="0.25">
      <c r="B601" s="215"/>
      <c r="C601" s="215"/>
      <c r="D601" s="215"/>
      <c r="E601" s="215"/>
      <c r="F601" s="215"/>
      <c r="G601" s="215"/>
      <c r="H601" s="216"/>
      <c r="I601" s="216"/>
      <c r="J601" s="213"/>
      <c r="K601" s="213"/>
      <c r="L601" s="215"/>
      <c r="M601" s="217"/>
      <c r="N601" s="221"/>
      <c r="O601" s="11"/>
    </row>
    <row r="602" spans="2:15" x14ac:dyDescent="0.25">
      <c r="B602" s="215"/>
      <c r="C602" s="215"/>
      <c r="D602" s="215"/>
      <c r="E602" s="215"/>
      <c r="F602" s="215"/>
      <c r="G602" s="215"/>
      <c r="H602" s="216"/>
      <c r="I602" s="216"/>
      <c r="J602" s="213"/>
      <c r="K602" s="213"/>
      <c r="L602" s="215"/>
      <c r="M602" s="217"/>
      <c r="N602" s="221"/>
      <c r="O602" s="11"/>
    </row>
    <row r="603" spans="2:15" x14ac:dyDescent="0.25">
      <c r="B603" s="215"/>
      <c r="C603" s="215"/>
      <c r="D603" s="215"/>
      <c r="E603" s="215"/>
      <c r="F603" s="215"/>
      <c r="G603" s="215"/>
      <c r="H603" s="216"/>
      <c r="I603" s="216"/>
      <c r="J603" s="213"/>
      <c r="K603" s="213"/>
      <c r="L603" s="215"/>
      <c r="M603" s="217"/>
      <c r="N603" s="221"/>
      <c r="O603" s="11"/>
    </row>
    <row r="604" spans="2:15" x14ac:dyDescent="0.25">
      <c r="B604" s="215"/>
      <c r="C604" s="215"/>
      <c r="D604" s="215"/>
      <c r="E604" s="215"/>
      <c r="F604" s="215"/>
      <c r="G604" s="215"/>
      <c r="H604" s="216"/>
      <c r="I604" s="216"/>
      <c r="J604" s="213"/>
      <c r="K604" s="213"/>
      <c r="L604" s="215"/>
      <c r="M604" s="217"/>
      <c r="N604" s="221"/>
      <c r="O604" s="11"/>
    </row>
    <row r="605" spans="2:15" x14ac:dyDescent="0.25">
      <c r="B605" s="215"/>
      <c r="C605" s="215"/>
      <c r="D605" s="215"/>
      <c r="E605" s="215"/>
      <c r="F605" s="215"/>
      <c r="G605" s="215"/>
      <c r="H605" s="216"/>
      <c r="I605" s="216"/>
      <c r="J605" s="213"/>
      <c r="K605" s="213"/>
      <c r="L605" s="215"/>
      <c r="M605" s="217"/>
      <c r="N605" s="221"/>
      <c r="O605" s="11"/>
    </row>
    <row r="606" spans="2:15" x14ac:dyDescent="0.25">
      <c r="B606" s="215"/>
      <c r="C606" s="215"/>
      <c r="D606" s="215"/>
      <c r="E606" s="215"/>
      <c r="F606" s="215"/>
      <c r="G606" s="215"/>
      <c r="H606" s="216"/>
      <c r="I606" s="216"/>
      <c r="J606" s="213"/>
      <c r="K606" s="213"/>
      <c r="L606" s="215"/>
      <c r="M606" s="217"/>
      <c r="N606" s="221"/>
      <c r="O606" s="11"/>
    </row>
    <row r="607" spans="2:15" x14ac:dyDescent="0.25">
      <c r="B607" s="215"/>
      <c r="C607" s="215"/>
      <c r="D607" s="215"/>
      <c r="E607" s="215"/>
      <c r="F607" s="215"/>
      <c r="G607" s="215"/>
      <c r="H607" s="216"/>
      <c r="I607" s="216"/>
      <c r="J607" s="213"/>
      <c r="K607" s="213"/>
      <c r="L607" s="215"/>
      <c r="M607" s="217"/>
      <c r="N607" s="221"/>
      <c r="O607" s="11"/>
    </row>
    <row r="608" spans="2:15" x14ac:dyDescent="0.25">
      <c r="B608" s="215"/>
      <c r="C608" s="215"/>
      <c r="D608" s="215"/>
      <c r="E608" s="215"/>
      <c r="F608" s="215"/>
      <c r="G608" s="215"/>
      <c r="H608" s="216"/>
      <c r="I608" s="216"/>
      <c r="J608" s="213"/>
      <c r="K608" s="213"/>
      <c r="L608" s="215"/>
      <c r="M608" s="217"/>
      <c r="N608" s="221"/>
      <c r="O608" s="11"/>
    </row>
    <row r="609" spans="2:15" x14ac:dyDescent="0.25">
      <c r="B609" s="215"/>
      <c r="C609" s="215"/>
      <c r="D609" s="215"/>
      <c r="E609" s="215"/>
      <c r="F609" s="215"/>
      <c r="G609" s="215"/>
      <c r="H609" s="216"/>
      <c r="I609" s="216"/>
      <c r="J609" s="213"/>
      <c r="K609" s="213"/>
      <c r="L609" s="215"/>
      <c r="M609" s="217"/>
      <c r="N609" s="221"/>
      <c r="O609" s="11"/>
    </row>
    <row r="610" spans="2:15" x14ac:dyDescent="0.25">
      <c r="B610" s="215"/>
      <c r="C610" s="215"/>
      <c r="D610" s="215"/>
      <c r="E610" s="215"/>
      <c r="F610" s="215"/>
      <c r="G610" s="215"/>
      <c r="H610" s="216"/>
      <c r="I610" s="216"/>
      <c r="J610" s="213"/>
      <c r="K610" s="213"/>
      <c r="L610" s="215"/>
      <c r="M610" s="217"/>
      <c r="N610" s="221"/>
      <c r="O610" s="11"/>
    </row>
    <row r="611" spans="2:15" x14ac:dyDescent="0.25">
      <c r="B611" s="215"/>
      <c r="C611" s="215"/>
      <c r="D611" s="215"/>
      <c r="E611" s="215"/>
      <c r="F611" s="215"/>
      <c r="G611" s="215"/>
      <c r="H611" s="216"/>
      <c r="I611" s="216"/>
      <c r="J611" s="213"/>
      <c r="K611" s="213"/>
      <c r="L611" s="215"/>
      <c r="M611" s="217"/>
      <c r="N611" s="221"/>
      <c r="O611" s="11"/>
    </row>
    <row r="612" spans="2:15" x14ac:dyDescent="0.25">
      <c r="B612" s="215"/>
      <c r="C612" s="215"/>
      <c r="D612" s="215"/>
      <c r="E612" s="215"/>
      <c r="F612" s="215"/>
      <c r="G612" s="215"/>
      <c r="H612" s="216"/>
      <c r="I612" s="216"/>
      <c r="J612" s="213"/>
      <c r="K612" s="213"/>
      <c r="L612" s="215"/>
      <c r="M612" s="217"/>
      <c r="N612" s="221"/>
      <c r="O612" s="11"/>
    </row>
    <row r="613" spans="2:15" x14ac:dyDescent="0.25">
      <c r="B613" s="215"/>
      <c r="C613" s="215"/>
      <c r="D613" s="215"/>
      <c r="E613" s="215"/>
      <c r="F613" s="215"/>
      <c r="G613" s="215"/>
      <c r="H613" s="216"/>
      <c r="I613" s="216"/>
      <c r="J613" s="213"/>
      <c r="K613" s="213"/>
      <c r="L613" s="215"/>
      <c r="M613" s="217"/>
      <c r="N613" s="221"/>
      <c r="O613" s="11"/>
    </row>
    <row r="614" spans="2:15" x14ac:dyDescent="0.25">
      <c r="B614" s="215"/>
      <c r="C614" s="215"/>
      <c r="D614" s="215"/>
      <c r="E614" s="215"/>
      <c r="F614" s="215"/>
      <c r="G614" s="215"/>
      <c r="H614" s="216"/>
      <c r="I614" s="216"/>
      <c r="J614" s="213"/>
      <c r="K614" s="213"/>
      <c r="L614" s="215"/>
      <c r="M614" s="217"/>
      <c r="N614" s="221"/>
      <c r="O614" s="11"/>
    </row>
    <row r="615" spans="2:15" x14ac:dyDescent="0.25">
      <c r="B615" s="215"/>
      <c r="C615" s="215"/>
      <c r="D615" s="215"/>
      <c r="E615" s="215"/>
      <c r="F615" s="215"/>
      <c r="G615" s="215"/>
      <c r="H615" s="216"/>
      <c r="I615" s="216"/>
      <c r="J615" s="213"/>
      <c r="K615" s="213"/>
      <c r="L615" s="215"/>
      <c r="M615" s="217"/>
      <c r="N615" s="221"/>
      <c r="O615" s="11"/>
    </row>
    <row r="616" spans="2:15" x14ac:dyDescent="0.25">
      <c r="B616" s="215"/>
      <c r="C616" s="215"/>
      <c r="D616" s="215"/>
      <c r="E616" s="215"/>
      <c r="F616" s="215"/>
      <c r="G616" s="215"/>
      <c r="H616" s="216"/>
      <c r="I616" s="216"/>
      <c r="J616" s="213"/>
      <c r="K616" s="213"/>
      <c r="L616" s="215"/>
      <c r="M616" s="217"/>
      <c r="N616" s="221"/>
      <c r="O616" s="11"/>
    </row>
    <row r="617" spans="2:15" x14ac:dyDescent="0.25">
      <c r="B617" s="215"/>
      <c r="C617" s="215"/>
      <c r="D617" s="215"/>
      <c r="E617" s="215"/>
      <c r="F617" s="215"/>
      <c r="G617" s="215"/>
      <c r="H617" s="216"/>
      <c r="I617" s="216"/>
      <c r="J617" s="213"/>
      <c r="K617" s="213"/>
      <c r="L617" s="215"/>
      <c r="M617" s="217"/>
      <c r="N617" s="221"/>
      <c r="O617" s="11"/>
    </row>
    <row r="618" spans="2:15" x14ac:dyDescent="0.25">
      <c r="B618" s="215"/>
      <c r="C618" s="215"/>
      <c r="D618" s="215"/>
      <c r="E618" s="215"/>
      <c r="F618" s="215"/>
      <c r="G618" s="215"/>
      <c r="H618" s="216"/>
      <c r="I618" s="216"/>
      <c r="J618" s="213"/>
      <c r="K618" s="213"/>
      <c r="L618" s="215"/>
      <c r="M618" s="217"/>
      <c r="N618" s="221"/>
      <c r="O618" s="11"/>
    </row>
    <row r="619" spans="2:15" x14ac:dyDescent="0.25">
      <c r="B619" s="215"/>
      <c r="C619" s="215"/>
      <c r="D619" s="215"/>
      <c r="E619" s="215"/>
      <c r="F619" s="215"/>
      <c r="G619" s="215"/>
      <c r="H619" s="216"/>
      <c r="I619" s="216"/>
      <c r="J619" s="213"/>
      <c r="K619" s="213"/>
      <c r="L619" s="215"/>
      <c r="M619" s="217"/>
      <c r="N619" s="221"/>
      <c r="O619" s="11"/>
    </row>
    <row r="620" spans="2:15" x14ac:dyDescent="0.25">
      <c r="B620" s="215"/>
      <c r="C620" s="215"/>
      <c r="D620" s="215"/>
      <c r="E620" s="215"/>
      <c r="F620" s="215"/>
      <c r="G620" s="215"/>
      <c r="H620" s="216"/>
      <c r="I620" s="216"/>
      <c r="J620" s="213"/>
      <c r="K620" s="213"/>
      <c r="L620" s="215"/>
      <c r="M620" s="217"/>
      <c r="N620" s="221"/>
      <c r="O620" s="11"/>
    </row>
    <row r="621" spans="2:15" x14ac:dyDescent="0.25">
      <c r="B621" s="215"/>
      <c r="C621" s="215"/>
      <c r="D621" s="215"/>
      <c r="E621" s="215"/>
      <c r="F621" s="215"/>
      <c r="G621" s="215"/>
      <c r="H621" s="216"/>
      <c r="I621" s="216"/>
      <c r="J621" s="213"/>
      <c r="K621" s="213"/>
      <c r="L621" s="215"/>
      <c r="M621" s="217"/>
      <c r="N621" s="221"/>
      <c r="O621" s="11"/>
    </row>
    <row r="622" spans="2:15" x14ac:dyDescent="0.25">
      <c r="B622" s="215"/>
      <c r="C622" s="215"/>
      <c r="D622" s="215"/>
      <c r="E622" s="215"/>
      <c r="F622" s="215"/>
      <c r="G622" s="215"/>
      <c r="H622" s="216"/>
      <c r="I622" s="216"/>
      <c r="J622" s="213"/>
      <c r="K622" s="213"/>
      <c r="L622" s="215"/>
      <c r="M622" s="217"/>
      <c r="N622" s="221"/>
      <c r="O622" s="11"/>
    </row>
    <row r="623" spans="2:15" x14ac:dyDescent="0.25">
      <c r="B623" s="215"/>
      <c r="C623" s="215"/>
      <c r="D623" s="215"/>
      <c r="E623" s="215"/>
      <c r="F623" s="215"/>
      <c r="G623" s="215"/>
      <c r="H623" s="216"/>
      <c r="I623" s="216"/>
      <c r="J623" s="213"/>
      <c r="K623" s="213"/>
      <c r="L623" s="215"/>
      <c r="M623" s="217"/>
      <c r="N623" s="221"/>
      <c r="O623" s="11"/>
    </row>
    <row r="624" spans="2:15" x14ac:dyDescent="0.25">
      <c r="B624" s="215"/>
      <c r="C624" s="215"/>
      <c r="D624" s="215"/>
      <c r="E624" s="215"/>
      <c r="F624" s="215"/>
      <c r="G624" s="215"/>
      <c r="H624" s="216"/>
      <c r="I624" s="216"/>
      <c r="J624" s="213"/>
      <c r="K624" s="213"/>
      <c r="L624" s="215"/>
      <c r="M624" s="217"/>
      <c r="N624" s="221"/>
      <c r="O624" s="11"/>
    </row>
    <row r="625" spans="2:15" x14ac:dyDescent="0.25">
      <c r="B625" s="215"/>
      <c r="C625" s="215"/>
      <c r="D625" s="215"/>
      <c r="E625" s="215"/>
      <c r="F625" s="215"/>
      <c r="G625" s="215"/>
      <c r="H625" s="216"/>
      <c r="I625" s="216"/>
      <c r="J625" s="213"/>
      <c r="K625" s="213"/>
      <c r="L625" s="215"/>
      <c r="M625" s="217"/>
      <c r="N625" s="221"/>
      <c r="O625" s="11"/>
    </row>
    <row r="626" spans="2:15" x14ac:dyDescent="0.25">
      <c r="B626" s="215"/>
      <c r="C626" s="215"/>
      <c r="D626" s="215"/>
      <c r="E626" s="215"/>
      <c r="F626" s="215"/>
      <c r="G626" s="215"/>
      <c r="H626" s="216"/>
      <c r="I626" s="216"/>
      <c r="J626" s="213"/>
      <c r="K626" s="213"/>
      <c r="L626" s="215"/>
      <c r="M626" s="217"/>
      <c r="N626" s="221"/>
      <c r="O626" s="11"/>
    </row>
    <row r="627" spans="2:15" x14ac:dyDescent="0.25">
      <c r="B627" s="215"/>
      <c r="C627" s="215"/>
      <c r="D627" s="215"/>
      <c r="E627" s="215"/>
      <c r="F627" s="215"/>
      <c r="G627" s="215"/>
      <c r="H627" s="216"/>
      <c r="I627" s="216"/>
      <c r="J627" s="213"/>
      <c r="K627" s="213"/>
      <c r="L627" s="215"/>
      <c r="M627" s="217"/>
      <c r="N627" s="221"/>
      <c r="O627" s="11"/>
    </row>
    <row r="628" spans="2:15" x14ac:dyDescent="0.25">
      <c r="B628" s="215"/>
      <c r="C628" s="215"/>
      <c r="D628" s="215"/>
      <c r="E628" s="215"/>
      <c r="F628" s="215"/>
      <c r="G628" s="215"/>
      <c r="H628" s="216"/>
      <c r="I628" s="216"/>
      <c r="J628" s="213"/>
      <c r="K628" s="213"/>
      <c r="L628" s="215"/>
      <c r="M628" s="217"/>
      <c r="N628" s="221"/>
      <c r="O628" s="11"/>
    </row>
    <row r="629" spans="2:15" x14ac:dyDescent="0.25">
      <c r="B629" s="215"/>
      <c r="C629" s="215"/>
      <c r="D629" s="215"/>
      <c r="E629" s="215"/>
      <c r="F629" s="215"/>
      <c r="G629" s="215"/>
      <c r="H629" s="216"/>
      <c r="I629" s="216"/>
      <c r="J629" s="213"/>
      <c r="K629" s="213"/>
      <c r="L629" s="215"/>
      <c r="M629" s="217"/>
      <c r="N629" s="221"/>
      <c r="O629" s="11"/>
    </row>
    <row r="630" spans="2:15" x14ac:dyDescent="0.25">
      <c r="B630" s="215"/>
      <c r="C630" s="215"/>
      <c r="D630" s="215"/>
      <c r="E630" s="215"/>
      <c r="F630" s="215"/>
      <c r="G630" s="215"/>
      <c r="H630" s="216"/>
      <c r="I630" s="216"/>
      <c r="J630" s="213"/>
      <c r="K630" s="213"/>
      <c r="L630" s="215"/>
      <c r="M630" s="217"/>
      <c r="N630" s="221"/>
      <c r="O630" s="11"/>
    </row>
    <row r="631" spans="2:15" x14ac:dyDescent="0.25">
      <c r="B631" s="215"/>
      <c r="C631" s="215"/>
      <c r="D631" s="215"/>
      <c r="E631" s="215"/>
      <c r="F631" s="215"/>
      <c r="G631" s="215"/>
      <c r="H631" s="216"/>
      <c r="I631" s="216"/>
      <c r="J631" s="213"/>
      <c r="K631" s="213"/>
      <c r="L631" s="215"/>
      <c r="M631" s="217"/>
      <c r="N631" s="221"/>
      <c r="O631" s="11"/>
    </row>
    <row r="632" spans="2:15" x14ac:dyDescent="0.25">
      <c r="B632" s="215"/>
      <c r="C632" s="215"/>
      <c r="D632" s="215"/>
      <c r="E632" s="215"/>
      <c r="F632" s="215"/>
      <c r="G632" s="215"/>
      <c r="H632" s="216"/>
      <c r="I632" s="216"/>
      <c r="J632" s="213"/>
      <c r="K632" s="213"/>
      <c r="L632" s="215"/>
      <c r="M632" s="217"/>
      <c r="N632" s="221"/>
      <c r="O632" s="11"/>
    </row>
    <row r="633" spans="2:15" x14ac:dyDescent="0.25">
      <c r="B633" s="215"/>
      <c r="C633" s="215"/>
      <c r="D633" s="215"/>
      <c r="E633" s="215"/>
      <c r="F633" s="215"/>
      <c r="G633" s="215"/>
      <c r="H633" s="216"/>
      <c r="I633" s="216"/>
      <c r="J633" s="213"/>
      <c r="K633" s="213"/>
      <c r="L633" s="215"/>
      <c r="M633" s="217"/>
      <c r="N633" s="221"/>
      <c r="O633" s="11"/>
    </row>
    <row r="634" spans="2:15" x14ac:dyDescent="0.25">
      <c r="B634" s="215"/>
      <c r="C634" s="215"/>
      <c r="D634" s="215"/>
      <c r="E634" s="215"/>
      <c r="F634" s="215"/>
      <c r="G634" s="215"/>
      <c r="H634" s="216"/>
      <c r="I634" s="216"/>
      <c r="J634" s="213"/>
      <c r="K634" s="213"/>
      <c r="L634" s="215"/>
      <c r="M634" s="217"/>
      <c r="N634" s="221"/>
      <c r="O634" s="11"/>
    </row>
    <row r="635" spans="2:15" x14ac:dyDescent="0.25">
      <c r="B635" s="215"/>
      <c r="C635" s="215"/>
      <c r="D635" s="215"/>
      <c r="E635" s="215"/>
      <c r="F635" s="215"/>
      <c r="G635" s="215"/>
      <c r="H635" s="216"/>
      <c r="I635" s="216"/>
      <c r="J635" s="213"/>
      <c r="K635" s="213"/>
      <c r="L635" s="215"/>
      <c r="M635" s="217"/>
      <c r="N635" s="221"/>
      <c r="O635" s="11"/>
    </row>
    <row r="636" spans="2:15" x14ac:dyDescent="0.25">
      <c r="B636" s="215"/>
      <c r="C636" s="215"/>
      <c r="D636" s="215"/>
      <c r="E636" s="215"/>
      <c r="F636" s="215"/>
      <c r="G636" s="215"/>
      <c r="H636" s="216"/>
      <c r="I636" s="216"/>
      <c r="J636" s="213"/>
      <c r="K636" s="213"/>
      <c r="L636" s="215"/>
      <c r="M636" s="217"/>
      <c r="N636" s="221"/>
      <c r="O636" s="11"/>
    </row>
    <row r="637" spans="2:15" x14ac:dyDescent="0.25">
      <c r="B637" s="215"/>
      <c r="C637" s="215"/>
      <c r="D637" s="215"/>
      <c r="E637" s="215"/>
      <c r="F637" s="215"/>
      <c r="G637" s="215"/>
      <c r="H637" s="216"/>
      <c r="I637" s="216"/>
      <c r="J637" s="213"/>
      <c r="K637" s="213"/>
      <c r="L637" s="215"/>
      <c r="M637" s="217"/>
      <c r="N637" s="221"/>
      <c r="O637" s="11"/>
    </row>
    <row r="638" spans="2:15" x14ac:dyDescent="0.25">
      <c r="B638" s="215"/>
      <c r="C638" s="215"/>
      <c r="D638" s="215"/>
      <c r="E638" s="215"/>
      <c r="F638" s="215"/>
      <c r="G638" s="215"/>
      <c r="H638" s="216"/>
      <c r="I638" s="216"/>
      <c r="J638" s="213"/>
      <c r="K638" s="213"/>
      <c r="L638" s="215"/>
      <c r="M638" s="217"/>
      <c r="N638" s="221"/>
      <c r="O638" s="11"/>
    </row>
    <row r="639" spans="2:15" x14ac:dyDescent="0.25">
      <c r="B639" s="215"/>
      <c r="C639" s="215"/>
      <c r="D639" s="215"/>
      <c r="E639" s="215"/>
      <c r="F639" s="215"/>
      <c r="G639" s="215"/>
      <c r="H639" s="216"/>
      <c r="I639" s="216"/>
      <c r="J639" s="213"/>
      <c r="K639" s="213"/>
      <c r="L639" s="215"/>
      <c r="M639" s="217"/>
      <c r="N639" s="221"/>
      <c r="O639" s="11"/>
    </row>
    <row r="640" spans="2:15" x14ac:dyDescent="0.25">
      <c r="B640" s="215"/>
      <c r="C640" s="215"/>
      <c r="D640" s="215"/>
      <c r="E640" s="215"/>
      <c r="F640" s="215"/>
      <c r="G640" s="215"/>
      <c r="H640" s="216"/>
      <c r="I640" s="216"/>
      <c r="J640" s="213"/>
      <c r="K640" s="213"/>
      <c r="L640" s="215"/>
      <c r="M640" s="217"/>
      <c r="N640" s="221"/>
      <c r="O640" s="11"/>
    </row>
    <row r="641" spans="2:15" x14ac:dyDescent="0.25">
      <c r="B641" s="215"/>
      <c r="C641" s="215"/>
      <c r="D641" s="215"/>
      <c r="E641" s="215"/>
      <c r="F641" s="215"/>
      <c r="G641" s="215"/>
      <c r="H641" s="216"/>
      <c r="I641" s="216"/>
      <c r="J641" s="213"/>
      <c r="K641" s="213"/>
      <c r="L641" s="215"/>
      <c r="M641" s="217"/>
      <c r="N641" s="221"/>
      <c r="O641" s="11"/>
    </row>
    <row r="642" spans="2:15" x14ac:dyDescent="0.25">
      <c r="B642" s="215"/>
      <c r="C642" s="215"/>
      <c r="D642" s="215"/>
      <c r="E642" s="215"/>
      <c r="F642" s="215"/>
      <c r="G642" s="215"/>
      <c r="H642" s="216"/>
      <c r="I642" s="216"/>
      <c r="J642" s="213"/>
      <c r="K642" s="213"/>
      <c r="L642" s="215"/>
      <c r="M642" s="217"/>
      <c r="N642" s="221"/>
      <c r="O642" s="11"/>
    </row>
    <row r="643" spans="2:15" x14ac:dyDescent="0.25">
      <c r="B643" s="215"/>
      <c r="C643" s="215"/>
      <c r="D643" s="215"/>
      <c r="E643" s="215"/>
      <c r="F643" s="215"/>
      <c r="G643" s="215"/>
      <c r="H643" s="216"/>
      <c r="I643" s="216"/>
      <c r="J643" s="213"/>
      <c r="K643" s="213"/>
      <c r="L643" s="215"/>
      <c r="M643" s="217"/>
      <c r="N643" s="221"/>
      <c r="O643" s="11"/>
    </row>
    <row r="644" spans="2:15" x14ac:dyDescent="0.25">
      <c r="B644" s="215"/>
      <c r="C644" s="215"/>
      <c r="D644" s="215"/>
      <c r="E644" s="215"/>
      <c r="F644" s="215"/>
      <c r="G644" s="215"/>
      <c r="H644" s="216"/>
      <c r="I644" s="216"/>
      <c r="J644" s="213"/>
      <c r="K644" s="213"/>
      <c r="L644" s="215"/>
      <c r="M644" s="217"/>
      <c r="N644" s="221"/>
      <c r="O644" s="11"/>
    </row>
    <row r="645" spans="2:15" x14ac:dyDescent="0.25">
      <c r="B645" s="215"/>
      <c r="C645" s="215"/>
      <c r="D645" s="215"/>
      <c r="E645" s="215"/>
      <c r="F645" s="215"/>
      <c r="G645" s="215"/>
      <c r="H645" s="216"/>
      <c r="I645" s="216"/>
      <c r="J645" s="213"/>
      <c r="K645" s="213"/>
      <c r="L645" s="215"/>
      <c r="M645" s="217"/>
      <c r="N645" s="221"/>
      <c r="O645" s="11"/>
    </row>
    <row r="646" spans="2:15" x14ac:dyDescent="0.25">
      <c r="B646" s="215"/>
      <c r="C646" s="215"/>
      <c r="D646" s="215"/>
      <c r="E646" s="215"/>
      <c r="F646" s="215"/>
      <c r="G646" s="215"/>
      <c r="H646" s="216"/>
      <c r="I646" s="216"/>
      <c r="J646" s="213"/>
      <c r="K646" s="213"/>
      <c r="L646" s="215"/>
      <c r="M646" s="217"/>
      <c r="N646" s="221"/>
      <c r="O646" s="11"/>
    </row>
    <row r="647" spans="2:15" x14ac:dyDescent="0.25">
      <c r="B647" s="215"/>
      <c r="C647" s="215"/>
      <c r="D647" s="215"/>
      <c r="E647" s="215"/>
      <c r="F647" s="215"/>
      <c r="G647" s="215"/>
      <c r="H647" s="216"/>
      <c r="I647" s="216"/>
      <c r="J647" s="213"/>
      <c r="K647" s="213"/>
      <c r="L647" s="215"/>
      <c r="M647" s="217"/>
      <c r="N647" s="221"/>
      <c r="O647" s="11"/>
    </row>
    <row r="648" spans="2:15" x14ac:dyDescent="0.25">
      <c r="B648" s="215"/>
      <c r="C648" s="215"/>
      <c r="D648" s="215"/>
      <c r="E648" s="215"/>
      <c r="F648" s="215"/>
      <c r="G648" s="215"/>
      <c r="H648" s="216"/>
      <c r="I648" s="216"/>
      <c r="J648" s="213"/>
      <c r="K648" s="213"/>
      <c r="L648" s="215"/>
      <c r="M648" s="217"/>
      <c r="N648" s="221"/>
      <c r="O648" s="11"/>
    </row>
    <row r="649" spans="2:15" x14ac:dyDescent="0.25">
      <c r="B649" s="215"/>
      <c r="C649" s="215"/>
      <c r="D649" s="215"/>
      <c r="E649" s="215"/>
      <c r="F649" s="215"/>
      <c r="G649" s="215"/>
      <c r="H649" s="216"/>
      <c r="I649" s="216"/>
      <c r="J649" s="213"/>
      <c r="K649" s="213"/>
      <c r="L649" s="215"/>
      <c r="M649" s="217"/>
      <c r="N649" s="221"/>
      <c r="O649" s="11"/>
    </row>
    <row r="650" spans="2:15" x14ac:dyDescent="0.25">
      <c r="B650" s="215"/>
      <c r="C650" s="215"/>
      <c r="D650" s="215"/>
      <c r="E650" s="215"/>
      <c r="F650" s="215"/>
      <c r="G650" s="215"/>
      <c r="H650" s="216"/>
      <c r="I650" s="216"/>
      <c r="J650" s="213"/>
      <c r="K650" s="213"/>
      <c r="L650" s="215"/>
      <c r="M650" s="217"/>
      <c r="N650" s="221"/>
      <c r="O650" s="11"/>
    </row>
    <row r="651" spans="2:15" x14ac:dyDescent="0.25">
      <c r="B651" s="215"/>
      <c r="C651" s="215"/>
      <c r="D651" s="215"/>
      <c r="E651" s="215"/>
      <c r="F651" s="215"/>
      <c r="G651" s="215"/>
      <c r="H651" s="216"/>
      <c r="I651" s="216"/>
      <c r="J651" s="213"/>
      <c r="K651" s="213"/>
      <c r="L651" s="215"/>
      <c r="M651" s="217"/>
      <c r="N651" s="221"/>
      <c r="O651" s="11"/>
    </row>
    <row r="652" spans="2:15" x14ac:dyDescent="0.25">
      <c r="B652" s="215"/>
      <c r="C652" s="215"/>
      <c r="D652" s="215"/>
      <c r="E652" s="215"/>
      <c r="F652" s="215"/>
      <c r="G652" s="215"/>
      <c r="H652" s="216"/>
      <c r="I652" s="216"/>
      <c r="J652" s="213"/>
      <c r="K652" s="213"/>
      <c r="L652" s="215"/>
      <c r="M652" s="217"/>
      <c r="N652" s="221"/>
      <c r="O652" s="11"/>
    </row>
    <row r="653" spans="2:15" x14ac:dyDescent="0.25">
      <c r="B653" s="215"/>
      <c r="C653" s="215"/>
      <c r="D653" s="215"/>
      <c r="E653" s="215"/>
      <c r="F653" s="215"/>
      <c r="G653" s="215"/>
      <c r="H653" s="216"/>
      <c r="I653" s="216"/>
      <c r="J653" s="213"/>
      <c r="K653" s="213"/>
      <c r="L653" s="215"/>
      <c r="M653" s="217"/>
      <c r="N653" s="221"/>
      <c r="O653" s="11"/>
    </row>
    <row r="654" spans="2:15" x14ac:dyDescent="0.25">
      <c r="B654" s="215"/>
      <c r="C654" s="215"/>
      <c r="D654" s="215"/>
      <c r="E654" s="215"/>
      <c r="F654" s="215"/>
      <c r="G654" s="215"/>
      <c r="H654" s="216"/>
      <c r="I654" s="216"/>
      <c r="J654" s="213"/>
      <c r="K654" s="213"/>
      <c r="L654" s="215"/>
      <c r="M654" s="217"/>
      <c r="N654" s="221"/>
      <c r="O654" s="11"/>
    </row>
    <row r="655" spans="2:15" x14ac:dyDescent="0.25">
      <c r="B655" s="215"/>
      <c r="C655" s="215"/>
      <c r="D655" s="215"/>
      <c r="E655" s="215"/>
      <c r="F655" s="215"/>
      <c r="G655" s="215"/>
      <c r="H655" s="216"/>
      <c r="I655" s="216"/>
      <c r="J655" s="213"/>
      <c r="K655" s="213"/>
      <c r="L655" s="215"/>
      <c r="M655" s="217"/>
      <c r="N655" s="221"/>
      <c r="O655" s="11"/>
    </row>
    <row r="656" spans="2:15" x14ac:dyDescent="0.25">
      <c r="B656" s="215"/>
      <c r="C656" s="215"/>
      <c r="D656" s="215"/>
      <c r="E656" s="215"/>
      <c r="F656" s="215"/>
      <c r="G656" s="215"/>
      <c r="H656" s="216"/>
      <c r="I656" s="216"/>
      <c r="J656" s="213"/>
      <c r="K656" s="213"/>
      <c r="L656" s="215"/>
      <c r="M656" s="217"/>
      <c r="N656" s="221"/>
      <c r="O656" s="11"/>
    </row>
    <row r="657" spans="2:15" x14ac:dyDescent="0.25">
      <c r="B657" s="215"/>
      <c r="C657" s="215"/>
      <c r="D657" s="215"/>
      <c r="E657" s="215"/>
      <c r="F657" s="215"/>
      <c r="G657" s="215"/>
      <c r="H657" s="216"/>
      <c r="I657" s="216"/>
      <c r="J657" s="213"/>
      <c r="K657" s="213"/>
      <c r="L657" s="215"/>
      <c r="M657" s="217"/>
      <c r="N657" s="221"/>
      <c r="O657" s="11"/>
    </row>
    <row r="658" spans="2:15" x14ac:dyDescent="0.25">
      <c r="B658" s="215"/>
      <c r="C658" s="215"/>
      <c r="D658" s="215"/>
      <c r="E658" s="215"/>
      <c r="F658" s="215"/>
      <c r="G658" s="215"/>
      <c r="H658" s="216"/>
      <c r="I658" s="216"/>
      <c r="J658" s="213"/>
      <c r="K658" s="213"/>
      <c r="L658" s="215"/>
      <c r="M658" s="217"/>
      <c r="N658" s="221"/>
      <c r="O658" s="11"/>
    </row>
    <row r="659" spans="2:15" x14ac:dyDescent="0.25">
      <c r="B659" s="215"/>
      <c r="C659" s="215"/>
      <c r="D659" s="215"/>
      <c r="E659" s="215"/>
      <c r="F659" s="215"/>
      <c r="G659" s="215"/>
      <c r="H659" s="216"/>
      <c r="I659" s="216"/>
      <c r="J659" s="213"/>
      <c r="K659" s="213"/>
      <c r="L659" s="215"/>
      <c r="M659" s="217"/>
      <c r="N659" s="221"/>
      <c r="O659" s="11"/>
    </row>
    <row r="660" spans="2:15" x14ac:dyDescent="0.25">
      <c r="B660" s="215"/>
      <c r="C660" s="215"/>
      <c r="D660" s="215"/>
      <c r="E660" s="215"/>
      <c r="F660" s="215"/>
      <c r="G660" s="215"/>
      <c r="H660" s="216"/>
      <c r="I660" s="216"/>
      <c r="J660" s="213"/>
      <c r="K660" s="213"/>
      <c r="L660" s="215"/>
      <c r="M660" s="217"/>
      <c r="N660" s="221"/>
      <c r="O660" s="11"/>
    </row>
    <row r="661" spans="2:15" x14ac:dyDescent="0.25">
      <c r="B661" s="215"/>
      <c r="C661" s="215"/>
      <c r="D661" s="215"/>
      <c r="E661" s="215"/>
      <c r="F661" s="215"/>
      <c r="G661" s="215"/>
      <c r="H661" s="216"/>
      <c r="I661" s="216"/>
      <c r="J661" s="213"/>
      <c r="K661" s="213"/>
      <c r="L661" s="215"/>
      <c r="M661" s="217"/>
      <c r="N661" s="221"/>
      <c r="O661" s="11"/>
    </row>
    <row r="662" spans="2:15" x14ac:dyDescent="0.25">
      <c r="B662" s="215"/>
      <c r="C662" s="215"/>
      <c r="D662" s="215"/>
      <c r="E662" s="215"/>
      <c r="F662" s="215"/>
      <c r="G662" s="215"/>
      <c r="H662" s="216"/>
      <c r="I662" s="216"/>
      <c r="J662" s="213"/>
      <c r="K662" s="213"/>
      <c r="L662" s="215"/>
      <c r="M662" s="217"/>
      <c r="N662" s="221"/>
      <c r="O662" s="11"/>
    </row>
    <row r="663" spans="2:15" x14ac:dyDescent="0.25">
      <c r="B663" s="215"/>
      <c r="C663" s="215"/>
      <c r="D663" s="215"/>
      <c r="E663" s="215"/>
      <c r="F663" s="215"/>
      <c r="G663" s="215"/>
      <c r="H663" s="216"/>
      <c r="I663" s="216"/>
      <c r="J663" s="213"/>
      <c r="K663" s="213"/>
      <c r="L663" s="215"/>
      <c r="M663" s="217"/>
      <c r="N663" s="221"/>
      <c r="O663" s="11"/>
    </row>
    <row r="664" spans="2:15" x14ac:dyDescent="0.25">
      <c r="B664" s="215"/>
      <c r="C664" s="215"/>
      <c r="D664" s="215"/>
      <c r="E664" s="215"/>
      <c r="F664" s="215"/>
      <c r="G664" s="215"/>
      <c r="H664" s="216"/>
      <c r="I664" s="216"/>
      <c r="J664" s="213"/>
      <c r="K664" s="213"/>
      <c r="L664" s="215"/>
      <c r="M664" s="217"/>
      <c r="N664" s="221"/>
      <c r="O664" s="11"/>
    </row>
    <row r="665" spans="2:15" x14ac:dyDescent="0.25">
      <c r="B665" s="215"/>
      <c r="C665" s="215"/>
      <c r="D665" s="215"/>
      <c r="E665" s="215"/>
      <c r="F665" s="215"/>
      <c r="G665" s="215"/>
      <c r="H665" s="216"/>
      <c r="I665" s="216"/>
      <c r="J665" s="213"/>
      <c r="K665" s="213"/>
      <c r="L665" s="215"/>
      <c r="M665" s="217"/>
      <c r="N665" s="221"/>
      <c r="O665" s="11"/>
    </row>
    <row r="666" spans="2:15" x14ac:dyDescent="0.25">
      <c r="B666" s="215"/>
      <c r="C666" s="215"/>
      <c r="D666" s="215"/>
      <c r="E666" s="215"/>
      <c r="F666" s="215"/>
      <c r="G666" s="215"/>
      <c r="H666" s="216"/>
      <c r="I666" s="216"/>
      <c r="J666" s="213"/>
      <c r="K666" s="213"/>
      <c r="L666" s="215"/>
      <c r="M666" s="217"/>
      <c r="N666" s="221"/>
      <c r="O666" s="11"/>
    </row>
    <row r="667" spans="2:15" x14ac:dyDescent="0.25">
      <c r="B667" s="215"/>
      <c r="C667" s="215"/>
      <c r="D667" s="215"/>
      <c r="E667" s="215"/>
      <c r="F667" s="215"/>
      <c r="G667" s="215"/>
      <c r="H667" s="216"/>
      <c r="I667" s="216"/>
      <c r="J667" s="213"/>
      <c r="K667" s="213"/>
      <c r="L667" s="215"/>
      <c r="M667" s="217"/>
      <c r="N667" s="221"/>
      <c r="O667" s="11"/>
    </row>
    <row r="668" spans="2:15" x14ac:dyDescent="0.25">
      <c r="B668" s="215"/>
      <c r="C668" s="215"/>
      <c r="D668" s="215"/>
      <c r="E668" s="215"/>
      <c r="F668" s="215"/>
      <c r="G668" s="215"/>
      <c r="H668" s="216"/>
      <c r="I668" s="216"/>
      <c r="J668" s="213"/>
      <c r="K668" s="213"/>
      <c r="L668" s="215"/>
      <c r="M668" s="217"/>
      <c r="N668" s="221"/>
      <c r="O668" s="11"/>
    </row>
    <row r="669" spans="2:15" x14ac:dyDescent="0.25">
      <c r="B669" s="215"/>
      <c r="C669" s="215"/>
      <c r="D669" s="215"/>
      <c r="E669" s="215"/>
      <c r="F669" s="215"/>
      <c r="G669" s="215"/>
      <c r="H669" s="216"/>
      <c r="I669" s="216"/>
      <c r="J669" s="213"/>
      <c r="K669" s="213"/>
      <c r="L669" s="215"/>
      <c r="M669" s="217"/>
      <c r="N669" s="221"/>
      <c r="O669" s="11"/>
    </row>
    <row r="670" spans="2:15" x14ac:dyDescent="0.25">
      <c r="B670" s="215"/>
      <c r="C670" s="215"/>
      <c r="D670" s="215"/>
      <c r="E670" s="215"/>
      <c r="F670" s="215"/>
      <c r="G670" s="215"/>
      <c r="H670" s="216"/>
      <c r="I670" s="216"/>
      <c r="J670" s="213"/>
      <c r="K670" s="213"/>
      <c r="L670" s="215"/>
      <c r="M670" s="217"/>
      <c r="N670" s="221"/>
      <c r="O670" s="11"/>
    </row>
    <row r="671" spans="2:15" x14ac:dyDescent="0.25">
      <c r="B671" s="215"/>
      <c r="C671" s="215"/>
      <c r="D671" s="215"/>
      <c r="E671" s="215"/>
      <c r="F671" s="215"/>
      <c r="G671" s="215"/>
      <c r="H671" s="216"/>
      <c r="I671" s="216"/>
      <c r="J671" s="213"/>
      <c r="K671" s="213"/>
      <c r="L671" s="215"/>
      <c r="M671" s="217"/>
      <c r="N671" s="221"/>
      <c r="O671" s="11"/>
    </row>
    <row r="672" spans="2:15" x14ac:dyDescent="0.25">
      <c r="B672" s="215"/>
      <c r="C672" s="215"/>
      <c r="D672" s="215"/>
      <c r="E672" s="215"/>
      <c r="F672" s="215"/>
      <c r="G672" s="215"/>
      <c r="H672" s="216"/>
      <c r="I672" s="216"/>
      <c r="J672" s="213"/>
      <c r="K672" s="213"/>
      <c r="L672" s="215"/>
      <c r="M672" s="217"/>
      <c r="N672" s="221"/>
      <c r="O672" s="11"/>
    </row>
    <row r="673" spans="2:15" x14ac:dyDescent="0.25">
      <c r="B673" s="215"/>
      <c r="C673" s="215"/>
      <c r="D673" s="215"/>
      <c r="E673" s="215"/>
      <c r="F673" s="215"/>
      <c r="G673" s="215"/>
      <c r="H673" s="216"/>
      <c r="I673" s="216"/>
      <c r="J673" s="213"/>
      <c r="K673" s="213"/>
      <c r="L673" s="215"/>
      <c r="M673" s="217"/>
      <c r="N673" s="221"/>
      <c r="O673" s="11"/>
    </row>
    <row r="674" spans="2:15" x14ac:dyDescent="0.25">
      <c r="B674" s="215"/>
      <c r="C674" s="215"/>
      <c r="D674" s="215"/>
      <c r="E674" s="215"/>
      <c r="F674" s="215"/>
      <c r="G674" s="215"/>
      <c r="H674" s="216"/>
      <c r="I674" s="216"/>
      <c r="J674" s="213"/>
      <c r="K674" s="213"/>
      <c r="L674" s="215"/>
      <c r="M674" s="217"/>
      <c r="N674" s="221"/>
      <c r="O674" s="11"/>
    </row>
    <row r="675" spans="2:15" x14ac:dyDescent="0.25">
      <c r="B675" s="215"/>
      <c r="C675" s="215"/>
      <c r="D675" s="215"/>
      <c r="E675" s="215"/>
      <c r="F675" s="215"/>
      <c r="G675" s="215"/>
      <c r="H675" s="216"/>
      <c r="I675" s="216"/>
      <c r="J675" s="213"/>
      <c r="K675" s="213"/>
      <c r="L675" s="215"/>
      <c r="M675" s="217"/>
      <c r="N675" s="221"/>
      <c r="O675" s="11"/>
    </row>
    <row r="676" spans="2:15" x14ac:dyDescent="0.25">
      <c r="B676" s="215"/>
      <c r="C676" s="215"/>
      <c r="D676" s="215"/>
      <c r="E676" s="215"/>
      <c r="F676" s="215"/>
      <c r="G676" s="215"/>
      <c r="H676" s="216"/>
      <c r="I676" s="216"/>
      <c r="J676" s="213"/>
      <c r="K676" s="213"/>
      <c r="L676" s="215"/>
      <c r="M676" s="217"/>
      <c r="N676" s="221"/>
      <c r="O676" s="11"/>
    </row>
    <row r="677" spans="2:15" x14ac:dyDescent="0.25">
      <c r="B677" s="215"/>
      <c r="C677" s="215"/>
      <c r="D677" s="215"/>
      <c r="E677" s="215"/>
      <c r="F677" s="215"/>
      <c r="G677" s="215"/>
      <c r="H677" s="216"/>
      <c r="I677" s="216"/>
      <c r="J677" s="213"/>
      <c r="K677" s="213"/>
      <c r="L677" s="215"/>
      <c r="M677" s="217"/>
      <c r="N677" s="221"/>
      <c r="O677" s="11"/>
    </row>
    <row r="678" spans="2:15" x14ac:dyDescent="0.25">
      <c r="B678" s="215"/>
      <c r="C678" s="215"/>
      <c r="D678" s="215"/>
      <c r="E678" s="215"/>
      <c r="F678" s="215"/>
      <c r="G678" s="215"/>
      <c r="H678" s="216"/>
      <c r="I678" s="216"/>
      <c r="J678" s="213"/>
      <c r="K678" s="213"/>
      <c r="L678" s="215"/>
      <c r="M678" s="217"/>
      <c r="N678" s="221"/>
      <c r="O678" s="11"/>
    </row>
    <row r="679" spans="2:15" x14ac:dyDescent="0.25">
      <c r="B679" s="215"/>
      <c r="C679" s="215"/>
      <c r="D679" s="215"/>
      <c r="E679" s="215"/>
      <c r="F679" s="215"/>
      <c r="G679" s="215"/>
      <c r="H679" s="216"/>
      <c r="I679" s="216"/>
      <c r="J679" s="213"/>
      <c r="K679" s="213"/>
      <c r="L679" s="215"/>
      <c r="M679" s="217"/>
      <c r="N679" s="221"/>
      <c r="O679" s="11"/>
    </row>
    <row r="680" spans="2:15" x14ac:dyDescent="0.25">
      <c r="B680" s="215"/>
      <c r="C680" s="215"/>
      <c r="D680" s="215"/>
      <c r="E680" s="215"/>
      <c r="F680" s="215"/>
      <c r="G680" s="215"/>
      <c r="H680" s="216"/>
      <c r="I680" s="216"/>
      <c r="J680" s="213"/>
      <c r="K680" s="213"/>
      <c r="L680" s="215"/>
      <c r="M680" s="217"/>
      <c r="N680" s="221"/>
      <c r="O680" s="11"/>
    </row>
    <row r="681" spans="2:15" x14ac:dyDescent="0.25">
      <c r="B681" s="215"/>
      <c r="C681" s="215"/>
      <c r="D681" s="215"/>
      <c r="E681" s="215"/>
      <c r="F681" s="215"/>
      <c r="G681" s="215"/>
      <c r="H681" s="216"/>
      <c r="I681" s="216"/>
      <c r="J681" s="213"/>
      <c r="K681" s="213"/>
      <c r="L681" s="215"/>
      <c r="M681" s="217"/>
      <c r="N681" s="221"/>
      <c r="O681" s="11"/>
    </row>
    <row r="682" spans="2:15" x14ac:dyDescent="0.25">
      <c r="B682" s="215"/>
      <c r="C682" s="215"/>
      <c r="D682" s="215"/>
      <c r="E682" s="215"/>
      <c r="F682" s="215"/>
      <c r="G682" s="215"/>
      <c r="H682" s="216"/>
      <c r="I682" s="216"/>
      <c r="J682" s="213"/>
      <c r="K682" s="213"/>
      <c r="L682" s="215"/>
      <c r="M682" s="217"/>
      <c r="N682" s="221"/>
      <c r="O682" s="11"/>
    </row>
    <row r="683" spans="2:15" x14ac:dyDescent="0.25">
      <c r="B683" s="215"/>
      <c r="C683" s="215"/>
      <c r="D683" s="215"/>
      <c r="E683" s="215"/>
      <c r="F683" s="215"/>
      <c r="G683" s="215"/>
      <c r="H683" s="216"/>
      <c r="I683" s="216"/>
      <c r="J683" s="213"/>
      <c r="K683" s="213"/>
      <c r="L683" s="215"/>
      <c r="M683" s="217"/>
      <c r="N683" s="221"/>
      <c r="O683" s="11"/>
    </row>
    <row r="684" spans="2:15" x14ac:dyDescent="0.25">
      <c r="B684" s="215"/>
      <c r="C684" s="215"/>
      <c r="D684" s="215"/>
      <c r="E684" s="215"/>
      <c r="F684" s="215"/>
      <c r="G684" s="215"/>
      <c r="H684" s="216"/>
      <c r="I684" s="216"/>
      <c r="J684" s="213"/>
      <c r="K684" s="213"/>
      <c r="L684" s="215"/>
      <c r="M684" s="217"/>
      <c r="N684" s="221"/>
      <c r="O684" s="11"/>
    </row>
    <row r="685" spans="2:15" x14ac:dyDescent="0.25">
      <c r="B685" s="215"/>
      <c r="C685" s="215"/>
      <c r="D685" s="215"/>
      <c r="E685" s="215"/>
      <c r="F685" s="215"/>
      <c r="G685" s="215"/>
      <c r="H685" s="216"/>
      <c r="I685" s="216"/>
      <c r="J685" s="213"/>
      <c r="K685" s="213"/>
      <c r="L685" s="215"/>
      <c r="M685" s="217"/>
      <c r="N685" s="221"/>
      <c r="O685" s="11"/>
    </row>
    <row r="686" spans="2:15" x14ac:dyDescent="0.25">
      <c r="B686" s="215"/>
      <c r="C686" s="215"/>
      <c r="D686" s="215"/>
      <c r="E686" s="215"/>
      <c r="F686" s="215"/>
      <c r="G686" s="215"/>
      <c r="H686" s="216"/>
      <c r="I686" s="216"/>
      <c r="J686" s="213"/>
      <c r="K686" s="213"/>
      <c r="L686" s="215"/>
      <c r="M686" s="217"/>
      <c r="N686" s="221"/>
      <c r="O686" s="11"/>
    </row>
    <row r="687" spans="2:15" x14ac:dyDescent="0.25">
      <c r="B687" s="215"/>
      <c r="C687" s="215"/>
      <c r="D687" s="215"/>
      <c r="E687" s="215"/>
      <c r="F687" s="215"/>
      <c r="G687" s="215"/>
      <c r="H687" s="216"/>
      <c r="I687" s="216"/>
      <c r="J687" s="213"/>
      <c r="K687" s="213"/>
      <c r="L687" s="215"/>
      <c r="M687" s="217"/>
      <c r="N687" s="221"/>
      <c r="O687" s="11"/>
    </row>
    <row r="688" spans="2:15" x14ac:dyDescent="0.25">
      <c r="B688" s="215"/>
      <c r="C688" s="215"/>
      <c r="D688" s="215"/>
      <c r="E688" s="215"/>
      <c r="F688" s="215"/>
      <c r="G688" s="215"/>
      <c r="H688" s="216"/>
      <c r="I688" s="216"/>
      <c r="J688" s="213"/>
      <c r="K688" s="213"/>
      <c r="L688" s="215"/>
      <c r="M688" s="217"/>
      <c r="N688" s="221"/>
      <c r="O688" s="11"/>
    </row>
    <row r="689" spans="2:15" x14ac:dyDescent="0.25">
      <c r="B689" s="215"/>
      <c r="C689" s="215"/>
      <c r="D689" s="215"/>
      <c r="E689" s="215"/>
      <c r="F689" s="215"/>
      <c r="G689" s="215"/>
      <c r="H689" s="216"/>
      <c r="I689" s="216"/>
      <c r="J689" s="213"/>
      <c r="K689" s="213"/>
      <c r="L689" s="215"/>
      <c r="M689" s="217"/>
      <c r="N689" s="221"/>
      <c r="O689" s="11"/>
    </row>
    <row r="690" spans="2:15" x14ac:dyDescent="0.25">
      <c r="B690" s="215"/>
      <c r="C690" s="215"/>
      <c r="D690" s="215"/>
      <c r="E690" s="215"/>
      <c r="F690" s="215"/>
      <c r="G690" s="215"/>
      <c r="H690" s="216"/>
      <c r="I690" s="216"/>
      <c r="J690" s="213"/>
      <c r="K690" s="213"/>
      <c r="L690" s="215"/>
      <c r="M690" s="217"/>
      <c r="N690" s="221"/>
      <c r="O690" s="11"/>
    </row>
    <row r="691" spans="2:15" x14ac:dyDescent="0.25">
      <c r="B691" s="215"/>
      <c r="C691" s="215"/>
      <c r="D691" s="215"/>
      <c r="E691" s="215"/>
      <c r="F691" s="215"/>
      <c r="G691" s="215"/>
      <c r="H691" s="216"/>
      <c r="I691" s="216"/>
      <c r="J691" s="213"/>
      <c r="K691" s="213"/>
      <c r="L691" s="215"/>
      <c r="M691" s="217"/>
      <c r="N691" s="221"/>
      <c r="O691" s="11"/>
    </row>
    <row r="692" spans="2:15" x14ac:dyDescent="0.25">
      <c r="B692" s="215"/>
      <c r="C692" s="215"/>
      <c r="D692" s="215"/>
      <c r="E692" s="215"/>
      <c r="F692" s="215"/>
      <c r="G692" s="215"/>
      <c r="H692" s="216"/>
      <c r="I692" s="216"/>
      <c r="J692" s="213"/>
      <c r="K692" s="213"/>
      <c r="L692" s="215"/>
      <c r="M692" s="217"/>
      <c r="N692" s="221"/>
      <c r="O692" s="11"/>
    </row>
    <row r="693" spans="2:15" x14ac:dyDescent="0.25">
      <c r="B693" s="215"/>
      <c r="C693" s="215"/>
      <c r="D693" s="215"/>
      <c r="E693" s="215"/>
      <c r="F693" s="215"/>
      <c r="G693" s="215"/>
      <c r="H693" s="216"/>
      <c r="I693" s="216"/>
      <c r="J693" s="213"/>
      <c r="K693" s="213"/>
      <c r="L693" s="215"/>
      <c r="M693" s="217"/>
      <c r="N693" s="221"/>
      <c r="O693" s="11"/>
    </row>
    <row r="694" spans="2:15" x14ac:dyDescent="0.25">
      <c r="B694" s="215"/>
      <c r="C694" s="215"/>
      <c r="D694" s="215"/>
      <c r="E694" s="215"/>
      <c r="F694" s="215"/>
      <c r="G694" s="215"/>
      <c r="H694" s="216"/>
      <c r="I694" s="216"/>
      <c r="J694" s="213"/>
      <c r="K694" s="213"/>
      <c r="L694" s="215"/>
      <c r="M694" s="217"/>
      <c r="N694" s="221"/>
      <c r="O694" s="11"/>
    </row>
    <row r="695" spans="2:15" x14ac:dyDescent="0.25">
      <c r="B695" s="215"/>
      <c r="C695" s="215"/>
      <c r="D695" s="215"/>
      <c r="E695" s="215"/>
      <c r="F695" s="215"/>
      <c r="G695" s="215"/>
      <c r="H695" s="216"/>
      <c r="I695" s="216"/>
      <c r="J695" s="213"/>
      <c r="K695" s="213"/>
      <c r="L695" s="215"/>
      <c r="M695" s="217"/>
      <c r="N695" s="221"/>
      <c r="O695" s="11"/>
    </row>
    <row r="696" spans="2:15" x14ac:dyDescent="0.25">
      <c r="B696" s="215"/>
      <c r="C696" s="215"/>
      <c r="D696" s="215"/>
      <c r="E696" s="215"/>
      <c r="F696" s="215"/>
      <c r="G696" s="215"/>
      <c r="H696" s="216"/>
      <c r="I696" s="216"/>
      <c r="J696" s="213"/>
      <c r="K696" s="213"/>
      <c r="L696" s="215"/>
      <c r="M696" s="217"/>
      <c r="N696" s="221"/>
      <c r="O696" s="11"/>
    </row>
    <row r="697" spans="2:15" x14ac:dyDescent="0.25">
      <c r="B697" s="215"/>
      <c r="C697" s="215"/>
      <c r="D697" s="215"/>
      <c r="E697" s="215"/>
      <c r="F697" s="215"/>
      <c r="G697" s="215"/>
      <c r="H697" s="216"/>
      <c r="I697" s="216"/>
      <c r="J697" s="213"/>
      <c r="K697" s="213"/>
      <c r="L697" s="215"/>
      <c r="M697" s="217"/>
      <c r="N697" s="221"/>
      <c r="O697" s="11"/>
    </row>
    <row r="698" spans="2:15" x14ac:dyDescent="0.25">
      <c r="B698" s="215"/>
      <c r="C698" s="215"/>
      <c r="D698" s="215"/>
      <c r="E698" s="215"/>
      <c r="F698" s="215"/>
      <c r="G698" s="215"/>
      <c r="H698" s="216"/>
      <c r="I698" s="216"/>
      <c r="J698" s="213"/>
      <c r="K698" s="213"/>
      <c r="L698" s="215"/>
      <c r="M698" s="217"/>
      <c r="N698" s="221"/>
      <c r="O698" s="11"/>
    </row>
    <row r="699" spans="2:15" x14ac:dyDescent="0.25">
      <c r="B699" s="215"/>
      <c r="C699" s="215"/>
      <c r="D699" s="215"/>
      <c r="E699" s="215"/>
      <c r="F699" s="215"/>
      <c r="G699" s="215"/>
      <c r="H699" s="216"/>
      <c r="I699" s="216"/>
      <c r="J699" s="213"/>
      <c r="K699" s="213"/>
      <c r="L699" s="215"/>
      <c r="M699" s="217"/>
      <c r="N699" s="221"/>
      <c r="O699" s="11"/>
    </row>
    <row r="700" spans="2:15" x14ac:dyDescent="0.25">
      <c r="B700" s="215"/>
      <c r="C700" s="215"/>
      <c r="D700" s="215"/>
      <c r="E700" s="215"/>
      <c r="F700" s="215"/>
      <c r="G700" s="215"/>
      <c r="H700" s="216"/>
      <c r="I700" s="216"/>
      <c r="J700" s="213"/>
      <c r="K700" s="213"/>
      <c r="L700" s="215"/>
      <c r="M700" s="217"/>
      <c r="N700" s="221"/>
      <c r="O700" s="11"/>
    </row>
    <row r="701" spans="2:15" x14ac:dyDescent="0.25">
      <c r="B701" s="215"/>
      <c r="C701" s="215"/>
      <c r="D701" s="215"/>
      <c r="E701" s="215"/>
      <c r="F701" s="215"/>
      <c r="G701" s="215"/>
      <c r="H701" s="216"/>
      <c r="I701" s="216"/>
      <c r="J701" s="213"/>
      <c r="K701" s="213"/>
      <c r="L701" s="215"/>
      <c r="M701" s="217"/>
      <c r="N701" s="221"/>
      <c r="O701" s="11"/>
    </row>
    <row r="702" spans="2:15" x14ac:dyDescent="0.25">
      <c r="B702" s="215"/>
      <c r="C702" s="215"/>
      <c r="D702" s="215"/>
      <c r="E702" s="215"/>
      <c r="F702" s="215"/>
      <c r="G702" s="215"/>
      <c r="H702" s="216"/>
      <c r="I702" s="216"/>
      <c r="J702" s="213"/>
      <c r="K702" s="213"/>
      <c r="L702" s="215"/>
      <c r="M702" s="217"/>
      <c r="N702" s="221"/>
      <c r="O702" s="11"/>
    </row>
    <row r="703" spans="2:15" x14ac:dyDescent="0.25">
      <c r="B703" s="215"/>
      <c r="C703" s="215"/>
      <c r="D703" s="215"/>
      <c r="E703" s="215"/>
      <c r="F703" s="215"/>
      <c r="G703" s="215"/>
      <c r="H703" s="216"/>
      <c r="I703" s="216"/>
      <c r="J703" s="213"/>
      <c r="K703" s="213"/>
      <c r="L703" s="215"/>
      <c r="M703" s="217"/>
      <c r="N703" s="221"/>
      <c r="O703" s="11"/>
    </row>
    <row r="704" spans="2:15" x14ac:dyDescent="0.25">
      <c r="B704" s="215"/>
      <c r="C704" s="215"/>
      <c r="D704" s="215"/>
      <c r="E704" s="215"/>
      <c r="F704" s="215"/>
      <c r="G704" s="215"/>
      <c r="H704" s="216"/>
      <c r="I704" s="216"/>
      <c r="J704" s="213"/>
      <c r="K704" s="213"/>
      <c r="L704" s="215"/>
      <c r="M704" s="217"/>
      <c r="N704" s="221"/>
      <c r="O704" s="11"/>
    </row>
    <row r="705" spans="2:15" x14ac:dyDescent="0.25">
      <c r="B705" s="215"/>
      <c r="C705" s="215"/>
      <c r="D705" s="215"/>
      <c r="E705" s="215"/>
      <c r="F705" s="215"/>
      <c r="G705" s="215"/>
      <c r="H705" s="216"/>
      <c r="I705" s="216"/>
      <c r="J705" s="213"/>
      <c r="K705" s="213"/>
      <c r="L705" s="215"/>
      <c r="M705" s="217"/>
      <c r="N705" s="221"/>
      <c r="O705" s="11"/>
    </row>
    <row r="706" spans="2:15" x14ac:dyDescent="0.25">
      <c r="B706" s="215"/>
      <c r="C706" s="215"/>
      <c r="D706" s="215"/>
      <c r="E706" s="215"/>
      <c r="F706" s="215"/>
      <c r="G706" s="215"/>
      <c r="H706" s="216"/>
      <c r="I706" s="216"/>
      <c r="J706" s="213"/>
      <c r="K706" s="213"/>
      <c r="L706" s="215"/>
      <c r="M706" s="217"/>
      <c r="N706" s="221"/>
      <c r="O706" s="11"/>
    </row>
    <row r="707" spans="2:15" x14ac:dyDescent="0.25">
      <c r="B707" s="215"/>
      <c r="C707" s="215"/>
      <c r="D707" s="215"/>
      <c r="E707" s="215"/>
      <c r="F707" s="215"/>
      <c r="G707" s="215"/>
      <c r="H707" s="216"/>
      <c r="I707" s="216"/>
      <c r="J707" s="213"/>
      <c r="K707" s="213"/>
      <c r="L707" s="215"/>
      <c r="M707" s="217"/>
      <c r="N707" s="221"/>
      <c r="O707" s="11"/>
    </row>
    <row r="708" spans="2:15" x14ac:dyDescent="0.25">
      <c r="B708" s="215"/>
      <c r="C708" s="215"/>
      <c r="D708" s="215"/>
      <c r="E708" s="215"/>
      <c r="F708" s="215"/>
      <c r="G708" s="215"/>
      <c r="H708" s="216"/>
      <c r="I708" s="216"/>
      <c r="J708" s="213"/>
      <c r="K708" s="213"/>
      <c r="L708" s="215"/>
      <c r="M708" s="217"/>
      <c r="N708" s="221"/>
      <c r="O708" s="11"/>
    </row>
    <row r="709" spans="2:15" x14ac:dyDescent="0.25">
      <c r="B709" s="215"/>
      <c r="C709" s="215"/>
      <c r="D709" s="215"/>
      <c r="E709" s="215"/>
      <c r="F709" s="215"/>
      <c r="G709" s="215"/>
      <c r="H709" s="216"/>
      <c r="I709" s="216"/>
      <c r="J709" s="213"/>
      <c r="K709" s="213"/>
      <c r="L709" s="215"/>
      <c r="M709" s="217"/>
      <c r="N709" s="221"/>
      <c r="O709" s="11"/>
    </row>
    <row r="710" spans="2:15" x14ac:dyDescent="0.25">
      <c r="B710" s="215"/>
      <c r="C710" s="215"/>
      <c r="D710" s="215"/>
      <c r="E710" s="215"/>
      <c r="F710" s="215"/>
      <c r="G710" s="215"/>
      <c r="H710" s="216"/>
      <c r="I710" s="216"/>
      <c r="J710" s="213"/>
      <c r="K710" s="213"/>
      <c r="L710" s="215"/>
      <c r="M710" s="217"/>
      <c r="N710" s="221"/>
      <c r="O710" s="11"/>
    </row>
    <row r="711" spans="2:15" x14ac:dyDescent="0.25">
      <c r="B711" s="215"/>
      <c r="C711" s="215"/>
      <c r="D711" s="215"/>
      <c r="E711" s="215"/>
      <c r="F711" s="215"/>
      <c r="G711" s="215"/>
      <c r="H711" s="216"/>
      <c r="I711" s="216"/>
      <c r="J711" s="213"/>
      <c r="K711" s="213"/>
      <c r="L711" s="215"/>
      <c r="M711" s="217"/>
      <c r="N711" s="221"/>
      <c r="O711" s="11"/>
    </row>
    <row r="712" spans="2:15" x14ac:dyDescent="0.25">
      <c r="B712" s="215"/>
      <c r="C712" s="215"/>
      <c r="D712" s="215"/>
      <c r="E712" s="215"/>
      <c r="F712" s="215"/>
      <c r="G712" s="215"/>
      <c r="H712" s="216"/>
      <c r="I712" s="216"/>
      <c r="J712" s="213"/>
      <c r="K712" s="213"/>
      <c r="L712" s="215"/>
      <c r="M712" s="217"/>
      <c r="N712" s="221"/>
      <c r="O712" s="11"/>
    </row>
    <row r="713" spans="2:15" x14ac:dyDescent="0.25">
      <c r="B713" s="215"/>
      <c r="C713" s="215"/>
      <c r="D713" s="215"/>
      <c r="E713" s="215"/>
      <c r="F713" s="215"/>
      <c r="G713" s="215"/>
      <c r="H713" s="216"/>
      <c r="I713" s="216"/>
      <c r="J713" s="213"/>
      <c r="K713" s="213"/>
      <c r="L713" s="215"/>
      <c r="M713" s="217"/>
      <c r="N713" s="221"/>
      <c r="O713" s="11"/>
    </row>
    <row r="714" spans="2:15" x14ac:dyDescent="0.25">
      <c r="B714" s="215"/>
      <c r="C714" s="215"/>
      <c r="D714" s="215"/>
      <c r="E714" s="215"/>
      <c r="F714" s="215"/>
      <c r="G714" s="215"/>
      <c r="H714" s="216"/>
      <c r="I714" s="216"/>
      <c r="J714" s="213"/>
      <c r="K714" s="213"/>
      <c r="L714" s="215"/>
      <c r="M714" s="217"/>
      <c r="N714" s="221"/>
      <c r="O714" s="11"/>
    </row>
    <row r="715" spans="2:15" x14ac:dyDescent="0.25">
      <c r="B715" s="215"/>
      <c r="C715" s="215"/>
      <c r="D715" s="215"/>
      <c r="E715" s="215"/>
      <c r="F715" s="215"/>
      <c r="G715" s="215"/>
      <c r="H715" s="216"/>
      <c r="I715" s="216"/>
      <c r="J715" s="213"/>
      <c r="K715" s="213"/>
      <c r="L715" s="215"/>
      <c r="M715" s="217"/>
      <c r="N715" s="221"/>
      <c r="O715" s="11"/>
    </row>
    <row r="716" spans="2:15" x14ac:dyDescent="0.25">
      <c r="B716" s="215"/>
      <c r="C716" s="215"/>
      <c r="D716" s="215"/>
      <c r="E716" s="215"/>
      <c r="F716" s="215"/>
      <c r="G716" s="215"/>
      <c r="H716" s="216"/>
      <c r="I716" s="216"/>
      <c r="J716" s="213"/>
      <c r="K716" s="213"/>
      <c r="L716" s="215"/>
      <c r="M716" s="217"/>
      <c r="N716" s="221"/>
      <c r="O716" s="11"/>
    </row>
    <row r="717" spans="2:15" x14ac:dyDescent="0.25">
      <c r="B717" s="215"/>
      <c r="C717" s="215"/>
      <c r="D717" s="215"/>
      <c r="E717" s="215"/>
      <c r="F717" s="215"/>
      <c r="G717" s="215"/>
      <c r="H717" s="216"/>
      <c r="I717" s="216"/>
      <c r="J717" s="213"/>
      <c r="K717" s="213"/>
      <c r="L717" s="215"/>
      <c r="M717" s="217"/>
      <c r="N717" s="221"/>
      <c r="O717" s="11"/>
    </row>
    <row r="718" spans="2:15" x14ac:dyDescent="0.25">
      <c r="B718" s="215"/>
      <c r="C718" s="215"/>
      <c r="D718" s="215"/>
      <c r="E718" s="215"/>
      <c r="F718" s="215"/>
      <c r="G718" s="215"/>
      <c r="H718" s="216"/>
      <c r="I718" s="216"/>
      <c r="J718" s="213"/>
      <c r="K718" s="213"/>
      <c r="L718" s="215"/>
      <c r="M718" s="217"/>
      <c r="N718" s="221"/>
      <c r="O718" s="11"/>
    </row>
    <row r="719" spans="2:15" x14ac:dyDescent="0.25">
      <c r="B719" s="215"/>
      <c r="C719" s="215"/>
      <c r="D719" s="215"/>
      <c r="E719" s="215"/>
      <c r="F719" s="215"/>
      <c r="G719" s="215"/>
      <c r="H719" s="216"/>
      <c r="I719" s="216"/>
      <c r="J719" s="213"/>
      <c r="K719" s="213"/>
      <c r="L719" s="215"/>
      <c r="M719" s="217"/>
      <c r="N719" s="221"/>
      <c r="O719" s="11"/>
    </row>
    <row r="720" spans="2:15" x14ac:dyDescent="0.25">
      <c r="B720" s="215"/>
      <c r="C720" s="215"/>
      <c r="D720" s="215"/>
      <c r="E720" s="215"/>
      <c r="F720" s="215"/>
      <c r="G720" s="215"/>
      <c r="H720" s="216"/>
      <c r="I720" s="216"/>
      <c r="J720" s="213"/>
      <c r="K720" s="213"/>
      <c r="L720" s="215"/>
      <c r="M720" s="217"/>
      <c r="N720" s="221"/>
      <c r="O720" s="11"/>
    </row>
    <row r="721" spans="2:15" x14ac:dyDescent="0.25">
      <c r="B721" s="215"/>
      <c r="C721" s="215"/>
      <c r="D721" s="215"/>
      <c r="E721" s="215"/>
      <c r="F721" s="215"/>
      <c r="G721" s="215"/>
      <c r="H721" s="216"/>
      <c r="I721" s="216"/>
      <c r="J721" s="213"/>
      <c r="K721" s="213"/>
      <c r="L721" s="215"/>
      <c r="M721" s="217"/>
      <c r="N721" s="221"/>
      <c r="O721" s="11"/>
    </row>
    <row r="722" spans="2:15" x14ac:dyDescent="0.25">
      <c r="B722" s="215"/>
      <c r="C722" s="215"/>
      <c r="D722" s="215"/>
      <c r="E722" s="215"/>
      <c r="F722" s="215"/>
      <c r="G722" s="215"/>
      <c r="H722" s="216"/>
      <c r="I722" s="216"/>
      <c r="J722" s="213"/>
      <c r="K722" s="213"/>
      <c r="L722" s="215"/>
      <c r="M722" s="217"/>
      <c r="N722" s="221"/>
      <c r="O722" s="11"/>
    </row>
    <row r="723" spans="2:15" x14ac:dyDescent="0.25">
      <c r="B723" s="215"/>
      <c r="C723" s="215"/>
      <c r="D723" s="215"/>
      <c r="E723" s="215"/>
      <c r="F723" s="215"/>
      <c r="G723" s="215"/>
      <c r="H723" s="216"/>
      <c r="I723" s="216"/>
      <c r="J723" s="213"/>
      <c r="K723" s="213"/>
      <c r="L723" s="215"/>
      <c r="M723" s="217"/>
      <c r="N723" s="221"/>
      <c r="O723" s="11"/>
    </row>
    <row r="724" spans="2:15" x14ac:dyDescent="0.25">
      <c r="B724" s="215"/>
      <c r="C724" s="215"/>
      <c r="D724" s="215"/>
      <c r="E724" s="215"/>
      <c r="F724" s="215"/>
      <c r="G724" s="215"/>
      <c r="H724" s="216"/>
      <c r="I724" s="216"/>
      <c r="J724" s="213"/>
      <c r="K724" s="213"/>
      <c r="L724" s="215"/>
      <c r="M724" s="217"/>
      <c r="N724" s="221"/>
      <c r="O724" s="11"/>
    </row>
    <row r="725" spans="2:15" x14ac:dyDescent="0.25">
      <c r="B725" s="215"/>
      <c r="C725" s="215"/>
      <c r="D725" s="215"/>
      <c r="E725" s="215"/>
      <c r="F725" s="215"/>
      <c r="G725" s="215"/>
      <c r="H725" s="216"/>
      <c r="I725" s="216"/>
      <c r="J725" s="213"/>
      <c r="K725" s="213"/>
      <c r="L725" s="215"/>
      <c r="M725" s="217"/>
      <c r="N725" s="221"/>
      <c r="O725" s="11"/>
    </row>
    <row r="726" spans="2:15" x14ac:dyDescent="0.25">
      <c r="B726" s="215"/>
      <c r="C726" s="215"/>
      <c r="D726" s="215"/>
      <c r="E726" s="215"/>
      <c r="F726" s="215"/>
      <c r="G726" s="215"/>
      <c r="H726" s="216"/>
      <c r="I726" s="216"/>
      <c r="J726" s="213"/>
      <c r="K726" s="213"/>
      <c r="L726" s="215"/>
      <c r="M726" s="217"/>
      <c r="N726" s="221"/>
      <c r="O726" s="11"/>
    </row>
    <row r="727" spans="2:15" x14ac:dyDescent="0.25">
      <c r="B727" s="215"/>
      <c r="C727" s="215"/>
      <c r="D727" s="215"/>
      <c r="E727" s="215"/>
      <c r="F727" s="215"/>
      <c r="G727" s="215"/>
      <c r="H727" s="216"/>
      <c r="I727" s="216"/>
      <c r="J727" s="213"/>
      <c r="K727" s="213"/>
      <c r="L727" s="215"/>
      <c r="M727" s="217"/>
      <c r="N727" s="221"/>
      <c r="O727" s="11"/>
    </row>
    <row r="728" spans="2:15" x14ac:dyDescent="0.25">
      <c r="B728" s="215"/>
      <c r="C728" s="215"/>
      <c r="D728" s="215"/>
      <c r="E728" s="215"/>
      <c r="F728" s="215"/>
      <c r="G728" s="215"/>
      <c r="H728" s="216"/>
      <c r="I728" s="216"/>
      <c r="J728" s="213"/>
      <c r="K728" s="213"/>
      <c r="L728" s="215"/>
      <c r="M728" s="217"/>
      <c r="N728" s="221"/>
      <c r="O728" s="11"/>
    </row>
    <row r="729" spans="2:15" x14ac:dyDescent="0.25">
      <c r="B729" s="215"/>
      <c r="C729" s="215"/>
      <c r="D729" s="215"/>
      <c r="E729" s="215"/>
      <c r="F729" s="215"/>
      <c r="G729" s="215"/>
      <c r="H729" s="216"/>
      <c r="I729" s="216"/>
      <c r="J729" s="213"/>
      <c r="K729" s="213"/>
      <c r="L729" s="215"/>
      <c r="M729" s="217"/>
      <c r="N729" s="221"/>
      <c r="O729" s="11"/>
    </row>
    <row r="730" spans="2:15" x14ac:dyDescent="0.25">
      <c r="B730" s="215"/>
      <c r="C730" s="215"/>
      <c r="D730" s="215"/>
      <c r="E730" s="215"/>
      <c r="F730" s="215"/>
      <c r="G730" s="215"/>
      <c r="H730" s="216"/>
      <c r="I730" s="216"/>
      <c r="J730" s="213"/>
      <c r="K730" s="213"/>
      <c r="L730" s="215"/>
      <c r="M730" s="217"/>
      <c r="N730" s="221"/>
      <c r="O730" s="11"/>
    </row>
    <row r="731" spans="2:15" x14ac:dyDescent="0.25">
      <c r="B731" s="215"/>
      <c r="C731" s="215"/>
      <c r="D731" s="215"/>
      <c r="E731" s="215"/>
      <c r="F731" s="215"/>
      <c r="G731" s="215"/>
      <c r="H731" s="216"/>
      <c r="I731" s="216"/>
      <c r="J731" s="213"/>
      <c r="K731" s="213"/>
      <c r="L731" s="215"/>
      <c r="M731" s="217"/>
      <c r="N731" s="221"/>
      <c r="O731" s="11"/>
    </row>
    <row r="732" spans="2:15" x14ac:dyDescent="0.25">
      <c r="B732" s="215"/>
      <c r="C732" s="215"/>
      <c r="D732" s="215"/>
      <c r="E732" s="215"/>
      <c r="F732" s="215"/>
      <c r="G732" s="215"/>
      <c r="H732" s="216"/>
      <c r="I732" s="216"/>
      <c r="J732" s="213"/>
      <c r="K732" s="213"/>
      <c r="L732" s="215"/>
      <c r="M732" s="217"/>
      <c r="N732" s="221"/>
      <c r="O732" s="11"/>
    </row>
    <row r="733" spans="2:15" x14ac:dyDescent="0.25">
      <c r="B733" s="215"/>
      <c r="C733" s="215"/>
      <c r="D733" s="215"/>
      <c r="E733" s="215"/>
      <c r="F733" s="215"/>
      <c r="G733" s="215"/>
      <c r="H733" s="216"/>
      <c r="I733" s="216"/>
      <c r="J733" s="213"/>
      <c r="K733" s="213"/>
      <c r="L733" s="215"/>
      <c r="M733" s="217"/>
      <c r="N733" s="221"/>
      <c r="O733" s="11"/>
    </row>
    <row r="734" spans="2:15" x14ac:dyDescent="0.25">
      <c r="B734" s="215"/>
      <c r="C734" s="215"/>
      <c r="D734" s="215"/>
      <c r="E734" s="215"/>
      <c r="F734" s="215"/>
      <c r="G734" s="215"/>
      <c r="H734" s="216"/>
      <c r="I734" s="216"/>
      <c r="J734" s="213"/>
      <c r="K734" s="213"/>
      <c r="L734" s="215"/>
      <c r="M734" s="217"/>
      <c r="N734" s="221"/>
      <c r="O734" s="11"/>
    </row>
    <row r="735" spans="2:15" x14ac:dyDescent="0.25">
      <c r="B735" s="215"/>
      <c r="C735" s="215"/>
      <c r="D735" s="215"/>
      <c r="E735" s="215"/>
      <c r="F735" s="215"/>
      <c r="G735" s="215"/>
      <c r="H735" s="216"/>
      <c r="I735" s="216"/>
      <c r="J735" s="213"/>
      <c r="K735" s="213"/>
      <c r="L735" s="215"/>
      <c r="M735" s="217"/>
      <c r="N735" s="221"/>
      <c r="O735" s="11"/>
    </row>
    <row r="736" spans="2:15" x14ac:dyDescent="0.25">
      <c r="B736" s="215"/>
      <c r="C736" s="215"/>
      <c r="D736" s="215"/>
      <c r="E736" s="215"/>
      <c r="F736" s="215"/>
      <c r="G736" s="215"/>
      <c r="H736" s="216"/>
      <c r="I736" s="216"/>
      <c r="J736" s="213"/>
      <c r="K736" s="213"/>
      <c r="L736" s="215"/>
      <c r="M736" s="217"/>
      <c r="N736" s="221"/>
      <c r="O736" s="11"/>
    </row>
    <row r="737" spans="2:15" x14ac:dyDescent="0.25">
      <c r="B737" s="215"/>
      <c r="C737" s="215"/>
      <c r="D737" s="215"/>
      <c r="E737" s="215"/>
      <c r="F737" s="215"/>
      <c r="G737" s="215"/>
      <c r="H737" s="216"/>
      <c r="I737" s="216"/>
      <c r="J737" s="213"/>
      <c r="K737" s="213"/>
      <c r="L737" s="215"/>
      <c r="M737" s="217"/>
      <c r="N737" s="221"/>
      <c r="O737" s="11"/>
    </row>
    <row r="738" spans="2:15" x14ac:dyDescent="0.25">
      <c r="B738" s="215"/>
      <c r="C738" s="215"/>
      <c r="D738" s="215"/>
      <c r="E738" s="215"/>
      <c r="F738" s="215"/>
      <c r="G738" s="215"/>
      <c r="H738" s="216"/>
      <c r="I738" s="216"/>
      <c r="J738" s="213"/>
      <c r="K738" s="213"/>
      <c r="L738" s="215"/>
      <c r="M738" s="217"/>
      <c r="N738" s="221"/>
      <c r="O738" s="11"/>
    </row>
    <row r="739" spans="2:15" x14ac:dyDescent="0.25">
      <c r="B739" s="215"/>
      <c r="C739" s="215"/>
      <c r="D739" s="215"/>
      <c r="E739" s="215"/>
      <c r="F739" s="215"/>
      <c r="G739" s="215"/>
      <c r="H739" s="216"/>
      <c r="I739" s="216"/>
      <c r="J739" s="213"/>
      <c r="K739" s="213"/>
      <c r="L739" s="215"/>
      <c r="M739" s="217"/>
      <c r="N739" s="221"/>
      <c r="O739" s="11"/>
    </row>
    <row r="740" spans="2:15" x14ac:dyDescent="0.25">
      <c r="B740" s="215"/>
      <c r="C740" s="215"/>
      <c r="D740" s="215"/>
      <c r="E740" s="215"/>
      <c r="F740" s="215"/>
      <c r="G740" s="215"/>
      <c r="H740" s="216"/>
      <c r="I740" s="216"/>
      <c r="J740" s="213"/>
      <c r="K740" s="213"/>
      <c r="L740" s="215"/>
      <c r="M740" s="217"/>
      <c r="N740" s="221"/>
      <c r="O740" s="11"/>
    </row>
    <row r="741" spans="2:15" x14ac:dyDescent="0.25">
      <c r="B741" s="215"/>
      <c r="C741" s="215"/>
      <c r="D741" s="215"/>
      <c r="E741" s="215"/>
      <c r="F741" s="215"/>
      <c r="G741" s="215"/>
      <c r="H741" s="216"/>
      <c r="I741" s="216"/>
      <c r="J741" s="213"/>
      <c r="K741" s="213"/>
      <c r="L741" s="215"/>
      <c r="M741" s="217"/>
      <c r="N741" s="221"/>
      <c r="O741" s="11"/>
    </row>
    <row r="742" spans="2:15" x14ac:dyDescent="0.25">
      <c r="B742" s="215"/>
      <c r="C742" s="215"/>
      <c r="D742" s="215"/>
      <c r="E742" s="215"/>
      <c r="F742" s="215"/>
      <c r="G742" s="215"/>
      <c r="H742" s="216"/>
      <c r="I742" s="216"/>
      <c r="J742" s="213"/>
      <c r="K742" s="213"/>
      <c r="L742" s="215"/>
      <c r="M742" s="217"/>
      <c r="N742" s="221"/>
      <c r="O742" s="11"/>
    </row>
    <row r="743" spans="2:15" x14ac:dyDescent="0.25">
      <c r="B743" s="215"/>
      <c r="C743" s="215"/>
      <c r="D743" s="215"/>
      <c r="E743" s="215"/>
      <c r="F743" s="215"/>
      <c r="G743" s="215"/>
      <c r="H743" s="216"/>
      <c r="I743" s="216"/>
      <c r="J743" s="213"/>
      <c r="K743" s="213"/>
      <c r="L743" s="215"/>
      <c r="M743" s="217"/>
      <c r="N743" s="221"/>
      <c r="O743" s="11"/>
    </row>
    <row r="744" spans="2:15" x14ac:dyDescent="0.25">
      <c r="B744" s="215"/>
      <c r="C744" s="215"/>
      <c r="D744" s="215"/>
      <c r="E744" s="215"/>
      <c r="F744" s="215"/>
      <c r="G744" s="215"/>
      <c r="H744" s="216"/>
      <c r="I744" s="216"/>
      <c r="J744" s="213"/>
      <c r="K744" s="213"/>
      <c r="L744" s="215"/>
      <c r="M744" s="217"/>
      <c r="N744" s="221"/>
      <c r="O744" s="11"/>
    </row>
  </sheetData>
  <autoFilter ref="B12:O466" xr:uid="{D35D0D68-7D10-4378-B341-6C8A4B5FD4BE}"/>
  <mergeCells count="7">
    <mergeCell ref="B2:N2"/>
    <mergeCell ref="B11:O11"/>
    <mergeCell ref="B6:F6"/>
    <mergeCell ref="B7:F7"/>
    <mergeCell ref="B8:F8"/>
    <mergeCell ref="B3:O3"/>
    <mergeCell ref="B4:O4"/>
  </mergeCells>
  <hyperlinks>
    <hyperlink ref="N13" r:id="rId1" display="https://colaboramds.sharepoint.com/:f:/s/DAF2022/EhH43xEwodxJtN7H5ju8yygBZrXEH2kUOn4lFN-5ROajNA?e=RuBdvX" xr:uid="{EA2DBF37-143B-468A-AD2B-77183F2E1B52}"/>
    <hyperlink ref="N467" r:id="rId2" display="../../../../../../../../:f:/s/DAF2022/Esp9xKrLge1BnSWU5GQFxjsBSSwEXbIldwHTWbDHfRzR9g?e=FaBTST" xr:uid="{844955A2-C1EF-482F-ACDF-2D41AE0F51E1}"/>
  </hyperlinks>
  <pageMargins left="0.7" right="0.7" top="0.75" bottom="0.75" header="0.3" footer="0.3"/>
  <pageSetup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2221-3645-47F8-833E-413768402181}">
  <dimension ref="B1:M40"/>
  <sheetViews>
    <sheetView showGridLines="0" topLeftCell="A3" workbookViewId="0">
      <selection activeCell="D17" sqref="D17"/>
    </sheetView>
  </sheetViews>
  <sheetFormatPr baseColWidth="10" defaultColWidth="11.42578125" defaultRowHeight="15" outlineLevelRow="1" x14ac:dyDescent="0.25"/>
  <cols>
    <col min="1" max="1" width="3.7109375" customWidth="1"/>
    <col min="2" max="2" width="17.7109375" customWidth="1"/>
    <col min="3" max="3" width="23.42578125" bestFit="1" customWidth="1"/>
    <col min="4" max="4" width="53" customWidth="1"/>
    <col min="5" max="5" width="15.7109375" customWidth="1"/>
    <col min="6" max="6" width="80.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4" customFormat="1" x14ac:dyDescent="0.25"/>
    <row r="2" spans="2:13" ht="20.25" x14ac:dyDescent="0.25">
      <c r="B2" s="317" t="s">
        <v>219</v>
      </c>
      <c r="C2" s="317"/>
      <c r="D2" s="317"/>
      <c r="E2" s="317"/>
      <c r="F2" s="317"/>
      <c r="G2" s="317"/>
      <c r="H2" s="317"/>
      <c r="I2" s="317"/>
      <c r="J2" s="2"/>
      <c r="K2" s="2"/>
      <c r="L2" s="2"/>
      <c r="M2" s="2"/>
    </row>
    <row r="3" spans="2:13" ht="59.25" customHeight="1" x14ac:dyDescent="0.25">
      <c r="B3" s="321" t="s">
        <v>196</v>
      </c>
      <c r="C3" s="321"/>
      <c r="D3" s="321"/>
      <c r="E3" s="321"/>
      <c r="F3" s="321"/>
      <c r="G3" s="321"/>
      <c r="H3" s="321"/>
      <c r="I3" s="321"/>
      <c r="J3" s="62"/>
      <c r="K3" s="62"/>
      <c r="L3" s="62"/>
      <c r="M3" s="62"/>
    </row>
    <row r="4" spans="2:13" ht="20.25" x14ac:dyDescent="0.25">
      <c r="B4" s="317" t="s">
        <v>600</v>
      </c>
      <c r="C4" s="317"/>
      <c r="D4" s="317"/>
      <c r="E4" s="317"/>
      <c r="F4" s="317"/>
      <c r="G4" s="317"/>
      <c r="H4" s="317"/>
      <c r="I4" s="317"/>
      <c r="J4" s="2"/>
      <c r="K4" s="2"/>
      <c r="L4" s="2"/>
      <c r="M4" s="2"/>
    </row>
    <row r="5" spans="2:13" ht="20.25" x14ac:dyDescent="0.25">
      <c r="B5" s="2"/>
      <c r="C5" s="2"/>
      <c r="D5" s="2"/>
      <c r="E5" s="2"/>
      <c r="F5" s="2"/>
      <c r="G5" s="2"/>
      <c r="H5" s="2"/>
      <c r="I5" s="2"/>
      <c r="J5" s="2"/>
      <c r="K5" s="2"/>
      <c r="L5" s="2"/>
      <c r="M5" s="2"/>
    </row>
    <row r="6" spans="2:13" ht="15.75" x14ac:dyDescent="0.25">
      <c r="B6" s="130" t="s">
        <v>31</v>
      </c>
      <c r="C6" s="130"/>
      <c r="D6" s="130"/>
      <c r="E6" s="3"/>
      <c r="F6" s="3"/>
      <c r="G6" s="3"/>
      <c r="H6" s="130" t="s">
        <v>1</v>
      </c>
      <c r="I6" s="131">
        <v>21</v>
      </c>
      <c r="J6" s="3"/>
      <c r="K6" s="3"/>
    </row>
    <row r="7" spans="2:13" x14ac:dyDescent="0.25">
      <c r="B7" s="322" t="s">
        <v>2</v>
      </c>
      <c r="C7" s="323"/>
      <c r="D7" s="324"/>
      <c r="E7" s="3"/>
      <c r="F7" s="3"/>
      <c r="G7" s="3"/>
      <c r="H7" s="4" t="s">
        <v>3</v>
      </c>
      <c r="I7" s="5">
        <v>10</v>
      </c>
      <c r="J7" s="3"/>
      <c r="K7" s="3"/>
    </row>
    <row r="8" spans="2:13" x14ac:dyDescent="0.25">
      <c r="B8" s="322" t="s">
        <v>2</v>
      </c>
      <c r="C8" s="323"/>
      <c r="D8" s="324"/>
      <c r="E8" s="3"/>
      <c r="F8" s="3"/>
      <c r="G8" s="3"/>
      <c r="H8" s="4" t="s">
        <v>4</v>
      </c>
      <c r="I8" s="46" t="s">
        <v>216</v>
      </c>
      <c r="J8" s="3"/>
      <c r="K8" s="3"/>
    </row>
    <row r="9" spans="2:13" x14ac:dyDescent="0.25">
      <c r="B9" s="3"/>
      <c r="C9" s="3"/>
      <c r="D9" s="3"/>
      <c r="E9" s="3"/>
      <c r="F9" s="3"/>
      <c r="G9" s="3"/>
      <c r="H9" s="47" t="s">
        <v>178</v>
      </c>
      <c r="I9" s="3"/>
      <c r="J9" s="3"/>
      <c r="K9" s="3"/>
      <c r="L9" s="3"/>
      <c r="M9" s="3"/>
    </row>
    <row r="10" spans="2:13" x14ac:dyDescent="0.25">
      <c r="B10" s="3"/>
      <c r="C10" s="3"/>
      <c r="D10" s="3"/>
      <c r="E10" s="3"/>
      <c r="F10" s="3"/>
      <c r="G10" s="3"/>
      <c r="H10" s="3"/>
      <c r="I10" s="3"/>
      <c r="J10" s="3"/>
      <c r="K10" s="3"/>
      <c r="L10" s="3"/>
    </row>
    <row r="11" spans="2:13" x14ac:dyDescent="0.25">
      <c r="B11" s="325" t="s">
        <v>146</v>
      </c>
      <c r="C11" s="325"/>
      <c r="D11" s="325"/>
      <c r="E11" s="320" t="s">
        <v>179</v>
      </c>
      <c r="F11" s="326" t="s">
        <v>194</v>
      </c>
      <c r="G11" s="326" t="s">
        <v>539</v>
      </c>
    </row>
    <row r="12" spans="2:13" ht="24" x14ac:dyDescent="0.25">
      <c r="B12" s="125" t="s">
        <v>171</v>
      </c>
      <c r="C12" s="125" t="s">
        <v>172</v>
      </c>
      <c r="D12" s="125" t="s">
        <v>180</v>
      </c>
      <c r="E12" s="320"/>
      <c r="F12" s="327"/>
      <c r="G12" s="327"/>
    </row>
    <row r="13" spans="2:13" ht="90" hidden="1" outlineLevel="1" x14ac:dyDescent="0.25">
      <c r="B13" s="9">
        <v>2209006</v>
      </c>
      <c r="C13" s="210" t="s">
        <v>535</v>
      </c>
      <c r="D13" s="208" t="s">
        <v>536</v>
      </c>
      <c r="E13" s="48" t="s">
        <v>537</v>
      </c>
      <c r="F13" s="221" t="s">
        <v>538</v>
      </c>
      <c r="G13" s="48">
        <v>33714500</v>
      </c>
    </row>
    <row r="14" spans="2:13" ht="105" hidden="1" outlineLevel="1" x14ac:dyDescent="0.25">
      <c r="B14" s="9">
        <v>2409002</v>
      </c>
      <c r="C14" s="211" t="s">
        <v>541</v>
      </c>
      <c r="D14" s="208" t="s">
        <v>542</v>
      </c>
      <c r="E14" s="48" t="s">
        <v>537</v>
      </c>
      <c r="F14" s="221" t="s">
        <v>540</v>
      </c>
      <c r="G14" s="48">
        <v>45750000</v>
      </c>
    </row>
    <row r="15" spans="2:13" collapsed="1" x14ac:dyDescent="0.25">
      <c r="B15" s="341" t="s">
        <v>174</v>
      </c>
      <c r="C15" s="343"/>
      <c r="D15" s="209"/>
      <c r="E15" s="129"/>
      <c r="F15" s="129"/>
      <c r="G15" s="129">
        <f>SUM(G13:G14)</f>
        <v>79464500</v>
      </c>
    </row>
    <row r="16" spans="2:13" ht="90" outlineLevel="1" x14ac:dyDescent="0.25">
      <c r="B16" s="306" t="s">
        <v>852</v>
      </c>
      <c r="C16" s="211" t="s">
        <v>541</v>
      </c>
      <c r="D16" s="208" t="s">
        <v>1529</v>
      </c>
      <c r="E16" s="48" t="s">
        <v>537</v>
      </c>
      <c r="F16" s="307" t="s">
        <v>1530</v>
      </c>
      <c r="G16" s="48">
        <v>355300000</v>
      </c>
    </row>
    <row r="17" spans="2:7" ht="75" outlineLevel="1" x14ac:dyDescent="0.25">
      <c r="B17" s="9" t="s">
        <v>845</v>
      </c>
      <c r="C17" s="210" t="s">
        <v>535</v>
      </c>
      <c r="D17" s="208" t="s">
        <v>1531</v>
      </c>
      <c r="E17" s="48" t="s">
        <v>537</v>
      </c>
      <c r="F17" s="307" t="s">
        <v>1532</v>
      </c>
      <c r="G17" s="48">
        <v>1992258</v>
      </c>
    </row>
    <row r="18" spans="2:7" x14ac:dyDescent="0.25">
      <c r="B18" s="341" t="s">
        <v>175</v>
      </c>
      <c r="C18" s="343"/>
      <c r="D18" s="128"/>
      <c r="E18" s="129"/>
      <c r="F18" s="129"/>
      <c r="G18" s="129">
        <f>SUM(G16:G17)</f>
        <v>357292258</v>
      </c>
    </row>
    <row r="19" spans="2:7" hidden="1" outlineLevel="1" x14ac:dyDescent="0.25">
      <c r="B19" s="9"/>
      <c r="C19" s="211"/>
      <c r="D19" s="208"/>
      <c r="E19" s="48"/>
      <c r="F19" s="212"/>
      <c r="G19" s="48"/>
    </row>
    <row r="20" spans="2:7" hidden="1" outlineLevel="1" x14ac:dyDescent="0.25">
      <c r="B20" s="9"/>
      <c r="C20" s="210"/>
      <c r="D20" s="208"/>
      <c r="E20" s="48"/>
      <c r="F20" s="48"/>
      <c r="G20" s="48"/>
    </row>
    <row r="21" spans="2:7" hidden="1" outlineLevel="1" x14ac:dyDescent="0.25">
      <c r="B21" s="9"/>
      <c r="C21" s="210"/>
      <c r="D21" s="208"/>
      <c r="E21" s="48"/>
      <c r="F21" s="48"/>
      <c r="G21" s="48"/>
    </row>
    <row r="22" spans="2:7" hidden="1" outlineLevel="1" x14ac:dyDescent="0.25">
      <c r="B22" s="9"/>
      <c r="C22" s="211"/>
      <c r="D22" s="208"/>
      <c r="E22" s="48"/>
      <c r="F22" s="48"/>
      <c r="G22" s="48"/>
    </row>
    <row r="23" spans="2:7" hidden="1" outlineLevel="1" x14ac:dyDescent="0.25">
      <c r="B23" s="9"/>
      <c r="C23" s="210"/>
      <c r="D23" s="208"/>
      <c r="E23" s="48"/>
      <c r="F23" s="48"/>
      <c r="G23" s="48"/>
    </row>
    <row r="24" spans="2:7" hidden="1" outlineLevel="1" x14ac:dyDescent="0.25">
      <c r="B24" s="9"/>
      <c r="C24" s="210"/>
      <c r="D24" s="208"/>
      <c r="E24" s="48"/>
      <c r="F24" s="48"/>
      <c r="G24" s="48"/>
    </row>
    <row r="25" spans="2:7" hidden="1" outlineLevel="1" x14ac:dyDescent="0.25">
      <c r="B25" s="9"/>
      <c r="C25" s="210"/>
      <c r="D25" s="208"/>
      <c r="E25" s="48"/>
      <c r="F25" s="48"/>
      <c r="G25" s="48"/>
    </row>
    <row r="26" spans="2:7" hidden="1" outlineLevel="1" x14ac:dyDescent="0.25">
      <c r="B26" s="9"/>
      <c r="C26" s="211"/>
      <c r="D26" s="208"/>
      <c r="E26" s="48"/>
      <c r="F26" s="48"/>
      <c r="G26" s="48"/>
    </row>
    <row r="27" spans="2:7" hidden="1" outlineLevel="1" x14ac:dyDescent="0.25">
      <c r="B27" s="9"/>
      <c r="C27" s="210"/>
      <c r="D27" s="208"/>
      <c r="E27" s="48"/>
      <c r="F27" s="48"/>
      <c r="G27" s="48"/>
    </row>
    <row r="28" spans="2:7" hidden="1" outlineLevel="1" x14ac:dyDescent="0.25">
      <c r="B28" s="9"/>
      <c r="C28" s="210"/>
      <c r="D28" s="208"/>
      <c r="E28" s="48"/>
      <c r="F28" s="48"/>
      <c r="G28" s="48"/>
    </row>
    <row r="29" spans="2:7" hidden="1" outlineLevel="1" x14ac:dyDescent="0.25">
      <c r="B29" s="9"/>
      <c r="C29" s="210"/>
      <c r="D29" s="208"/>
      <c r="E29" s="48"/>
      <c r="F29" s="48"/>
      <c r="G29" s="48"/>
    </row>
    <row r="30" spans="2:7" hidden="1" outlineLevel="1" x14ac:dyDescent="0.25">
      <c r="B30" s="9"/>
      <c r="C30" s="211"/>
      <c r="D30" s="208"/>
      <c r="E30" s="48"/>
      <c r="F30" s="48"/>
      <c r="G30" s="48"/>
    </row>
    <row r="31" spans="2:7" collapsed="1" x14ac:dyDescent="0.25">
      <c r="B31" s="341" t="s">
        <v>176</v>
      </c>
      <c r="C31" s="343"/>
      <c r="D31" s="128"/>
      <c r="E31" s="129"/>
      <c r="F31" s="129"/>
      <c r="G31" s="129">
        <f>SUM(G19:G30)</f>
        <v>0</v>
      </c>
    </row>
    <row r="32" spans="2:7" hidden="1" outlineLevel="1" x14ac:dyDescent="0.25">
      <c r="B32" s="9"/>
      <c r="C32" s="211"/>
      <c r="D32" s="208"/>
      <c r="E32" s="48"/>
      <c r="F32" s="212"/>
      <c r="G32" s="48"/>
    </row>
    <row r="33" spans="2:12" hidden="1" outlineLevel="1" x14ac:dyDescent="0.25">
      <c r="B33" s="9"/>
      <c r="C33" s="211"/>
      <c r="D33" s="208"/>
      <c r="E33" s="48"/>
      <c r="F33" s="212"/>
      <c r="G33" s="48"/>
    </row>
    <row r="34" spans="2:12" hidden="1" outlineLevel="1" x14ac:dyDescent="0.25">
      <c r="B34" s="9"/>
      <c r="C34" s="211"/>
      <c r="D34" s="208"/>
      <c r="E34" s="48"/>
      <c r="F34" s="212"/>
      <c r="G34" s="48"/>
    </row>
    <row r="35" spans="2:12" hidden="1" outlineLevel="1" x14ac:dyDescent="0.25">
      <c r="B35" s="9"/>
      <c r="C35" s="211"/>
      <c r="D35" s="208"/>
      <c r="E35" s="48"/>
      <c r="F35" s="212"/>
      <c r="G35" s="48"/>
    </row>
    <row r="36" spans="2:12" collapsed="1" x14ac:dyDescent="0.25">
      <c r="B36" s="341" t="s">
        <v>177</v>
      </c>
      <c r="C36" s="343"/>
      <c r="D36" s="128"/>
      <c r="E36" s="129"/>
      <c r="F36" s="129"/>
      <c r="G36" s="129">
        <f>SUM(G32:G35)</f>
        <v>0</v>
      </c>
    </row>
    <row r="37" spans="2:12" x14ac:dyDescent="0.25">
      <c r="B37" s="480" t="s">
        <v>225</v>
      </c>
      <c r="C37" s="481"/>
      <c r="D37" s="80"/>
      <c r="E37" s="83"/>
      <c r="F37" s="83"/>
      <c r="G37" s="83">
        <f>+G15+G18+G31+G36</f>
        <v>436756758</v>
      </c>
    </row>
    <row r="40" spans="2:12" x14ac:dyDescent="0.25">
      <c r="I40" s="59"/>
      <c r="J40" s="59"/>
      <c r="K40" s="59"/>
      <c r="L40" s="59"/>
    </row>
  </sheetData>
  <mergeCells count="14">
    <mergeCell ref="B37:C37"/>
    <mergeCell ref="B2:I2"/>
    <mergeCell ref="B4:I4"/>
    <mergeCell ref="B7:D7"/>
    <mergeCell ref="B8:D8"/>
    <mergeCell ref="B11:D11"/>
    <mergeCell ref="E11:E12"/>
    <mergeCell ref="F11:F12"/>
    <mergeCell ref="G11:G12"/>
    <mergeCell ref="B3:I3"/>
    <mergeCell ref="B15:C15"/>
    <mergeCell ref="B18:C18"/>
    <mergeCell ref="B31:C31"/>
    <mergeCell ref="B36:C36"/>
  </mergeCells>
  <conditionalFormatting sqref="C14">
    <cfRule type="expression" dxfId="10" priority="17">
      <formula>LEN($E29)=2</formula>
    </cfRule>
  </conditionalFormatting>
  <conditionalFormatting sqref="C16">
    <cfRule type="expression" dxfId="9" priority="1">
      <formula>LEN($E26)=2</formula>
    </cfRule>
  </conditionalFormatting>
  <conditionalFormatting sqref="C17">
    <cfRule type="expression" dxfId="8" priority="2">
      <formula>LEN(#REF!)=2</formula>
    </cfRule>
  </conditionalFormatting>
  <conditionalFormatting sqref="C19:C21 C23:C25 C27:C29">
    <cfRule type="expression" dxfId="7" priority="9">
      <formula>LEN(#REF!)=2</formula>
    </cfRule>
  </conditionalFormatting>
  <conditionalFormatting sqref="C13:D13">
    <cfRule type="expression" dxfId="6" priority="56">
      <formula>LEN(#REF!)=2</formula>
    </cfRule>
  </conditionalFormatting>
  <conditionalFormatting sqref="C22:D22 D24:D25 C26:D26 D28:D29 C30:D30 C32:C35">
    <cfRule type="expression" dxfId="5" priority="6">
      <formula>LEN($E38)=2</formula>
    </cfRule>
  </conditionalFormatting>
  <conditionalFormatting sqref="D14">
    <cfRule type="expression" dxfId="4" priority="5">
      <formula>LEN(#REF!)=2</formula>
    </cfRule>
  </conditionalFormatting>
  <conditionalFormatting sqref="D16">
    <cfRule type="expression" dxfId="3" priority="4">
      <formula>LEN($E30)=2</formula>
    </cfRule>
  </conditionalFormatting>
  <conditionalFormatting sqref="D17">
    <cfRule type="expression" dxfId="2" priority="3">
      <formula>LEN($E32)=2</formula>
    </cfRule>
  </conditionalFormatting>
  <conditionalFormatting sqref="D19:D21">
    <cfRule type="expression" dxfId="1" priority="12">
      <formula>LEN($E35)=2</formula>
    </cfRule>
  </conditionalFormatting>
  <conditionalFormatting sqref="D23 D27 D32:D35">
    <cfRule type="expression" dxfId="0" priority="7">
      <formula>LEN($E38)=2</formula>
    </cfRule>
  </conditionalFormatting>
  <dataValidations count="1">
    <dataValidation type="list" allowBlank="1" showInputMessage="1" showErrorMessage="1" sqref="E13:E14 E19 E16:E17" xr:uid="{E7DC0C42-218F-49EA-934E-BAEBC5CDF401}">
      <formula1>"Compra Ágil,Convenio Marco,Licitación Pública,Trato Directo"</formula1>
    </dataValidation>
  </dataValidations>
  <hyperlinks>
    <hyperlink ref="F13" r:id="rId1" display="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xr:uid="{7D6AAE37-51E2-42F3-B057-05526CE6C054}"/>
    <hyperlink ref="F14" r:id="rId2" display="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xr:uid="{6C653197-DCEE-4468-8747-1B312AF2C47B}"/>
    <hyperlink ref="F16" r:id="rId3" display="https://www.mercadopublico.cl/Procurement/Modules/Attachment/AddAttachment.aspx?enc=qe9oM446ZlglOkHGQ%2buyrurW%2f3v3O0qDvCsIeFExBEXp54MiI%2fV0ztwt2zcC%2f80fulHm6rpOzx25OHzbVpsB%2fHdi%2b9nb88HM4mOKWieB1eN3IIkESAK1RbPm13yBFSXRgOofzCuluCDrBWWALaxcn2XP08VZ6br%2bfvBEVwsjWf%2fzyhliQX5FDs0i2mBaXRzOzMxa5BmzFRvB%2bjUgN%2f7cacV%2bzB0o6s3TXxqUqpAg1gWAoXGuaFfC%2bDtNz%2btatQOT" xr:uid="{A381420E-EC96-4813-BFB4-1A2AB3EBD285}"/>
    <hyperlink ref="F17" r:id="rId4" display="https://www.mercadopublico.cl/Procurement/Modules/Attachment/AddAttachment.aspx?enc=d0q3SGAuf84Dgxb9SlRGXOZrR9ntFg2c%2bTpwaNPqYYMGEbTdgTox%2fmcveJqqsMWxrywMlrrQ608MeYmcsBbxN9BzDpMRZSefr0HeprCSjBfKUY3aQeZ9OVwEvQ07ICqF9EfmBjocPggTnxzIvOJE59Zb4fg%2fZpXk4h8PZ2yyIRWOVFdgBGDZM2flcEwhRXWtB%2f%2bI50TypccICRj5jlk%2bX%2bseS6XBLL9%2bChaWapSUiROG44C6ijeYCFOt16s%2bKmg9" xr:uid="{A8DE407D-A6F8-433C-A9B3-B0FAAAAF67FB}"/>
  </hyperlinks>
  <pageMargins left="0.7" right="0.7" top="0.75" bottom="0.75" header="0.3" footer="0.3"/>
  <pageSetup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3612-8939-4912-8475-C969B2847C1D}">
  <dimension ref="B1:M17"/>
  <sheetViews>
    <sheetView showGridLines="0" topLeftCell="A6" workbookViewId="0">
      <selection activeCell="B13" sqref="B13:D13"/>
    </sheetView>
  </sheetViews>
  <sheetFormatPr baseColWidth="10" defaultColWidth="11.42578125" defaultRowHeight="15" x14ac:dyDescent="0.25"/>
  <cols>
    <col min="1" max="1" width="3.7109375" customWidth="1"/>
    <col min="2" max="3" width="17.7109375" customWidth="1"/>
    <col min="4" max="4" width="51.42578125" bestFit="1" customWidth="1"/>
    <col min="5" max="5" width="15.7109375" customWidth="1"/>
    <col min="6" max="6" width="15.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4" customFormat="1" x14ac:dyDescent="0.25"/>
    <row r="2" spans="2:13" ht="20.25" x14ac:dyDescent="0.25">
      <c r="B2" s="317" t="s">
        <v>219</v>
      </c>
      <c r="C2" s="317"/>
      <c r="D2" s="317"/>
      <c r="E2" s="317"/>
      <c r="F2" s="317"/>
      <c r="G2" s="317"/>
      <c r="H2" s="317"/>
      <c r="I2" s="317"/>
      <c r="J2" s="2"/>
      <c r="K2" s="2"/>
      <c r="L2" s="2"/>
      <c r="M2" s="2"/>
    </row>
    <row r="3" spans="2:13" ht="135.75" customHeight="1" x14ac:dyDescent="0.25">
      <c r="B3" s="321" t="s">
        <v>598</v>
      </c>
      <c r="C3" s="321"/>
      <c r="D3" s="321"/>
      <c r="E3" s="321"/>
      <c r="F3" s="321"/>
      <c r="G3" s="321"/>
      <c r="H3" s="321"/>
      <c r="I3" s="321"/>
      <c r="J3" s="62"/>
      <c r="K3" s="62"/>
      <c r="L3" s="62"/>
      <c r="M3" s="62"/>
    </row>
    <row r="4" spans="2:13" ht="20.25" x14ac:dyDescent="0.25">
      <c r="B4" s="317" t="s">
        <v>600</v>
      </c>
      <c r="C4" s="317"/>
      <c r="D4" s="317"/>
      <c r="E4" s="317"/>
      <c r="F4" s="317"/>
      <c r="G4" s="317"/>
      <c r="H4" s="317"/>
      <c r="I4" s="317"/>
      <c r="J4" s="2"/>
      <c r="K4" s="2"/>
      <c r="L4" s="2"/>
      <c r="M4" s="2"/>
    </row>
    <row r="5" spans="2:13" ht="20.25" x14ac:dyDescent="0.25">
      <c r="B5" s="2"/>
      <c r="C5" s="2"/>
      <c r="D5" s="2"/>
      <c r="E5" s="2"/>
      <c r="F5" s="2"/>
      <c r="G5" s="2"/>
      <c r="H5" s="2"/>
      <c r="I5" s="2"/>
      <c r="J5" s="2"/>
      <c r="K5" s="2"/>
      <c r="L5" s="2"/>
      <c r="M5" s="2"/>
    </row>
    <row r="6" spans="2:13" ht="15.75" x14ac:dyDescent="0.25">
      <c r="B6" s="130" t="s">
        <v>31</v>
      </c>
      <c r="C6" s="130"/>
      <c r="D6" s="130"/>
      <c r="E6" s="3"/>
      <c r="F6" s="3"/>
      <c r="G6" s="3"/>
      <c r="H6" s="130" t="s">
        <v>1</v>
      </c>
      <c r="I6" s="131">
        <v>21</v>
      </c>
      <c r="J6" s="3"/>
      <c r="K6" s="3"/>
    </row>
    <row r="7" spans="2:13" x14ac:dyDescent="0.25">
      <c r="B7" s="322" t="s">
        <v>2</v>
      </c>
      <c r="C7" s="323"/>
      <c r="D7" s="324"/>
      <c r="E7" s="3"/>
      <c r="F7" s="3"/>
      <c r="G7" s="3"/>
      <c r="H7" s="4" t="s">
        <v>3</v>
      </c>
      <c r="I7" s="5">
        <v>10</v>
      </c>
      <c r="J7" s="3"/>
      <c r="K7" s="3"/>
    </row>
    <row r="8" spans="2:13" x14ac:dyDescent="0.25">
      <c r="B8" s="322" t="s">
        <v>2</v>
      </c>
      <c r="C8" s="323"/>
      <c r="D8" s="324"/>
      <c r="E8" s="3"/>
      <c r="F8" s="3"/>
      <c r="G8" s="3"/>
      <c r="H8" s="4" t="s">
        <v>4</v>
      </c>
      <c r="I8" s="46" t="s">
        <v>5</v>
      </c>
      <c r="J8" s="3"/>
      <c r="K8" s="3"/>
    </row>
    <row r="9" spans="2:13" x14ac:dyDescent="0.25">
      <c r="B9" s="3"/>
      <c r="C9" s="3"/>
      <c r="D9" s="3"/>
      <c r="E9" s="3"/>
      <c r="F9" s="3"/>
      <c r="G9" s="3"/>
      <c r="H9" s="47" t="s">
        <v>178</v>
      </c>
      <c r="I9" s="3"/>
      <c r="J9" s="3"/>
      <c r="K9" s="3"/>
      <c r="L9" s="3"/>
      <c r="M9" s="3"/>
    </row>
    <row r="10" spans="2:13" x14ac:dyDescent="0.25">
      <c r="B10" s="3"/>
      <c r="C10" s="3"/>
      <c r="D10" s="3"/>
      <c r="E10" s="3"/>
      <c r="F10" s="3"/>
      <c r="G10" s="3"/>
      <c r="H10" s="3"/>
      <c r="I10" s="3"/>
      <c r="J10" s="3"/>
      <c r="K10" s="3"/>
      <c r="L10" s="3"/>
    </row>
    <row r="11" spans="2:13" ht="22.5" customHeight="1" x14ac:dyDescent="0.25">
      <c r="B11" s="325" t="s">
        <v>146</v>
      </c>
      <c r="C11" s="325"/>
      <c r="D11" s="325"/>
      <c r="E11" s="320" t="s">
        <v>52</v>
      </c>
      <c r="F11" s="326" t="s">
        <v>181</v>
      </c>
      <c r="G11" s="326" t="s">
        <v>182</v>
      </c>
      <c r="H11" s="326" t="s">
        <v>183</v>
      </c>
      <c r="I11" s="320" t="s">
        <v>184</v>
      </c>
    </row>
    <row r="12" spans="2:13" ht="36" customHeight="1" x14ac:dyDescent="0.25">
      <c r="B12" s="125" t="s">
        <v>171</v>
      </c>
      <c r="C12" s="125" t="s">
        <v>172</v>
      </c>
      <c r="D12" s="125" t="s">
        <v>173</v>
      </c>
      <c r="E12" s="320"/>
      <c r="F12" s="327"/>
      <c r="G12" s="327"/>
      <c r="H12" s="327"/>
      <c r="I12" s="320"/>
    </row>
    <row r="13" spans="2:13" ht="15" customHeight="1" x14ac:dyDescent="0.25">
      <c r="B13" s="311" t="s">
        <v>620</v>
      </c>
      <c r="C13" s="312"/>
      <c r="D13" s="313"/>
      <c r="E13" s="48"/>
      <c r="F13" s="48"/>
      <c r="G13" s="48"/>
      <c r="H13" s="49"/>
      <c r="I13" s="50">
        <f t="shared" ref="I13" si="0">SUM(F13:H13)</f>
        <v>0</v>
      </c>
    </row>
    <row r="17" spans="9:12" x14ac:dyDescent="0.25">
      <c r="I17" s="59"/>
      <c r="J17" s="59"/>
      <c r="K17" s="59"/>
      <c r="L17" s="59"/>
    </row>
  </sheetData>
  <mergeCells count="12">
    <mergeCell ref="I11:I12"/>
    <mergeCell ref="B13:D13"/>
    <mergeCell ref="B2:I2"/>
    <mergeCell ref="B3:I3"/>
    <mergeCell ref="B4:I4"/>
    <mergeCell ref="B7:D7"/>
    <mergeCell ref="B8:D8"/>
    <mergeCell ref="B11:D11"/>
    <mergeCell ref="E11:E12"/>
    <mergeCell ref="F11:F12"/>
    <mergeCell ref="G11:G12"/>
    <mergeCell ref="H11:H12"/>
  </mergeCells>
  <conditionalFormatting sqref="B13:C13">
    <cfRule type="expression" dxfId="17" priority="1">
      <formula>LEN($E15)=2</formula>
    </cfRule>
  </conditionalFormatting>
  <dataValidations count="1">
    <dataValidation type="list" allowBlank="1" showInputMessage="1" showErrorMessage="1" sqref="E13" xr:uid="{3DE71F6D-536A-4E05-9694-BB400F1DCD1A}">
      <formula1>"Compra Ágil,Convenio Marco,Licitación Pública,Trato Directo"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7"/>
  <sheetViews>
    <sheetView showGridLines="0" tabSelected="1" workbookViewId="0">
      <selection activeCell="J47" sqref="J47"/>
    </sheetView>
  </sheetViews>
  <sheetFormatPr baseColWidth="10" defaultColWidth="11.42578125" defaultRowHeight="15" outlineLevelRow="1" x14ac:dyDescent="0.25"/>
  <cols>
    <col min="1" max="1" width="3.85546875" customWidth="1"/>
    <col min="2" max="2" width="16.7109375" style="3" customWidth="1"/>
    <col min="3" max="3" width="34" style="3" customWidth="1"/>
    <col min="4" max="4" width="11.5703125" style="3"/>
    <col min="5" max="5" width="15.28515625" style="3" customWidth="1"/>
    <col min="6" max="6" width="14.140625" style="3" bestFit="1" customWidth="1"/>
    <col min="7" max="7" width="11.5703125" style="3"/>
    <col min="8" max="8" width="11.5703125" style="104"/>
    <col min="9" max="9" width="12.140625" style="3" bestFit="1" customWidth="1"/>
    <col min="10" max="10" width="24" style="3" bestFit="1" customWidth="1"/>
    <col min="11" max="11" width="19.7109375" style="3" bestFit="1" customWidth="1"/>
    <col min="12" max="12" width="15" style="3" customWidth="1"/>
    <col min="13" max="13" width="18.28515625" style="3" customWidth="1"/>
    <col min="14" max="15" width="15.7109375" style="3" customWidth="1"/>
  </cols>
  <sheetData>
    <row r="1" spans="2:15" ht="22.5" customHeight="1" x14ac:dyDescent="0.25">
      <c r="B1" s="317" t="s">
        <v>219</v>
      </c>
      <c r="C1" s="317"/>
      <c r="D1" s="317"/>
      <c r="E1" s="317"/>
      <c r="F1" s="317"/>
      <c r="G1" s="317"/>
      <c r="H1" s="317"/>
      <c r="I1" s="317"/>
      <c r="J1" s="317"/>
      <c r="K1" s="317"/>
      <c r="L1" s="317"/>
      <c r="M1" s="317"/>
      <c r="N1" s="317"/>
      <c r="O1" s="317"/>
    </row>
    <row r="2" spans="2:15" ht="34.5" customHeight="1" x14ac:dyDescent="0.25">
      <c r="B2" s="337" t="s">
        <v>544</v>
      </c>
      <c r="C2" s="337"/>
      <c r="D2" s="337"/>
      <c r="E2" s="337"/>
      <c r="F2" s="337"/>
      <c r="G2" s="337"/>
      <c r="H2" s="337"/>
      <c r="I2" s="337"/>
      <c r="J2" s="337"/>
      <c r="K2" s="337"/>
      <c r="L2" s="337"/>
      <c r="M2" s="337"/>
      <c r="N2" s="337"/>
      <c r="O2" s="337"/>
    </row>
    <row r="3" spans="2:15" ht="20.25" x14ac:dyDescent="0.25">
      <c r="B3" s="317" t="s">
        <v>599</v>
      </c>
      <c r="C3" s="317"/>
      <c r="D3" s="317"/>
      <c r="E3" s="317"/>
      <c r="F3" s="317"/>
      <c r="G3" s="317"/>
      <c r="H3" s="317"/>
      <c r="I3" s="317"/>
      <c r="J3" s="317"/>
      <c r="K3" s="317"/>
      <c r="L3" s="317"/>
      <c r="M3" s="317"/>
      <c r="N3" s="317"/>
      <c r="O3" s="317"/>
    </row>
    <row r="4" spans="2:15" ht="18.75" customHeight="1" x14ac:dyDescent="0.25">
      <c r="B4" s="2"/>
      <c r="C4" s="2"/>
      <c r="D4" s="2"/>
      <c r="E4" s="2"/>
    </row>
    <row r="5" spans="2:15" ht="15.75" x14ac:dyDescent="0.25">
      <c r="B5" s="338" t="s">
        <v>0</v>
      </c>
      <c r="C5" s="339"/>
      <c r="D5" s="339"/>
      <c r="E5" s="340"/>
      <c r="J5" s="132" t="s">
        <v>1</v>
      </c>
      <c r="K5" s="133">
        <v>21</v>
      </c>
    </row>
    <row r="6" spans="2:15" x14ac:dyDescent="0.25">
      <c r="B6" s="316" t="s">
        <v>2</v>
      </c>
      <c r="C6" s="316"/>
      <c r="D6" s="316"/>
      <c r="E6" s="316"/>
      <c r="J6" s="4" t="s">
        <v>3</v>
      </c>
      <c r="K6" s="5">
        <v>10</v>
      </c>
    </row>
    <row r="7" spans="2:15" x14ac:dyDescent="0.25">
      <c r="B7" s="316" t="s">
        <v>2</v>
      </c>
      <c r="C7" s="316"/>
      <c r="D7" s="316"/>
      <c r="E7" s="316"/>
      <c r="J7" s="4" t="s">
        <v>4</v>
      </c>
      <c r="K7" s="5" t="s">
        <v>5</v>
      </c>
    </row>
    <row r="8" spans="2:15" x14ac:dyDescent="0.25">
      <c r="G8" s="6"/>
    </row>
    <row r="9" spans="2:15" x14ac:dyDescent="0.25">
      <c r="B9" s="7"/>
      <c r="F9" s="56"/>
      <c r="G9" s="6"/>
    </row>
    <row r="10" spans="2:15" hidden="1" x14ac:dyDescent="0.25">
      <c r="B10" s="7" t="s">
        <v>220</v>
      </c>
      <c r="F10" s="85"/>
      <c r="G10" s="6"/>
    </row>
    <row r="11" spans="2:15" x14ac:dyDescent="0.25">
      <c r="B11" t="s">
        <v>543</v>
      </c>
      <c r="F11" s="8">
        <v>186414000</v>
      </c>
      <c r="G11" s="6"/>
    </row>
    <row r="12" spans="2:15" x14ac:dyDescent="0.25">
      <c r="G12" s="6"/>
    </row>
    <row r="13" spans="2:15" x14ac:dyDescent="0.25">
      <c r="B13" s="331" t="s">
        <v>6</v>
      </c>
      <c r="C13" s="333" t="s">
        <v>7</v>
      </c>
      <c r="D13" s="333"/>
      <c r="E13" s="333"/>
      <c r="F13" s="333"/>
      <c r="G13" s="333"/>
      <c r="H13" s="333"/>
      <c r="I13" s="333"/>
      <c r="J13" s="333"/>
      <c r="K13" s="334" t="s">
        <v>8</v>
      </c>
      <c r="L13" s="335"/>
      <c r="M13" s="335"/>
      <c r="N13" s="336"/>
      <c r="O13" s="320" t="s">
        <v>9</v>
      </c>
    </row>
    <row r="14" spans="2:15" ht="60" x14ac:dyDescent="0.25">
      <c r="B14" s="332"/>
      <c r="C14" s="136" t="s">
        <v>10</v>
      </c>
      <c r="D14" s="136" t="s">
        <v>11</v>
      </c>
      <c r="E14" s="137" t="s">
        <v>12</v>
      </c>
      <c r="F14" s="136" t="s">
        <v>13</v>
      </c>
      <c r="G14" s="136" t="s">
        <v>14</v>
      </c>
      <c r="H14" s="136" t="s">
        <v>15</v>
      </c>
      <c r="I14" s="136" t="s">
        <v>16</v>
      </c>
      <c r="J14" s="136" t="s">
        <v>17</v>
      </c>
      <c r="K14" s="134" t="s">
        <v>18</v>
      </c>
      <c r="L14" s="134" t="s">
        <v>19</v>
      </c>
      <c r="M14" s="134" t="s">
        <v>20</v>
      </c>
      <c r="N14" s="134" t="s">
        <v>21</v>
      </c>
      <c r="O14" s="320"/>
    </row>
    <row r="15" spans="2:15" x14ac:dyDescent="0.25">
      <c r="B15" s="328" t="s">
        <v>22</v>
      </c>
      <c r="C15" s="329"/>
      <c r="D15" s="330"/>
      <c r="E15" s="8"/>
      <c r="F15" s="9"/>
      <c r="G15" s="10"/>
      <c r="H15" s="9"/>
      <c r="I15" s="11"/>
      <c r="J15" s="11"/>
      <c r="K15" s="11"/>
      <c r="L15" s="9"/>
      <c r="M15" s="9"/>
      <c r="N15" s="11"/>
      <c r="O15" s="11"/>
    </row>
    <row r="16" spans="2:15" ht="15" hidden="1" customHeight="1" outlineLevel="1" x14ac:dyDescent="0.25">
      <c r="B16" s="29" t="s">
        <v>190</v>
      </c>
      <c r="C16" s="311" t="s">
        <v>226</v>
      </c>
      <c r="D16" s="312"/>
      <c r="E16" s="313"/>
      <c r="F16" s="51"/>
      <c r="G16" s="29"/>
      <c r="H16" s="29"/>
      <c r="I16" s="29"/>
      <c r="J16" s="9" t="s">
        <v>192</v>
      </c>
      <c r="K16" s="69"/>
      <c r="L16" s="29"/>
      <c r="M16" s="29"/>
      <c r="N16" s="29"/>
      <c r="O16" s="11"/>
    </row>
    <row r="17" spans="2:15" ht="15" hidden="1" customHeight="1" outlineLevel="1" x14ac:dyDescent="0.25">
      <c r="B17" s="29" t="s">
        <v>190</v>
      </c>
      <c r="C17" s="31"/>
      <c r="D17" s="29"/>
      <c r="E17" s="30"/>
      <c r="F17" s="51"/>
      <c r="G17" s="29"/>
      <c r="H17" s="29"/>
      <c r="I17" s="29"/>
      <c r="J17" s="9" t="s">
        <v>192</v>
      </c>
      <c r="K17" s="69"/>
      <c r="L17" s="29"/>
      <c r="M17" s="29"/>
      <c r="N17" s="29"/>
      <c r="O17" s="11"/>
    </row>
    <row r="18" spans="2:15" collapsed="1" x14ac:dyDescent="0.25">
      <c r="B18" s="341" t="s">
        <v>23</v>
      </c>
      <c r="C18" s="342"/>
      <c r="D18" s="343"/>
      <c r="E18" s="138">
        <f>SUM(E16:E17)</f>
        <v>0</v>
      </c>
      <c r="F18" s="344"/>
      <c r="G18" s="345"/>
      <c r="H18" s="345"/>
      <c r="I18" s="345"/>
      <c r="J18" s="345"/>
      <c r="K18" s="345"/>
      <c r="L18" s="345"/>
      <c r="M18" s="345"/>
      <c r="N18" s="345"/>
      <c r="O18" s="346"/>
    </row>
    <row r="19" spans="2:15" x14ac:dyDescent="0.25">
      <c r="B19" s="328" t="s">
        <v>24</v>
      </c>
      <c r="C19" s="329"/>
      <c r="D19" s="330"/>
      <c r="E19" s="8"/>
      <c r="F19" s="9"/>
      <c r="G19" s="29"/>
      <c r="H19" s="29"/>
      <c r="I19" s="29"/>
      <c r="J19" s="9" t="s">
        <v>192</v>
      </c>
      <c r="K19" s="69"/>
      <c r="L19" s="29"/>
      <c r="M19" s="52"/>
      <c r="N19" s="29"/>
      <c r="O19" s="11"/>
    </row>
    <row r="20" spans="2:15" ht="24" outlineLevel="1" x14ac:dyDescent="0.25">
      <c r="B20" s="29" t="s">
        <v>190</v>
      </c>
      <c r="C20" s="29" t="s">
        <v>621</v>
      </c>
      <c r="D20" s="29">
        <v>2207001</v>
      </c>
      <c r="E20" s="286">
        <v>2923977</v>
      </c>
      <c r="F20" s="51">
        <v>45777</v>
      </c>
      <c r="G20" s="29" t="s">
        <v>626</v>
      </c>
      <c r="H20" s="29" t="s">
        <v>292</v>
      </c>
      <c r="I20" s="29" t="s">
        <v>627</v>
      </c>
      <c r="J20" s="9" t="s">
        <v>192</v>
      </c>
      <c r="K20" s="310" t="s">
        <v>628</v>
      </c>
      <c r="L20" s="29" t="s">
        <v>638</v>
      </c>
      <c r="M20" s="29" t="s">
        <v>632</v>
      </c>
      <c r="N20" s="29" t="s">
        <v>636</v>
      </c>
      <c r="O20" s="11"/>
    </row>
    <row r="21" spans="2:15" ht="24" outlineLevel="1" x14ac:dyDescent="0.25">
      <c r="B21" s="29" t="s">
        <v>190</v>
      </c>
      <c r="C21" s="29" t="s">
        <v>623</v>
      </c>
      <c r="D21" s="29">
        <v>2207001</v>
      </c>
      <c r="E21" s="286">
        <v>453502</v>
      </c>
      <c r="F21" s="51">
        <v>45799</v>
      </c>
      <c r="G21" s="29" t="s">
        <v>626</v>
      </c>
      <c r="H21" s="29" t="s">
        <v>292</v>
      </c>
      <c r="I21" s="29" t="s">
        <v>627</v>
      </c>
      <c r="J21" s="29" t="s">
        <v>627</v>
      </c>
      <c r="K21" s="310" t="s">
        <v>629</v>
      </c>
      <c r="L21" s="29" t="s">
        <v>639</v>
      </c>
      <c r="M21" s="29" t="s">
        <v>633</v>
      </c>
      <c r="N21" s="29" t="s">
        <v>637</v>
      </c>
      <c r="O21" s="11"/>
    </row>
    <row r="22" spans="2:15" ht="36" outlineLevel="1" x14ac:dyDescent="0.25">
      <c r="B22" s="29" t="s">
        <v>190</v>
      </c>
      <c r="C22" s="29" t="s">
        <v>622</v>
      </c>
      <c r="D22" s="29">
        <v>2207001</v>
      </c>
      <c r="E22" s="286">
        <v>7975718</v>
      </c>
      <c r="F22" s="51">
        <v>45799</v>
      </c>
      <c r="G22" s="29" t="s">
        <v>626</v>
      </c>
      <c r="H22" s="29" t="s">
        <v>292</v>
      </c>
      <c r="I22" s="29" t="s">
        <v>627</v>
      </c>
      <c r="J22" s="29" t="s">
        <v>627</v>
      </c>
      <c r="K22" s="310" t="s">
        <v>629</v>
      </c>
      <c r="L22" s="29" t="s">
        <v>639</v>
      </c>
      <c r="M22" s="29" t="s">
        <v>633</v>
      </c>
      <c r="N22" s="29" t="s">
        <v>637</v>
      </c>
      <c r="O22" s="11"/>
    </row>
    <row r="23" spans="2:15" ht="24" outlineLevel="1" x14ac:dyDescent="0.25">
      <c r="B23" s="29" t="s">
        <v>190</v>
      </c>
      <c r="C23" s="29" t="s">
        <v>624</v>
      </c>
      <c r="D23" s="29">
        <v>2207001</v>
      </c>
      <c r="E23" s="286">
        <v>2975000</v>
      </c>
      <c r="F23" s="51">
        <v>45834</v>
      </c>
      <c r="G23" s="29" t="s">
        <v>626</v>
      </c>
      <c r="H23" s="29" t="s">
        <v>292</v>
      </c>
      <c r="I23" s="29" t="s">
        <v>627</v>
      </c>
      <c r="J23" s="9" t="s">
        <v>192</v>
      </c>
      <c r="K23" s="310" t="s">
        <v>630</v>
      </c>
      <c r="L23" s="29" t="s">
        <v>641</v>
      </c>
      <c r="M23" s="29" t="s">
        <v>634</v>
      </c>
      <c r="N23" s="29" t="s">
        <v>636</v>
      </c>
      <c r="O23" s="11"/>
    </row>
    <row r="24" spans="2:15" ht="36" outlineLevel="1" x14ac:dyDescent="0.25">
      <c r="B24" s="29" t="s">
        <v>190</v>
      </c>
      <c r="C24" s="29" t="s">
        <v>625</v>
      </c>
      <c r="D24" s="29">
        <v>2207002</v>
      </c>
      <c r="E24" s="286">
        <v>903118</v>
      </c>
      <c r="F24" s="51">
        <v>45800</v>
      </c>
      <c r="G24" s="29" t="s">
        <v>626</v>
      </c>
      <c r="H24" s="29" t="s">
        <v>292</v>
      </c>
      <c r="I24" s="29" t="s">
        <v>627</v>
      </c>
      <c r="J24" s="9" t="s">
        <v>192</v>
      </c>
      <c r="K24" s="310" t="s">
        <v>631</v>
      </c>
      <c r="L24" s="29" t="s">
        <v>640</v>
      </c>
      <c r="M24" s="29" t="s">
        <v>635</v>
      </c>
      <c r="N24" s="29" t="s">
        <v>636</v>
      </c>
      <c r="O24" s="11"/>
    </row>
    <row r="25" spans="2:15" x14ac:dyDescent="0.25">
      <c r="B25" s="341" t="s">
        <v>25</v>
      </c>
      <c r="C25" s="342"/>
      <c r="D25" s="343"/>
      <c r="E25" s="138">
        <f>SUM(E20:E24)</f>
        <v>15231315</v>
      </c>
      <c r="F25" s="344"/>
      <c r="G25" s="345"/>
      <c r="H25" s="345"/>
      <c r="I25" s="345"/>
      <c r="J25" s="345"/>
      <c r="K25" s="345"/>
      <c r="L25" s="345"/>
      <c r="M25" s="345"/>
      <c r="N25" s="345"/>
      <c r="O25" s="346"/>
    </row>
    <row r="26" spans="2:15" x14ac:dyDescent="0.25">
      <c r="B26" s="347" t="s">
        <v>26</v>
      </c>
      <c r="C26" s="347"/>
      <c r="D26" s="347"/>
      <c r="E26" s="8"/>
      <c r="F26" s="9"/>
      <c r="G26" s="29"/>
      <c r="H26" s="29"/>
      <c r="I26" s="29"/>
      <c r="J26" s="9" t="s">
        <v>192</v>
      </c>
      <c r="K26" s="11"/>
      <c r="L26" s="9"/>
      <c r="M26" s="9"/>
      <c r="N26" s="11"/>
      <c r="O26" s="11"/>
    </row>
    <row r="27" spans="2:15" hidden="1" outlineLevel="1" x14ac:dyDescent="0.25">
      <c r="B27" s="29"/>
      <c r="C27" s="31"/>
      <c r="D27" s="29"/>
      <c r="E27" s="30"/>
      <c r="F27" s="51"/>
      <c r="G27" s="29"/>
      <c r="H27" s="29"/>
      <c r="I27" s="29"/>
      <c r="J27" s="9" t="s">
        <v>192</v>
      </c>
      <c r="K27" s="69"/>
      <c r="L27" s="29"/>
      <c r="M27" s="52"/>
      <c r="N27" s="29"/>
      <c r="O27" s="11"/>
    </row>
    <row r="28" spans="2:15" hidden="1" outlineLevel="1" x14ac:dyDescent="0.25">
      <c r="B28" s="29"/>
      <c r="C28" s="31"/>
      <c r="D28" s="29"/>
      <c r="E28" s="30"/>
      <c r="F28" s="51"/>
      <c r="G28" s="29"/>
      <c r="H28" s="29"/>
      <c r="I28" s="29"/>
      <c r="J28" s="9" t="s">
        <v>192</v>
      </c>
      <c r="K28" s="69"/>
      <c r="L28" s="29"/>
      <c r="M28" s="52"/>
      <c r="N28" s="29"/>
      <c r="O28" s="11"/>
    </row>
    <row r="29" spans="2:15" hidden="1" outlineLevel="1" x14ac:dyDescent="0.25">
      <c r="B29" s="29"/>
      <c r="C29" s="31"/>
      <c r="D29" s="29"/>
      <c r="E29" s="30"/>
      <c r="F29" s="51"/>
      <c r="G29" s="29"/>
      <c r="H29" s="29"/>
      <c r="I29" s="29"/>
      <c r="J29" s="9" t="s">
        <v>192</v>
      </c>
      <c r="K29" s="69"/>
      <c r="L29" s="29"/>
      <c r="M29" s="52"/>
      <c r="N29" s="29"/>
      <c r="O29" s="11"/>
    </row>
    <row r="30" spans="2:15" hidden="1" outlineLevel="1" x14ac:dyDescent="0.25">
      <c r="B30" s="29"/>
      <c r="C30" s="31"/>
      <c r="D30" s="29"/>
      <c r="E30" s="30"/>
      <c r="F30" s="51"/>
      <c r="G30" s="29"/>
      <c r="H30" s="29"/>
      <c r="I30" s="29"/>
      <c r="J30" s="9" t="s">
        <v>192</v>
      </c>
      <c r="K30" s="69"/>
      <c r="L30" s="29"/>
      <c r="M30" s="52"/>
      <c r="N30" s="29"/>
      <c r="O30" s="11"/>
    </row>
    <row r="31" spans="2:15" hidden="1" outlineLevel="1" x14ac:dyDescent="0.25">
      <c r="B31" s="29"/>
      <c r="C31" s="31"/>
      <c r="D31" s="29"/>
      <c r="E31" s="30"/>
      <c r="F31" s="51"/>
      <c r="G31" s="29"/>
      <c r="H31" s="29"/>
      <c r="I31" s="29"/>
      <c r="J31" s="9" t="s">
        <v>192</v>
      </c>
      <c r="K31" s="69"/>
      <c r="L31" s="29"/>
      <c r="M31" s="52"/>
      <c r="N31" s="29"/>
      <c r="O31" s="11"/>
    </row>
    <row r="32" spans="2:15" hidden="1" outlineLevel="1" x14ac:dyDescent="0.25">
      <c r="B32" s="29"/>
      <c r="C32" s="31"/>
      <c r="D32" s="29"/>
      <c r="E32" s="30"/>
      <c r="F32" s="51"/>
      <c r="G32" s="29"/>
      <c r="H32" s="29"/>
      <c r="I32" s="29"/>
      <c r="J32" s="9" t="s">
        <v>192</v>
      </c>
      <c r="K32" s="69"/>
      <c r="L32" s="29"/>
      <c r="M32" s="52"/>
      <c r="N32" s="29"/>
      <c r="O32" s="11"/>
    </row>
    <row r="33" spans="2:15" hidden="1" outlineLevel="1" x14ac:dyDescent="0.25">
      <c r="B33" s="29"/>
      <c r="C33" s="31"/>
      <c r="D33" s="29"/>
      <c r="E33" s="30"/>
      <c r="F33" s="51"/>
      <c r="G33" s="29"/>
      <c r="H33" s="29"/>
      <c r="I33" s="29"/>
      <c r="J33" s="9" t="s">
        <v>192</v>
      </c>
      <c r="K33" s="69"/>
      <c r="L33" s="29"/>
      <c r="M33" s="52"/>
      <c r="N33" s="29"/>
      <c r="O33" s="11"/>
    </row>
    <row r="34" spans="2:15" hidden="1" outlineLevel="1" x14ac:dyDescent="0.25">
      <c r="B34" s="29"/>
      <c r="C34" s="31"/>
      <c r="D34" s="29"/>
      <c r="E34" s="30"/>
      <c r="F34" s="51"/>
      <c r="G34" s="29"/>
      <c r="H34" s="29"/>
      <c r="I34" s="29"/>
      <c r="J34" s="9" t="s">
        <v>192</v>
      </c>
      <c r="K34" s="69"/>
      <c r="L34" s="29"/>
      <c r="M34" s="52"/>
      <c r="N34" s="29"/>
      <c r="O34" s="11"/>
    </row>
    <row r="35" spans="2:15" hidden="1" outlineLevel="1" x14ac:dyDescent="0.25">
      <c r="B35" s="29"/>
      <c r="C35" s="31"/>
      <c r="D35" s="29"/>
      <c r="E35" s="30"/>
      <c r="F35" s="51"/>
      <c r="G35" s="29"/>
      <c r="H35" s="29"/>
      <c r="I35" s="29"/>
      <c r="J35" s="9" t="s">
        <v>192</v>
      </c>
      <c r="K35" s="69"/>
      <c r="L35" s="29"/>
      <c r="M35" s="52"/>
      <c r="N35" s="29"/>
      <c r="O35" s="11"/>
    </row>
    <row r="36" spans="2:15" hidden="1" outlineLevel="1" x14ac:dyDescent="0.25">
      <c r="B36" s="29"/>
      <c r="C36" s="31"/>
      <c r="D36" s="29"/>
      <c r="E36" s="30"/>
      <c r="F36" s="51"/>
      <c r="G36" s="29"/>
      <c r="H36" s="29"/>
      <c r="I36" s="29"/>
      <c r="J36" s="9" t="s">
        <v>192</v>
      </c>
      <c r="K36" s="69"/>
      <c r="L36" s="29"/>
      <c r="M36" s="52"/>
      <c r="N36" s="29"/>
      <c r="O36" s="11"/>
    </row>
    <row r="37" spans="2:15" collapsed="1" x14ac:dyDescent="0.25">
      <c r="B37" s="341" t="s">
        <v>27</v>
      </c>
      <c r="C37" s="342"/>
      <c r="D37" s="343"/>
      <c r="E37" s="138">
        <f>SUM(E27:E36)</f>
        <v>0</v>
      </c>
      <c r="F37" s="344"/>
      <c r="G37" s="345"/>
      <c r="H37" s="345"/>
      <c r="I37" s="345"/>
      <c r="J37" s="345"/>
      <c r="K37" s="345"/>
      <c r="L37" s="345"/>
      <c r="M37" s="345"/>
      <c r="N37" s="345"/>
      <c r="O37" s="346"/>
    </row>
    <row r="38" spans="2:15" x14ac:dyDescent="0.25">
      <c r="B38" s="347" t="s">
        <v>28</v>
      </c>
      <c r="C38" s="347"/>
      <c r="D38" s="347"/>
      <c r="E38" s="30"/>
      <c r="F38" s="51"/>
      <c r="G38" s="29"/>
      <c r="H38" s="29"/>
      <c r="I38" s="29"/>
      <c r="J38" s="31"/>
      <c r="K38" s="69"/>
      <c r="L38" s="29"/>
      <c r="M38" s="29"/>
      <c r="N38" s="29"/>
      <c r="O38" s="11"/>
    </row>
    <row r="39" spans="2:15" hidden="1" outlineLevel="1" x14ac:dyDescent="0.25">
      <c r="B39" s="29"/>
      <c r="C39" s="31"/>
      <c r="D39" s="29"/>
      <c r="E39" s="30"/>
      <c r="F39" s="51"/>
      <c r="G39" s="29"/>
      <c r="H39" s="29"/>
      <c r="I39" s="29"/>
      <c r="J39" s="9" t="s">
        <v>192</v>
      </c>
      <c r="K39" s="69"/>
      <c r="L39" s="29"/>
      <c r="M39" s="29"/>
      <c r="N39" s="29"/>
      <c r="O39" s="11"/>
    </row>
    <row r="40" spans="2:15" hidden="1" outlineLevel="1" x14ac:dyDescent="0.25">
      <c r="B40" s="29"/>
      <c r="C40" s="31"/>
      <c r="D40" s="29"/>
      <c r="E40" s="30"/>
      <c r="F40" s="51"/>
      <c r="G40" s="29"/>
      <c r="H40" s="29"/>
      <c r="I40" s="29"/>
      <c r="J40" s="9" t="s">
        <v>192</v>
      </c>
      <c r="K40" s="31"/>
      <c r="L40" s="29"/>
      <c r="M40" s="29"/>
      <c r="N40" s="29"/>
      <c r="O40" s="11"/>
    </row>
    <row r="41" spans="2:15" hidden="1" outlineLevel="1" x14ac:dyDescent="0.25">
      <c r="B41" s="29"/>
      <c r="C41" s="31"/>
      <c r="D41" s="29"/>
      <c r="E41" s="30"/>
      <c r="F41" s="51"/>
      <c r="G41" s="29"/>
      <c r="H41" s="29"/>
      <c r="I41" s="29"/>
      <c r="J41" s="9"/>
      <c r="K41" s="69"/>
      <c r="L41" s="29"/>
      <c r="M41" s="29"/>
      <c r="N41" s="29"/>
      <c r="O41" s="11"/>
    </row>
    <row r="42" spans="2:15" hidden="1" outlineLevel="1" x14ac:dyDescent="0.25">
      <c r="B42" s="29"/>
      <c r="C42" s="31"/>
      <c r="D42" s="29"/>
      <c r="E42" s="30"/>
      <c r="F42" s="51"/>
      <c r="G42" s="29"/>
      <c r="H42" s="29"/>
      <c r="I42" s="29"/>
      <c r="J42" s="9" t="s">
        <v>192</v>
      </c>
      <c r="K42" s="69"/>
      <c r="L42" s="29"/>
      <c r="M42" s="52"/>
      <c r="N42" s="29"/>
      <c r="O42" s="11"/>
    </row>
    <row r="43" spans="2:15" collapsed="1" x14ac:dyDescent="0.25">
      <c r="B43" s="341" t="s">
        <v>29</v>
      </c>
      <c r="C43" s="342"/>
      <c r="D43" s="343"/>
      <c r="E43" s="138">
        <f>+SUM(E39:E42)</f>
        <v>0</v>
      </c>
      <c r="F43" s="344"/>
      <c r="G43" s="345"/>
      <c r="H43" s="345"/>
      <c r="I43" s="345"/>
      <c r="J43" s="345"/>
      <c r="K43" s="345"/>
      <c r="L43" s="345"/>
      <c r="M43" s="345"/>
      <c r="N43" s="345"/>
      <c r="O43" s="346"/>
    </row>
    <row r="44" spans="2:15" x14ac:dyDescent="0.25">
      <c r="B44" s="341" t="s">
        <v>30</v>
      </c>
      <c r="C44" s="342"/>
      <c r="D44" s="343"/>
      <c r="E44" s="138">
        <f>+E25+E18+E37+E43</f>
        <v>15231315</v>
      </c>
      <c r="F44" s="344"/>
      <c r="G44" s="345"/>
      <c r="H44" s="345"/>
      <c r="I44" s="345"/>
      <c r="J44" s="345"/>
      <c r="K44" s="345"/>
      <c r="L44" s="345"/>
      <c r="M44" s="345"/>
      <c r="N44" s="345"/>
      <c r="O44" s="346"/>
    </row>
    <row r="47" spans="2:15" x14ac:dyDescent="0.25">
      <c r="C47" s="482"/>
    </row>
  </sheetData>
  <mergeCells count="25">
    <mergeCell ref="B43:D43"/>
    <mergeCell ref="F43:O43"/>
    <mergeCell ref="B18:D18"/>
    <mergeCell ref="F18:O18"/>
    <mergeCell ref="B44:D44"/>
    <mergeCell ref="F44:O44"/>
    <mergeCell ref="B25:D25"/>
    <mergeCell ref="F25:O25"/>
    <mergeCell ref="B19:D19"/>
    <mergeCell ref="B26:D26"/>
    <mergeCell ref="B37:D37"/>
    <mergeCell ref="F37:O37"/>
    <mergeCell ref="B38:D38"/>
    <mergeCell ref="K13:N13"/>
    <mergeCell ref="O13:O14"/>
    <mergeCell ref="B1:O1"/>
    <mergeCell ref="B2:O2"/>
    <mergeCell ref="B3:O3"/>
    <mergeCell ref="B5:E5"/>
    <mergeCell ref="B6:E6"/>
    <mergeCell ref="C16:E16"/>
    <mergeCell ref="B15:D15"/>
    <mergeCell ref="B7:E7"/>
    <mergeCell ref="B13:B14"/>
    <mergeCell ref="C13:J13"/>
  </mergeCells>
  <phoneticPr fontId="20" type="noConversion"/>
  <conditionalFormatting sqref="C16:D16">
    <cfRule type="expression" dxfId="16" priority="1">
      <formula>LEN($E18)=2</formula>
    </cfRule>
  </conditionalFormatting>
  <printOptions horizontalCentered="1"/>
  <pageMargins left="0.31496062992125984" right="0.31496062992125984" top="0.55118110236220474" bottom="0.15748031496062992" header="0.31496062992125984" footer="0.31496062992125984"/>
  <pageSetup paperSize="5" scale="84"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256"/>
  <sheetViews>
    <sheetView showGridLines="0" zoomScaleNormal="100" workbookViewId="0">
      <pane ySplit="9" topLeftCell="A76" activePane="bottomLeft" state="frozen"/>
      <selection pane="bottomLeft" activeCell="J19" sqref="J19"/>
    </sheetView>
  </sheetViews>
  <sheetFormatPr baseColWidth="10" defaultColWidth="100" defaultRowHeight="15" outlineLevelRow="1" x14ac:dyDescent="0.25"/>
  <cols>
    <col min="1" max="1" width="12.28515625" style="104" bestFit="1" customWidth="1"/>
    <col min="2" max="2" width="26.85546875" style="3" bestFit="1" customWidth="1"/>
    <col min="3" max="3" width="12.5703125" style="3" bestFit="1" customWidth="1"/>
    <col min="4" max="4" width="17.5703125" style="3" bestFit="1" customWidth="1"/>
    <col min="5" max="5" width="5.5703125" style="3" bestFit="1" customWidth="1"/>
    <col min="6" max="6" width="12.5703125" style="104" bestFit="1" customWidth="1"/>
    <col min="7" max="7" width="5.42578125" style="3" bestFit="1" customWidth="1"/>
    <col min="8" max="8" width="51.5703125" style="3" customWidth="1"/>
    <col min="9" max="11" width="10" style="3" bestFit="1" customWidth="1"/>
    <col min="12" max="12" width="10.42578125" style="3" bestFit="1" customWidth="1"/>
    <col min="13" max="13" width="9.85546875" style="3" bestFit="1" customWidth="1"/>
    <col min="14" max="14" width="13.140625" style="3" bestFit="1" customWidth="1"/>
    <col min="15" max="15" width="10" style="3" bestFit="1" customWidth="1"/>
    <col min="16" max="16" width="11.85546875" style="3" bestFit="1" customWidth="1"/>
    <col min="17" max="17" width="18.28515625" style="3" bestFit="1" customWidth="1"/>
    <col min="18" max="18" width="11.28515625" style="3" bestFit="1" customWidth="1"/>
    <col min="19" max="16384" width="100" style="3"/>
  </cols>
  <sheetData>
    <row r="2" spans="1:28" ht="20.25" x14ac:dyDescent="0.25">
      <c r="A2" s="317" t="s">
        <v>219</v>
      </c>
      <c r="B2" s="317"/>
      <c r="C2" s="317"/>
      <c r="D2" s="317"/>
      <c r="E2" s="317"/>
      <c r="F2" s="317"/>
      <c r="G2" s="317"/>
      <c r="H2" s="317"/>
      <c r="I2" s="317"/>
      <c r="J2" s="317"/>
      <c r="K2" s="317"/>
      <c r="L2" s="317"/>
      <c r="M2" s="317"/>
      <c r="N2" s="317"/>
      <c r="O2" s="317"/>
      <c r="P2" s="317"/>
      <c r="Q2" s="317"/>
      <c r="R2" s="317"/>
    </row>
    <row r="3" spans="1:28" ht="15.75" x14ac:dyDescent="0.25">
      <c r="A3" s="318" t="s">
        <v>186</v>
      </c>
      <c r="B3" s="318"/>
      <c r="C3" s="318"/>
      <c r="D3" s="318"/>
      <c r="E3" s="318"/>
      <c r="F3" s="318"/>
      <c r="G3" s="318"/>
      <c r="H3" s="318"/>
      <c r="I3" s="318"/>
      <c r="J3" s="318"/>
      <c r="K3" s="318"/>
      <c r="L3" s="318"/>
      <c r="M3" s="318"/>
      <c r="N3" s="318"/>
      <c r="O3" s="318"/>
      <c r="P3" s="318"/>
      <c r="Q3" s="318"/>
      <c r="R3" s="318"/>
    </row>
    <row r="4" spans="1:28" ht="20.25" x14ac:dyDescent="0.25">
      <c r="A4" s="317" t="s">
        <v>599</v>
      </c>
      <c r="B4" s="317"/>
      <c r="C4" s="317"/>
      <c r="D4" s="317"/>
      <c r="E4" s="317"/>
      <c r="F4" s="317"/>
      <c r="G4" s="317"/>
      <c r="H4" s="317"/>
      <c r="I4" s="317"/>
      <c r="J4" s="317"/>
      <c r="K4" s="317"/>
      <c r="L4" s="317"/>
      <c r="M4" s="317"/>
      <c r="N4" s="317"/>
      <c r="O4" s="317"/>
      <c r="P4" s="317"/>
      <c r="Q4" s="317"/>
      <c r="R4" s="317"/>
    </row>
    <row r="5" spans="1:28" ht="20.25" x14ac:dyDescent="0.25">
      <c r="A5" s="1"/>
      <c r="B5" s="2"/>
      <c r="C5" s="1"/>
      <c r="D5" s="1"/>
      <c r="E5" s="1"/>
      <c r="F5" s="1"/>
      <c r="G5" s="1"/>
      <c r="H5" s="1"/>
      <c r="I5" s="1"/>
      <c r="J5" s="1"/>
      <c r="N5" s="196"/>
      <c r="O5" s="196"/>
      <c r="P5" s="196"/>
      <c r="Q5" s="196"/>
      <c r="R5" s="196"/>
    </row>
    <row r="6" spans="1:28" x14ac:dyDescent="0.25">
      <c r="A6" s="350" t="s">
        <v>48</v>
      </c>
      <c r="B6" s="351"/>
      <c r="C6" s="351"/>
      <c r="D6" s="351"/>
      <c r="E6" s="351"/>
      <c r="F6" s="351"/>
      <c r="G6" s="351"/>
      <c r="H6" s="351"/>
      <c r="I6" s="351"/>
      <c r="J6" s="351"/>
      <c r="K6" s="351"/>
      <c r="L6" s="351"/>
      <c r="M6" s="352"/>
      <c r="N6" s="356" t="s">
        <v>49</v>
      </c>
      <c r="O6" s="357"/>
      <c r="P6" s="357"/>
      <c r="Q6" s="357"/>
      <c r="R6" s="358"/>
    </row>
    <row r="7" spans="1:28" x14ac:dyDescent="0.25">
      <c r="A7" s="353"/>
      <c r="B7" s="354"/>
      <c r="C7" s="354"/>
      <c r="D7" s="354"/>
      <c r="E7" s="354"/>
      <c r="F7" s="354"/>
      <c r="G7" s="354"/>
      <c r="H7" s="354"/>
      <c r="I7" s="354"/>
      <c r="J7" s="354"/>
      <c r="K7" s="354"/>
      <c r="L7" s="354"/>
      <c r="M7" s="355"/>
      <c r="N7" s="359" t="s">
        <v>50</v>
      </c>
      <c r="O7" s="360"/>
      <c r="P7" s="361"/>
      <c r="Q7" s="360" t="s">
        <v>51</v>
      </c>
      <c r="R7" s="361"/>
    </row>
    <row r="8" spans="1:28" s="24" customFormat="1" x14ac:dyDescent="0.25">
      <c r="A8" s="348" t="s">
        <v>52</v>
      </c>
      <c r="B8" s="348" t="s">
        <v>53</v>
      </c>
      <c r="C8" s="348" t="s">
        <v>54</v>
      </c>
      <c r="D8" s="348" t="s">
        <v>55</v>
      </c>
      <c r="E8" s="348" t="s">
        <v>56</v>
      </c>
      <c r="F8" s="348" t="s">
        <v>57</v>
      </c>
      <c r="G8" s="348" t="s">
        <v>58</v>
      </c>
      <c r="H8" s="348" t="s">
        <v>59</v>
      </c>
      <c r="I8" s="348" t="s">
        <v>60</v>
      </c>
      <c r="J8" s="348" t="s">
        <v>61</v>
      </c>
      <c r="K8" s="158" t="s">
        <v>62</v>
      </c>
      <c r="L8" s="158" t="s">
        <v>62</v>
      </c>
      <c r="M8" s="158" t="s">
        <v>62</v>
      </c>
      <c r="N8" s="348" t="s">
        <v>63</v>
      </c>
      <c r="O8" s="348" t="s">
        <v>37</v>
      </c>
      <c r="P8" s="348" t="s">
        <v>64</v>
      </c>
      <c r="Q8" s="348" t="s">
        <v>65</v>
      </c>
      <c r="R8" s="348" t="s">
        <v>64</v>
      </c>
      <c r="S8" s="23"/>
      <c r="W8" s="3"/>
      <c r="X8" s="3"/>
      <c r="Y8" s="3"/>
      <c r="Z8" s="3"/>
      <c r="AA8" s="3"/>
      <c r="AB8" s="3"/>
    </row>
    <row r="9" spans="1:28" s="24" customFormat="1" x14ac:dyDescent="0.25">
      <c r="A9" s="349"/>
      <c r="B9" s="349"/>
      <c r="C9" s="349"/>
      <c r="D9" s="349"/>
      <c r="E9" s="349"/>
      <c r="F9" s="349"/>
      <c r="G9" s="349"/>
      <c r="H9" s="349"/>
      <c r="I9" s="349"/>
      <c r="J9" s="349"/>
      <c r="K9" s="159" t="s">
        <v>67</v>
      </c>
      <c r="L9" s="159" t="s">
        <v>37</v>
      </c>
      <c r="M9" s="159" t="s">
        <v>68</v>
      </c>
      <c r="N9" s="349"/>
      <c r="O9" s="349"/>
      <c r="P9" s="349"/>
      <c r="Q9" s="349" t="s">
        <v>65</v>
      </c>
      <c r="R9" s="349" t="s">
        <v>64</v>
      </c>
      <c r="S9" s="23"/>
      <c r="W9" s="3"/>
      <c r="X9" s="3"/>
      <c r="Y9" s="3"/>
      <c r="Z9" s="3"/>
      <c r="AA9" s="3"/>
      <c r="AB9" s="3"/>
    </row>
    <row r="10" spans="1:28" ht="24" outlineLevel="1" x14ac:dyDescent="0.25">
      <c r="A10" s="45" t="s">
        <v>679</v>
      </c>
      <c r="B10" s="45" t="s">
        <v>749</v>
      </c>
      <c r="C10" s="114" t="s">
        <v>130</v>
      </c>
      <c r="D10" s="42">
        <v>2101004006</v>
      </c>
      <c r="E10" s="114" t="s">
        <v>228</v>
      </c>
      <c r="F10" s="114" t="s">
        <v>229</v>
      </c>
      <c r="G10" s="114" t="s">
        <v>231</v>
      </c>
      <c r="H10" s="115" t="s">
        <v>232</v>
      </c>
      <c r="I10" s="116">
        <v>45702</v>
      </c>
      <c r="J10" s="116">
        <v>45702</v>
      </c>
      <c r="K10" s="42">
        <v>89</v>
      </c>
      <c r="L10" s="117">
        <v>45741</v>
      </c>
      <c r="M10" s="118">
        <v>34361</v>
      </c>
      <c r="N10" s="44"/>
      <c r="O10" s="44"/>
      <c r="P10" s="60">
        <v>0</v>
      </c>
      <c r="Q10" s="44"/>
      <c r="R10" s="60">
        <v>0</v>
      </c>
    </row>
    <row r="11" spans="1:28" ht="24" outlineLevel="1" x14ac:dyDescent="0.25">
      <c r="A11" s="42" t="s">
        <v>230</v>
      </c>
      <c r="B11" s="45" t="s">
        <v>749</v>
      </c>
      <c r="C11" s="114" t="s">
        <v>130</v>
      </c>
      <c r="D11" s="42">
        <v>2101004006</v>
      </c>
      <c r="E11" s="114" t="s">
        <v>228</v>
      </c>
      <c r="F11" s="114" t="s">
        <v>230</v>
      </c>
      <c r="G11" s="114" t="s">
        <v>231</v>
      </c>
      <c r="H11" s="115" t="s">
        <v>233</v>
      </c>
      <c r="I11" s="116">
        <v>45720</v>
      </c>
      <c r="J11" s="116">
        <v>45720</v>
      </c>
      <c r="K11" s="42">
        <v>90</v>
      </c>
      <c r="L11" s="117">
        <v>45741</v>
      </c>
      <c r="M11" s="118">
        <v>34361</v>
      </c>
      <c r="N11" s="44"/>
      <c r="O11" s="44"/>
      <c r="P11" s="60">
        <v>0</v>
      </c>
      <c r="Q11" s="44"/>
      <c r="R11" s="60">
        <v>0</v>
      </c>
    </row>
    <row r="12" spans="1:28" ht="24" outlineLevel="1" x14ac:dyDescent="0.25">
      <c r="A12" s="42" t="s">
        <v>230</v>
      </c>
      <c r="B12" s="45" t="s">
        <v>749</v>
      </c>
      <c r="C12" s="114" t="s">
        <v>130</v>
      </c>
      <c r="D12" s="42">
        <v>2101004006</v>
      </c>
      <c r="E12" s="114" t="s">
        <v>228</v>
      </c>
      <c r="F12" s="114" t="s">
        <v>230</v>
      </c>
      <c r="G12" s="114" t="s">
        <v>231</v>
      </c>
      <c r="H12" s="115" t="s">
        <v>233</v>
      </c>
      <c r="I12" s="116">
        <v>45721</v>
      </c>
      <c r="J12" s="116">
        <v>45721</v>
      </c>
      <c r="K12" s="42">
        <v>91</v>
      </c>
      <c r="L12" s="117">
        <v>45741</v>
      </c>
      <c r="M12" s="118">
        <v>34361</v>
      </c>
      <c r="N12" s="44"/>
      <c r="O12" s="44"/>
      <c r="P12" s="60">
        <v>0</v>
      </c>
      <c r="Q12" s="44"/>
      <c r="R12" s="60">
        <v>0</v>
      </c>
    </row>
    <row r="13" spans="1:28" ht="24" outlineLevel="1" x14ac:dyDescent="0.25">
      <c r="A13" s="42" t="s">
        <v>230</v>
      </c>
      <c r="B13" s="45" t="s">
        <v>749</v>
      </c>
      <c r="C13" s="114" t="s">
        <v>130</v>
      </c>
      <c r="D13" s="42">
        <v>2101004006</v>
      </c>
      <c r="E13" s="114" t="s">
        <v>228</v>
      </c>
      <c r="F13" s="114" t="s">
        <v>230</v>
      </c>
      <c r="G13" s="114" t="s">
        <v>231</v>
      </c>
      <c r="H13" s="115" t="s">
        <v>234</v>
      </c>
      <c r="I13" s="116">
        <v>45727</v>
      </c>
      <c r="J13" s="116">
        <v>45727</v>
      </c>
      <c r="K13" s="42">
        <v>92</v>
      </c>
      <c r="L13" s="117">
        <v>45741</v>
      </c>
      <c r="M13" s="118">
        <v>34361</v>
      </c>
      <c r="N13" s="44"/>
      <c r="O13" s="44"/>
      <c r="P13" s="60">
        <v>0</v>
      </c>
      <c r="Q13" s="44"/>
      <c r="R13" s="60">
        <v>0</v>
      </c>
    </row>
    <row r="14" spans="1:28" ht="24" outlineLevel="1" x14ac:dyDescent="0.25">
      <c r="A14" s="42" t="s">
        <v>230</v>
      </c>
      <c r="B14" s="45" t="s">
        <v>749</v>
      </c>
      <c r="C14" s="114" t="s">
        <v>130</v>
      </c>
      <c r="D14" s="42">
        <v>2101004006</v>
      </c>
      <c r="E14" s="114" t="s">
        <v>228</v>
      </c>
      <c r="F14" s="114" t="s">
        <v>230</v>
      </c>
      <c r="G14" s="114" t="s">
        <v>231</v>
      </c>
      <c r="H14" s="115" t="s">
        <v>235</v>
      </c>
      <c r="I14" s="116">
        <v>45728</v>
      </c>
      <c r="J14" s="116">
        <v>45728</v>
      </c>
      <c r="K14" s="42">
        <v>93</v>
      </c>
      <c r="L14" s="117">
        <v>45741</v>
      </c>
      <c r="M14" s="118">
        <v>34361</v>
      </c>
      <c r="N14" s="44"/>
      <c r="O14" s="119"/>
      <c r="P14" s="60">
        <v>0</v>
      </c>
      <c r="Q14" s="44"/>
      <c r="R14" s="60">
        <v>0</v>
      </c>
    </row>
    <row r="15" spans="1:28" ht="36" outlineLevel="1" x14ac:dyDescent="0.25">
      <c r="A15" s="42" t="s">
        <v>230</v>
      </c>
      <c r="B15" s="45" t="s">
        <v>749</v>
      </c>
      <c r="C15" s="114" t="s">
        <v>130</v>
      </c>
      <c r="D15" s="42">
        <v>2101004006</v>
      </c>
      <c r="E15" s="114" t="s">
        <v>228</v>
      </c>
      <c r="F15" s="114" t="s">
        <v>230</v>
      </c>
      <c r="G15" s="114" t="s">
        <v>231</v>
      </c>
      <c r="H15" s="115" t="s">
        <v>236</v>
      </c>
      <c r="I15" s="116">
        <v>45733</v>
      </c>
      <c r="J15" s="116">
        <v>45733</v>
      </c>
      <c r="K15" s="42">
        <v>94</v>
      </c>
      <c r="L15" s="117">
        <v>45741</v>
      </c>
      <c r="M15" s="118">
        <v>34361</v>
      </c>
      <c r="N15" s="44"/>
      <c r="O15" s="119"/>
      <c r="P15" s="60">
        <v>0</v>
      </c>
      <c r="Q15" s="44"/>
      <c r="R15" s="60">
        <v>0</v>
      </c>
    </row>
    <row r="16" spans="1:28" ht="24" outlineLevel="1" x14ac:dyDescent="0.25">
      <c r="A16" s="42" t="s">
        <v>230</v>
      </c>
      <c r="B16" s="45" t="s">
        <v>749</v>
      </c>
      <c r="C16" s="114" t="s">
        <v>130</v>
      </c>
      <c r="D16" s="42">
        <v>2101004006</v>
      </c>
      <c r="E16" s="114" t="s">
        <v>228</v>
      </c>
      <c r="F16" s="114" t="s">
        <v>230</v>
      </c>
      <c r="G16" s="114" t="s">
        <v>231</v>
      </c>
      <c r="H16" s="115" t="s">
        <v>237</v>
      </c>
      <c r="I16" s="116">
        <v>45735</v>
      </c>
      <c r="J16" s="116">
        <v>45735</v>
      </c>
      <c r="K16" s="42">
        <v>95</v>
      </c>
      <c r="L16" s="117">
        <v>45741</v>
      </c>
      <c r="M16" s="118">
        <v>34361</v>
      </c>
      <c r="N16" s="44"/>
      <c r="O16" s="119"/>
      <c r="P16" s="60">
        <v>0</v>
      </c>
      <c r="Q16" s="44"/>
      <c r="R16" s="60">
        <v>0</v>
      </c>
    </row>
    <row r="17" spans="1:18" outlineLevel="1" x14ac:dyDescent="0.25">
      <c r="A17" s="45" t="s">
        <v>679</v>
      </c>
      <c r="B17" s="45" t="s">
        <v>239</v>
      </c>
      <c r="C17" s="114" t="s">
        <v>240</v>
      </c>
      <c r="D17" s="42">
        <v>2102004006</v>
      </c>
      <c r="E17" s="114">
        <v>7</v>
      </c>
      <c r="F17" s="114" t="s">
        <v>241</v>
      </c>
      <c r="G17" s="114" t="s">
        <v>231</v>
      </c>
      <c r="H17" s="115" t="s">
        <v>238</v>
      </c>
      <c r="I17" s="116">
        <v>45733</v>
      </c>
      <c r="J17" s="116">
        <v>45733</v>
      </c>
      <c r="K17" s="42">
        <v>84</v>
      </c>
      <c r="L17" s="117">
        <v>45740</v>
      </c>
      <c r="M17" s="118">
        <v>31607</v>
      </c>
      <c r="N17" s="44"/>
      <c r="O17" s="119"/>
      <c r="P17" s="60">
        <v>0</v>
      </c>
      <c r="Q17" s="44"/>
      <c r="R17" s="60">
        <v>0</v>
      </c>
    </row>
    <row r="18" spans="1:18" ht="48" outlineLevel="1" x14ac:dyDescent="0.25">
      <c r="A18" s="42" t="s">
        <v>230</v>
      </c>
      <c r="B18" s="45" t="s">
        <v>244</v>
      </c>
      <c r="C18" s="114" t="s">
        <v>240</v>
      </c>
      <c r="D18" s="42">
        <v>2102004006</v>
      </c>
      <c r="E18" s="114">
        <v>7</v>
      </c>
      <c r="F18" s="114" t="s">
        <v>230</v>
      </c>
      <c r="G18" s="114" t="s">
        <v>231</v>
      </c>
      <c r="H18" s="115" t="s">
        <v>242</v>
      </c>
      <c r="I18" s="116">
        <v>45678</v>
      </c>
      <c r="J18" s="116">
        <v>45681</v>
      </c>
      <c r="K18" s="42">
        <v>24</v>
      </c>
      <c r="L18" s="117">
        <v>45679</v>
      </c>
      <c r="M18" s="118">
        <v>268658</v>
      </c>
      <c r="N18" s="44"/>
      <c r="O18" s="119"/>
      <c r="P18" s="60">
        <v>0</v>
      </c>
      <c r="Q18" s="44"/>
      <c r="R18" s="60">
        <v>0</v>
      </c>
    </row>
    <row r="19" spans="1:18" ht="60" outlineLevel="1" x14ac:dyDescent="0.25">
      <c r="A19" s="45" t="s">
        <v>679</v>
      </c>
      <c r="B19" s="45" t="s">
        <v>245</v>
      </c>
      <c r="C19" s="114" t="s">
        <v>240</v>
      </c>
      <c r="D19" s="42">
        <v>2102004006</v>
      </c>
      <c r="E19" s="114">
        <v>9</v>
      </c>
      <c r="F19" s="114" t="s">
        <v>241</v>
      </c>
      <c r="G19" s="114" t="s">
        <v>231</v>
      </c>
      <c r="H19" s="115" t="s">
        <v>243</v>
      </c>
      <c r="I19" s="116">
        <v>45679</v>
      </c>
      <c r="J19" s="116">
        <v>45680</v>
      </c>
      <c r="K19" s="42">
        <v>25</v>
      </c>
      <c r="L19" s="117">
        <v>45679</v>
      </c>
      <c r="M19" s="118">
        <v>110624</v>
      </c>
      <c r="N19" s="44"/>
      <c r="O19" s="119"/>
      <c r="P19" s="60">
        <v>0</v>
      </c>
      <c r="Q19" s="44"/>
      <c r="R19" s="60">
        <v>0</v>
      </c>
    </row>
    <row r="20" spans="1:18" ht="24" outlineLevel="1" x14ac:dyDescent="0.25">
      <c r="A20" s="42" t="s">
        <v>230</v>
      </c>
      <c r="B20" s="45" t="s">
        <v>245</v>
      </c>
      <c r="C20" s="114" t="s">
        <v>240</v>
      </c>
      <c r="D20" s="42">
        <v>2102004006</v>
      </c>
      <c r="E20" s="114">
        <v>9</v>
      </c>
      <c r="F20" s="114" t="s">
        <v>230</v>
      </c>
      <c r="G20" s="114" t="s">
        <v>231</v>
      </c>
      <c r="H20" s="115" t="s">
        <v>748</v>
      </c>
      <c r="I20" s="116">
        <v>45727</v>
      </c>
      <c r="J20" s="116">
        <v>45727</v>
      </c>
      <c r="K20" s="42">
        <v>61</v>
      </c>
      <c r="L20" s="117">
        <v>45737</v>
      </c>
      <c r="M20" s="118">
        <v>31607</v>
      </c>
      <c r="N20" s="44"/>
      <c r="O20" s="119"/>
      <c r="P20" s="60">
        <v>0</v>
      </c>
      <c r="Q20" s="44"/>
      <c r="R20" s="60">
        <v>0</v>
      </c>
    </row>
    <row r="21" spans="1:18" ht="60" outlineLevel="1" x14ac:dyDescent="0.25">
      <c r="A21" s="42" t="s">
        <v>230</v>
      </c>
      <c r="B21" s="45" t="s">
        <v>245</v>
      </c>
      <c r="C21" s="114" t="s">
        <v>240</v>
      </c>
      <c r="D21" s="42">
        <v>2102004006</v>
      </c>
      <c r="E21" s="114">
        <v>9</v>
      </c>
      <c r="F21" s="114" t="s">
        <v>230</v>
      </c>
      <c r="G21" s="114" t="s">
        <v>231</v>
      </c>
      <c r="H21" s="115" t="s">
        <v>247</v>
      </c>
      <c r="I21" s="116">
        <v>45734</v>
      </c>
      <c r="J21" s="116">
        <v>45734</v>
      </c>
      <c r="K21" s="42">
        <v>64</v>
      </c>
      <c r="L21" s="117">
        <v>45737</v>
      </c>
      <c r="M21" s="118">
        <v>31607</v>
      </c>
      <c r="N21" s="44"/>
      <c r="O21" s="119"/>
      <c r="P21" s="60">
        <v>0</v>
      </c>
      <c r="Q21" s="44"/>
      <c r="R21" s="60">
        <v>0</v>
      </c>
    </row>
    <row r="22" spans="1:18" ht="24" outlineLevel="1" x14ac:dyDescent="0.25">
      <c r="A22" s="42" t="s">
        <v>230</v>
      </c>
      <c r="B22" s="45" t="s">
        <v>249</v>
      </c>
      <c r="C22" s="114" t="s">
        <v>240</v>
      </c>
      <c r="D22" s="42">
        <v>2102004006</v>
      </c>
      <c r="E22" s="114">
        <v>5</v>
      </c>
      <c r="F22" s="114" t="s">
        <v>230</v>
      </c>
      <c r="G22" s="114" t="s">
        <v>231</v>
      </c>
      <c r="H22" s="115" t="s">
        <v>248</v>
      </c>
      <c r="I22" s="116">
        <v>45672</v>
      </c>
      <c r="J22" s="116">
        <v>45672</v>
      </c>
      <c r="K22" s="42">
        <v>23</v>
      </c>
      <c r="L22" s="117">
        <v>45678</v>
      </c>
      <c r="M22" s="118">
        <v>31607</v>
      </c>
      <c r="N22" s="44"/>
      <c r="O22" s="119"/>
      <c r="P22" s="60">
        <v>0</v>
      </c>
      <c r="Q22" s="44"/>
      <c r="R22" s="60">
        <v>0</v>
      </c>
    </row>
    <row r="23" spans="1:18" ht="24" outlineLevel="1" x14ac:dyDescent="0.25">
      <c r="A23" s="42" t="s">
        <v>230</v>
      </c>
      <c r="B23" s="45" t="s">
        <v>249</v>
      </c>
      <c r="C23" s="114" t="s">
        <v>240</v>
      </c>
      <c r="D23" s="42">
        <v>2102004006</v>
      </c>
      <c r="E23" s="114">
        <v>5</v>
      </c>
      <c r="F23" s="114" t="s">
        <v>230</v>
      </c>
      <c r="G23" s="114" t="s">
        <v>231</v>
      </c>
      <c r="H23" s="115" t="s">
        <v>234</v>
      </c>
      <c r="I23" s="116">
        <v>45643</v>
      </c>
      <c r="J23" s="116">
        <v>45643</v>
      </c>
      <c r="K23" s="42">
        <v>32</v>
      </c>
      <c r="L23" s="117">
        <v>45680</v>
      </c>
      <c r="M23" s="118">
        <v>31232</v>
      </c>
      <c r="N23" s="44"/>
      <c r="O23" s="119"/>
      <c r="P23" s="60">
        <v>0</v>
      </c>
      <c r="Q23" s="44"/>
      <c r="R23" s="60">
        <v>0</v>
      </c>
    </row>
    <row r="24" spans="1:18" ht="24" outlineLevel="1" x14ac:dyDescent="0.25">
      <c r="A24" s="42" t="s">
        <v>230</v>
      </c>
      <c r="B24" s="45" t="s">
        <v>249</v>
      </c>
      <c r="C24" s="114" t="s">
        <v>240</v>
      </c>
      <c r="D24" s="42">
        <v>2102004006</v>
      </c>
      <c r="E24" s="114">
        <v>5</v>
      </c>
      <c r="F24" s="114" t="s">
        <v>230</v>
      </c>
      <c r="G24" s="114" t="s">
        <v>231</v>
      </c>
      <c r="H24" s="115" t="s">
        <v>252</v>
      </c>
      <c r="I24" s="116">
        <v>45686</v>
      </c>
      <c r="J24" s="116">
        <v>45686</v>
      </c>
      <c r="K24" s="42">
        <v>56</v>
      </c>
      <c r="L24" s="117">
        <v>45737</v>
      </c>
      <c r="M24" s="118">
        <v>31607</v>
      </c>
      <c r="N24" s="44"/>
      <c r="O24" s="119"/>
      <c r="P24" s="60">
        <v>0</v>
      </c>
      <c r="Q24" s="44"/>
      <c r="R24" s="60">
        <v>0</v>
      </c>
    </row>
    <row r="25" spans="1:18" ht="24" outlineLevel="1" x14ac:dyDescent="0.25">
      <c r="A25" s="42" t="s">
        <v>230</v>
      </c>
      <c r="B25" s="45" t="s">
        <v>249</v>
      </c>
      <c r="C25" s="114" t="s">
        <v>240</v>
      </c>
      <c r="D25" s="42">
        <v>2102004006</v>
      </c>
      <c r="E25" s="114">
        <v>5</v>
      </c>
      <c r="F25" s="114" t="s">
        <v>230</v>
      </c>
      <c r="G25" s="114" t="s">
        <v>231</v>
      </c>
      <c r="H25" s="115" t="s">
        <v>252</v>
      </c>
      <c r="I25" s="116">
        <v>45720</v>
      </c>
      <c r="J25" s="116">
        <v>45720</v>
      </c>
      <c r="K25" s="42">
        <v>62</v>
      </c>
      <c r="L25" s="117">
        <v>45737</v>
      </c>
      <c r="M25" s="118">
        <v>31607</v>
      </c>
      <c r="N25" s="44"/>
      <c r="O25" s="119"/>
      <c r="P25" s="60">
        <v>0</v>
      </c>
      <c r="Q25" s="44"/>
      <c r="R25" s="60">
        <v>0</v>
      </c>
    </row>
    <row r="26" spans="1:18" ht="24" outlineLevel="1" x14ac:dyDescent="0.25">
      <c r="A26" s="42" t="s">
        <v>230</v>
      </c>
      <c r="B26" s="45" t="s">
        <v>249</v>
      </c>
      <c r="C26" s="114" t="s">
        <v>240</v>
      </c>
      <c r="D26" s="42">
        <v>2102004006</v>
      </c>
      <c r="E26" s="114">
        <v>5</v>
      </c>
      <c r="F26" s="114" t="s">
        <v>230</v>
      </c>
      <c r="G26" s="114" t="s">
        <v>231</v>
      </c>
      <c r="H26" s="115" t="s">
        <v>252</v>
      </c>
      <c r="I26" s="116">
        <v>45721</v>
      </c>
      <c r="J26" s="116">
        <v>45721</v>
      </c>
      <c r="K26" s="42">
        <v>63</v>
      </c>
      <c r="L26" s="117">
        <v>45737</v>
      </c>
      <c r="M26" s="118">
        <v>31607</v>
      </c>
      <c r="N26" s="44"/>
      <c r="O26" s="119"/>
      <c r="P26" s="60">
        <v>0</v>
      </c>
      <c r="Q26" s="44"/>
      <c r="R26" s="60">
        <v>0</v>
      </c>
    </row>
    <row r="27" spans="1:18" ht="72" outlineLevel="1" x14ac:dyDescent="0.25">
      <c r="A27" s="42" t="s">
        <v>230</v>
      </c>
      <c r="B27" s="45" t="s">
        <v>251</v>
      </c>
      <c r="C27" s="114" t="s">
        <v>240</v>
      </c>
      <c r="D27" s="42">
        <v>2102004006</v>
      </c>
      <c r="E27" s="114">
        <v>9</v>
      </c>
      <c r="F27" s="114" t="s">
        <v>230</v>
      </c>
      <c r="G27" s="114" t="s">
        <v>231</v>
      </c>
      <c r="H27" s="115" t="s">
        <v>250</v>
      </c>
      <c r="I27" s="116">
        <v>45734</v>
      </c>
      <c r="J27" s="116">
        <v>45734</v>
      </c>
      <c r="K27" s="42">
        <v>85</v>
      </c>
      <c r="L27" s="117">
        <v>45740</v>
      </c>
      <c r="M27" s="118">
        <v>31607</v>
      </c>
      <c r="N27" s="44"/>
      <c r="O27" s="119"/>
      <c r="P27" s="60">
        <v>0</v>
      </c>
      <c r="Q27" s="44"/>
      <c r="R27" s="60">
        <v>0</v>
      </c>
    </row>
    <row r="28" spans="1:18" ht="84" outlineLevel="1" x14ac:dyDescent="0.25">
      <c r="A28" s="45" t="s">
        <v>679</v>
      </c>
      <c r="B28" s="45" t="s">
        <v>254</v>
      </c>
      <c r="C28" s="114" t="s">
        <v>240</v>
      </c>
      <c r="D28" s="42">
        <v>2102004006</v>
      </c>
      <c r="E28" s="114">
        <v>10</v>
      </c>
      <c r="F28" s="114" t="s">
        <v>255</v>
      </c>
      <c r="G28" s="114" t="s">
        <v>231</v>
      </c>
      <c r="H28" s="115" t="s">
        <v>253</v>
      </c>
      <c r="I28" s="116">
        <v>45679</v>
      </c>
      <c r="J28" s="116">
        <v>45679</v>
      </c>
      <c r="K28" s="42">
        <v>26</v>
      </c>
      <c r="L28" s="117">
        <v>45679</v>
      </c>
      <c r="M28" s="118">
        <v>31607</v>
      </c>
      <c r="N28" s="44"/>
      <c r="O28" s="119"/>
      <c r="P28" s="60">
        <v>0</v>
      </c>
      <c r="Q28" s="44"/>
      <c r="R28" s="60">
        <v>0</v>
      </c>
    </row>
    <row r="29" spans="1:18" outlineLevel="1" x14ac:dyDescent="0.25">
      <c r="A29" s="42" t="s">
        <v>230</v>
      </c>
      <c r="B29" s="45" t="s">
        <v>258</v>
      </c>
      <c r="C29" s="114" t="s">
        <v>240</v>
      </c>
      <c r="D29" s="42">
        <v>2102004006</v>
      </c>
      <c r="E29" s="114">
        <v>10</v>
      </c>
      <c r="F29" s="114" t="s">
        <v>230</v>
      </c>
      <c r="G29" s="114" t="s">
        <v>231</v>
      </c>
      <c r="H29" s="115" t="s">
        <v>256</v>
      </c>
      <c r="I29" s="116">
        <v>45727</v>
      </c>
      <c r="J29" s="116">
        <v>45727</v>
      </c>
      <c r="K29" s="42">
        <v>65</v>
      </c>
      <c r="L29" s="117">
        <v>45737</v>
      </c>
      <c r="M29" s="118">
        <v>31607</v>
      </c>
      <c r="N29" s="44"/>
      <c r="O29" s="119"/>
      <c r="P29" s="60">
        <v>0</v>
      </c>
      <c r="Q29" s="44"/>
      <c r="R29" s="60">
        <v>0</v>
      </c>
    </row>
    <row r="30" spans="1:18" outlineLevel="1" x14ac:dyDescent="0.25">
      <c r="A30" s="42" t="s">
        <v>230</v>
      </c>
      <c r="B30" s="45" t="s">
        <v>258</v>
      </c>
      <c r="C30" s="114" t="s">
        <v>240</v>
      </c>
      <c r="D30" s="42">
        <v>2102004006</v>
      </c>
      <c r="E30" s="114">
        <v>10</v>
      </c>
      <c r="F30" s="114" t="s">
        <v>230</v>
      </c>
      <c r="G30" s="114" t="s">
        <v>231</v>
      </c>
      <c r="H30" s="115" t="s">
        <v>256</v>
      </c>
      <c r="I30" s="116">
        <v>45728</v>
      </c>
      <c r="J30" s="116">
        <v>45728</v>
      </c>
      <c r="K30" s="42">
        <v>66</v>
      </c>
      <c r="L30" s="117">
        <v>45737</v>
      </c>
      <c r="M30" s="118">
        <v>31607</v>
      </c>
      <c r="N30" s="44"/>
      <c r="O30" s="119"/>
      <c r="P30" s="60">
        <v>0</v>
      </c>
      <c r="Q30" s="44"/>
      <c r="R30" s="60">
        <v>0</v>
      </c>
    </row>
    <row r="31" spans="1:18" outlineLevel="1" x14ac:dyDescent="0.25">
      <c r="A31" s="45" t="s">
        <v>679</v>
      </c>
      <c r="B31" s="45" t="s">
        <v>258</v>
      </c>
      <c r="C31" s="114" t="s">
        <v>240</v>
      </c>
      <c r="D31" s="42">
        <v>2102004006</v>
      </c>
      <c r="E31" s="114">
        <v>10</v>
      </c>
      <c r="F31" s="114" t="s">
        <v>241</v>
      </c>
      <c r="G31" s="114" t="s">
        <v>231</v>
      </c>
      <c r="H31" s="115" t="s">
        <v>257</v>
      </c>
      <c r="I31" s="116">
        <v>45733</v>
      </c>
      <c r="J31" s="116">
        <v>45733</v>
      </c>
      <c r="K31" s="42">
        <v>86</v>
      </c>
      <c r="L31" s="117">
        <v>45740</v>
      </c>
      <c r="M31" s="118">
        <v>31607</v>
      </c>
      <c r="N31" s="44"/>
      <c r="O31" s="119"/>
      <c r="P31" s="60">
        <v>0</v>
      </c>
      <c r="Q31" s="44"/>
      <c r="R31" s="60">
        <v>0</v>
      </c>
    </row>
    <row r="32" spans="1:18" ht="24" outlineLevel="1" x14ac:dyDescent="0.25">
      <c r="A32" s="42" t="s">
        <v>230</v>
      </c>
      <c r="B32" s="45" t="s">
        <v>259</v>
      </c>
      <c r="C32" s="114" t="s">
        <v>240</v>
      </c>
      <c r="D32" s="42">
        <v>2102004006</v>
      </c>
      <c r="E32" s="114">
        <v>10</v>
      </c>
      <c r="F32" s="114" t="s">
        <v>230</v>
      </c>
      <c r="G32" s="114" t="s">
        <v>231</v>
      </c>
      <c r="H32" s="115" t="s">
        <v>246</v>
      </c>
      <c r="I32" s="116">
        <v>45727</v>
      </c>
      <c r="J32" s="116">
        <v>45727</v>
      </c>
      <c r="K32" s="42">
        <v>59</v>
      </c>
      <c r="L32" s="117">
        <v>45737</v>
      </c>
      <c r="M32" s="118">
        <v>31607</v>
      </c>
      <c r="N32" s="44"/>
      <c r="O32" s="119"/>
      <c r="P32" s="60">
        <v>0</v>
      </c>
      <c r="Q32" s="44"/>
      <c r="R32" s="60">
        <v>0</v>
      </c>
    </row>
    <row r="33" spans="1:28" ht="84" outlineLevel="1" x14ac:dyDescent="0.25">
      <c r="A33" s="45" t="s">
        <v>679</v>
      </c>
      <c r="B33" s="45" t="s">
        <v>260</v>
      </c>
      <c r="C33" s="114" t="s">
        <v>240</v>
      </c>
      <c r="D33" s="42">
        <v>2102004006</v>
      </c>
      <c r="E33" s="114">
        <v>10</v>
      </c>
      <c r="F33" s="114" t="s">
        <v>255</v>
      </c>
      <c r="G33" s="114" t="s">
        <v>231</v>
      </c>
      <c r="H33" s="115" t="s">
        <v>253</v>
      </c>
      <c r="I33" s="116">
        <v>45679</v>
      </c>
      <c r="J33" s="116">
        <v>45679</v>
      </c>
      <c r="K33" s="42">
        <v>27</v>
      </c>
      <c r="L33" s="117">
        <v>45679</v>
      </c>
      <c r="M33" s="118">
        <v>31607</v>
      </c>
      <c r="N33" s="44"/>
      <c r="O33" s="119"/>
      <c r="P33" s="60">
        <v>0</v>
      </c>
      <c r="Q33" s="44"/>
      <c r="R33" s="60">
        <v>0</v>
      </c>
    </row>
    <row r="34" spans="1:28" ht="24" outlineLevel="1" x14ac:dyDescent="0.25">
      <c r="A34" s="45" t="s">
        <v>679</v>
      </c>
      <c r="B34" s="45" t="s">
        <v>239</v>
      </c>
      <c r="C34" s="114" t="s">
        <v>240</v>
      </c>
      <c r="D34" s="42">
        <v>2102004006</v>
      </c>
      <c r="E34" s="114">
        <v>7</v>
      </c>
      <c r="F34" s="114" t="s">
        <v>229</v>
      </c>
      <c r="G34" s="114" t="s">
        <v>231</v>
      </c>
      <c r="H34" s="115" t="s">
        <v>261</v>
      </c>
      <c r="I34" s="116">
        <v>45702</v>
      </c>
      <c r="J34" s="116">
        <v>45702</v>
      </c>
      <c r="K34" s="42">
        <v>57</v>
      </c>
      <c r="L34" s="117">
        <v>45737</v>
      </c>
      <c r="M34" s="118">
        <v>31607</v>
      </c>
      <c r="N34" s="44"/>
      <c r="O34" s="119"/>
      <c r="P34" s="60">
        <v>0</v>
      </c>
      <c r="Q34" s="44"/>
      <c r="R34" s="60">
        <v>0</v>
      </c>
    </row>
    <row r="35" spans="1:28" ht="24" outlineLevel="1" x14ac:dyDescent="0.25">
      <c r="A35" s="42" t="s">
        <v>230</v>
      </c>
      <c r="B35" s="45" t="s">
        <v>249</v>
      </c>
      <c r="C35" s="114" t="s">
        <v>240</v>
      </c>
      <c r="D35" s="42">
        <v>2102004006</v>
      </c>
      <c r="E35" s="114">
        <v>5</v>
      </c>
      <c r="F35" s="114" t="s">
        <v>230</v>
      </c>
      <c r="G35" s="114" t="s">
        <v>231</v>
      </c>
      <c r="H35" s="115" t="s">
        <v>263</v>
      </c>
      <c r="I35" s="116">
        <v>45728</v>
      </c>
      <c r="J35" s="116">
        <v>45728</v>
      </c>
      <c r="K35" s="42">
        <v>83</v>
      </c>
      <c r="L35" s="117">
        <v>45740</v>
      </c>
      <c r="M35" s="118">
        <v>31607</v>
      </c>
      <c r="N35" s="44"/>
      <c r="O35" s="119"/>
      <c r="P35" s="60">
        <v>0</v>
      </c>
      <c r="Q35" s="44"/>
      <c r="R35" s="60">
        <v>0</v>
      </c>
    </row>
    <row r="36" spans="1:28" ht="24" outlineLevel="1" x14ac:dyDescent="0.25">
      <c r="A36" s="42" t="s">
        <v>230</v>
      </c>
      <c r="B36" s="45" t="s">
        <v>251</v>
      </c>
      <c r="C36" s="114" t="s">
        <v>240</v>
      </c>
      <c r="D36" s="42">
        <v>2102004006</v>
      </c>
      <c r="E36" s="114">
        <v>9</v>
      </c>
      <c r="F36" s="114" t="s">
        <v>230</v>
      </c>
      <c r="G36" s="114" t="s">
        <v>231</v>
      </c>
      <c r="H36" s="115" t="s">
        <v>262</v>
      </c>
      <c r="I36" s="116">
        <v>45727</v>
      </c>
      <c r="J36" s="116">
        <v>45727</v>
      </c>
      <c r="K36" s="42">
        <v>60</v>
      </c>
      <c r="L36" s="117">
        <v>45737</v>
      </c>
      <c r="M36" s="118">
        <v>31607</v>
      </c>
      <c r="N36" s="44"/>
      <c r="O36" s="119"/>
      <c r="P36" s="60">
        <v>0</v>
      </c>
      <c r="Q36" s="44"/>
      <c r="R36" s="60">
        <v>0</v>
      </c>
    </row>
    <row r="37" spans="1:28" ht="24" outlineLevel="1" x14ac:dyDescent="0.25">
      <c r="A37" s="42" t="s">
        <v>230</v>
      </c>
      <c r="B37" s="45" t="s">
        <v>264</v>
      </c>
      <c r="C37" s="114" t="s">
        <v>240</v>
      </c>
      <c r="D37" s="42">
        <v>2102004006</v>
      </c>
      <c r="E37" s="114">
        <v>10</v>
      </c>
      <c r="F37" s="114" t="s">
        <v>230</v>
      </c>
      <c r="G37" s="114" t="s">
        <v>231</v>
      </c>
      <c r="H37" s="115" t="s">
        <v>265</v>
      </c>
      <c r="I37" s="116">
        <v>45643</v>
      </c>
      <c r="J37" s="116">
        <v>45643</v>
      </c>
      <c r="K37" s="42">
        <v>33</v>
      </c>
      <c r="L37" s="117">
        <v>45680</v>
      </c>
      <c r="M37" s="118">
        <v>31232</v>
      </c>
      <c r="N37" s="44"/>
      <c r="O37" s="119"/>
      <c r="P37" s="60">
        <v>0</v>
      </c>
      <c r="Q37" s="44"/>
      <c r="R37" s="60">
        <v>0</v>
      </c>
    </row>
    <row r="38" spans="1:28" s="7" customFormat="1" x14ac:dyDescent="0.25">
      <c r="A38" s="366" t="s">
        <v>601</v>
      </c>
      <c r="B38" s="367"/>
      <c r="C38" s="367"/>
      <c r="D38" s="367"/>
      <c r="E38" s="367"/>
      <c r="F38" s="367"/>
      <c r="G38" s="367"/>
      <c r="H38" s="367"/>
      <c r="I38" s="367"/>
      <c r="J38" s="367"/>
      <c r="K38" s="367"/>
      <c r="L38" s="368"/>
      <c r="M38" s="160">
        <f>SUM(M10:M37)</f>
        <v>1219592</v>
      </c>
      <c r="N38" s="161"/>
      <c r="O38" s="161"/>
      <c r="P38" s="160">
        <f>SUM(P10:P37)</f>
        <v>0</v>
      </c>
      <c r="Q38" s="161"/>
      <c r="R38" s="160">
        <f>SUM(R10:R37)</f>
        <v>0</v>
      </c>
      <c r="W38" s="3"/>
      <c r="X38" s="3"/>
      <c r="Y38" s="3"/>
      <c r="Z38" s="3"/>
      <c r="AA38" s="3"/>
      <c r="AB38" s="3"/>
    </row>
    <row r="39" spans="1:28" s="7" customFormat="1" x14ac:dyDescent="0.25">
      <c r="A39" s="287" t="s">
        <v>602</v>
      </c>
      <c r="B39" s="288"/>
      <c r="C39" s="288"/>
      <c r="D39" s="288"/>
      <c r="E39" s="288"/>
      <c r="F39" s="288"/>
      <c r="G39" s="288"/>
      <c r="H39" s="288"/>
      <c r="I39" s="288"/>
      <c r="J39" s="288"/>
      <c r="K39" s="288"/>
      <c r="L39" s="289"/>
      <c r="M39" s="162">
        <f>+M38</f>
        <v>1219592</v>
      </c>
      <c r="N39" s="163"/>
      <c r="O39" s="163"/>
      <c r="P39" s="162">
        <f>+P38</f>
        <v>0</v>
      </c>
      <c r="Q39" s="164"/>
      <c r="R39" s="162">
        <f>+R38</f>
        <v>0</v>
      </c>
      <c r="W39" s="3"/>
      <c r="X39" s="3"/>
      <c r="Y39" s="3"/>
      <c r="Z39" s="3"/>
      <c r="AA39" s="3"/>
      <c r="AB39" s="3"/>
    </row>
    <row r="40" spans="1:28" s="7" customFormat="1" ht="24" x14ac:dyDescent="0.25">
      <c r="A40" s="45" t="s">
        <v>679</v>
      </c>
      <c r="B40" s="45" t="s">
        <v>643</v>
      </c>
      <c r="C40" s="114" t="s">
        <v>128</v>
      </c>
      <c r="D40" s="42">
        <v>2102004006</v>
      </c>
      <c r="E40" s="114">
        <v>10</v>
      </c>
      <c r="F40" s="114" t="s">
        <v>229</v>
      </c>
      <c r="G40" s="114" t="s">
        <v>292</v>
      </c>
      <c r="H40" s="115" t="s">
        <v>680</v>
      </c>
      <c r="I40" s="116">
        <v>45730</v>
      </c>
      <c r="J40" s="116">
        <v>45730</v>
      </c>
      <c r="K40" s="42">
        <v>100</v>
      </c>
      <c r="L40" s="117">
        <v>45749</v>
      </c>
      <c r="M40" s="118">
        <v>25651</v>
      </c>
      <c r="N40" s="44"/>
      <c r="O40" s="119"/>
      <c r="P40" s="60">
        <v>0</v>
      </c>
      <c r="Q40" s="44"/>
      <c r="R40" s="60">
        <v>0</v>
      </c>
      <c r="W40" s="3"/>
      <c r="X40" s="3"/>
      <c r="Y40" s="3"/>
      <c r="Z40" s="3"/>
      <c r="AA40" s="3"/>
      <c r="AB40" s="3"/>
    </row>
    <row r="41" spans="1:28" s="7" customFormat="1" ht="24" x14ac:dyDescent="0.25">
      <c r="A41" s="42" t="s">
        <v>230</v>
      </c>
      <c r="B41" s="45" t="s">
        <v>249</v>
      </c>
      <c r="C41" s="114" t="s">
        <v>128</v>
      </c>
      <c r="D41" s="42">
        <v>2102004006</v>
      </c>
      <c r="E41" s="114">
        <v>5</v>
      </c>
      <c r="F41" s="114" t="s">
        <v>644</v>
      </c>
      <c r="G41" s="114" t="s">
        <v>292</v>
      </c>
      <c r="H41" s="115" t="s">
        <v>681</v>
      </c>
      <c r="I41" s="116">
        <v>45735</v>
      </c>
      <c r="J41" s="116">
        <v>45735</v>
      </c>
      <c r="K41" s="42">
        <v>101</v>
      </c>
      <c r="L41" s="117">
        <v>45749</v>
      </c>
      <c r="M41" s="118">
        <v>31607</v>
      </c>
      <c r="N41" s="44"/>
      <c r="O41" s="119"/>
      <c r="P41" s="60">
        <v>0</v>
      </c>
      <c r="Q41" s="44"/>
      <c r="R41" s="60">
        <v>0</v>
      </c>
      <c r="W41" s="3"/>
      <c r="X41" s="3"/>
      <c r="Y41" s="3"/>
      <c r="Z41" s="3"/>
      <c r="AA41" s="3"/>
      <c r="AB41" s="3"/>
    </row>
    <row r="42" spans="1:28" s="7" customFormat="1" ht="36" x14ac:dyDescent="0.25">
      <c r="A42" s="42" t="s">
        <v>230</v>
      </c>
      <c r="B42" s="45" t="s">
        <v>245</v>
      </c>
      <c r="C42" s="114" t="s">
        <v>128</v>
      </c>
      <c r="D42" s="42">
        <v>2102004006</v>
      </c>
      <c r="E42" s="114">
        <v>9</v>
      </c>
      <c r="F42" s="114" t="s">
        <v>645</v>
      </c>
      <c r="G42" s="114" t="s">
        <v>292</v>
      </c>
      <c r="H42" s="115" t="s">
        <v>739</v>
      </c>
      <c r="I42" s="116">
        <v>45742</v>
      </c>
      <c r="J42" s="116">
        <v>45742</v>
      </c>
      <c r="K42" s="42">
        <v>102</v>
      </c>
      <c r="L42" s="117">
        <v>45749</v>
      </c>
      <c r="M42" s="118">
        <v>31607</v>
      </c>
      <c r="N42" s="44"/>
      <c r="O42" s="119"/>
      <c r="P42" s="60">
        <v>0</v>
      </c>
      <c r="Q42" s="44"/>
      <c r="R42" s="60">
        <v>0</v>
      </c>
      <c r="W42" s="3"/>
      <c r="X42" s="3"/>
      <c r="Y42" s="3"/>
      <c r="Z42" s="3"/>
      <c r="AA42" s="3"/>
      <c r="AB42" s="3"/>
    </row>
    <row r="43" spans="1:28" s="7" customFormat="1" ht="60" x14ac:dyDescent="0.25">
      <c r="A43" s="42" t="s">
        <v>230</v>
      </c>
      <c r="B43" s="45" t="s">
        <v>251</v>
      </c>
      <c r="C43" s="114" t="s">
        <v>128</v>
      </c>
      <c r="D43" s="42">
        <v>2102004006</v>
      </c>
      <c r="E43" s="114">
        <v>9</v>
      </c>
      <c r="F43" s="114" t="s">
        <v>646</v>
      </c>
      <c r="G43" s="114" t="s">
        <v>292</v>
      </c>
      <c r="H43" s="115" t="s">
        <v>682</v>
      </c>
      <c r="I43" s="116">
        <v>45742</v>
      </c>
      <c r="J43" s="116">
        <v>45742</v>
      </c>
      <c r="K43" s="42">
        <v>103</v>
      </c>
      <c r="L43" s="117">
        <v>45749</v>
      </c>
      <c r="M43" s="118">
        <v>31607</v>
      </c>
      <c r="N43" s="44"/>
      <c r="O43" s="119"/>
      <c r="P43" s="60">
        <v>0</v>
      </c>
      <c r="Q43" s="44"/>
      <c r="R43" s="60">
        <v>0</v>
      </c>
      <c r="W43" s="3"/>
      <c r="X43" s="3"/>
      <c r="Y43" s="3"/>
      <c r="Z43" s="3"/>
      <c r="AA43" s="3"/>
      <c r="AB43" s="3"/>
    </row>
    <row r="44" spans="1:28" s="7" customFormat="1" x14ac:dyDescent="0.25">
      <c r="A44" s="42" t="s">
        <v>230</v>
      </c>
      <c r="B44" s="45" t="s">
        <v>258</v>
      </c>
      <c r="C44" s="114" t="s">
        <v>128</v>
      </c>
      <c r="D44" s="42">
        <v>2102004006</v>
      </c>
      <c r="E44" s="114">
        <v>10</v>
      </c>
      <c r="F44" s="114" t="s">
        <v>644</v>
      </c>
      <c r="G44" s="114" t="s">
        <v>292</v>
      </c>
      <c r="H44" s="115" t="s">
        <v>256</v>
      </c>
      <c r="I44" s="116">
        <v>45735</v>
      </c>
      <c r="J44" s="116">
        <v>45735</v>
      </c>
      <c r="K44" s="42">
        <v>105</v>
      </c>
      <c r="L44" s="117">
        <v>45749</v>
      </c>
      <c r="M44" s="118">
        <v>31607</v>
      </c>
      <c r="N44" s="44"/>
      <c r="O44" s="119"/>
      <c r="P44" s="60">
        <v>0</v>
      </c>
      <c r="Q44" s="44"/>
      <c r="R44" s="60">
        <v>0</v>
      </c>
      <c r="W44" s="3"/>
      <c r="X44" s="3"/>
      <c r="Y44" s="3"/>
      <c r="Z44" s="3"/>
      <c r="AA44" s="3"/>
      <c r="AB44" s="3"/>
    </row>
    <row r="45" spans="1:28" s="7" customFormat="1" ht="24" x14ac:dyDescent="0.25">
      <c r="A45" s="42" t="s">
        <v>750</v>
      </c>
      <c r="B45" s="45" t="s">
        <v>740</v>
      </c>
      <c r="C45" s="114" t="s">
        <v>128</v>
      </c>
      <c r="D45" s="42">
        <v>2102004006</v>
      </c>
      <c r="E45" s="114">
        <v>10</v>
      </c>
      <c r="F45" s="114" t="s">
        <v>751</v>
      </c>
      <c r="G45" s="114" t="s">
        <v>627</v>
      </c>
      <c r="H45" s="115" t="s">
        <v>683</v>
      </c>
      <c r="I45" s="116">
        <v>45774</v>
      </c>
      <c r="J45" s="116">
        <v>45776</v>
      </c>
      <c r="K45" s="42">
        <v>108</v>
      </c>
      <c r="L45" s="117">
        <v>45764</v>
      </c>
      <c r="M45" s="118">
        <v>189641</v>
      </c>
      <c r="N45" s="44">
        <v>1233206</v>
      </c>
      <c r="O45" s="119">
        <v>45769</v>
      </c>
      <c r="P45" s="60">
        <f>264756/2</f>
        <v>132378</v>
      </c>
      <c r="Q45" s="44"/>
      <c r="R45" s="60">
        <v>0</v>
      </c>
      <c r="W45" s="3"/>
      <c r="X45" s="3"/>
      <c r="Y45" s="3"/>
      <c r="Z45" s="3"/>
      <c r="AA45" s="3"/>
      <c r="AB45" s="3"/>
    </row>
    <row r="46" spans="1:28" s="7" customFormat="1" ht="48" x14ac:dyDescent="0.25">
      <c r="A46" s="42" t="s">
        <v>647</v>
      </c>
      <c r="B46" s="45" t="s">
        <v>648</v>
      </c>
      <c r="C46" s="114" t="s">
        <v>128</v>
      </c>
      <c r="D46" s="42">
        <v>2102004006</v>
      </c>
      <c r="E46" s="114">
        <v>7</v>
      </c>
      <c r="F46" s="114" t="s">
        <v>649</v>
      </c>
      <c r="G46" s="114" t="s">
        <v>292</v>
      </c>
      <c r="H46" s="115" t="s">
        <v>684</v>
      </c>
      <c r="I46" s="116">
        <v>45770</v>
      </c>
      <c r="J46" s="116">
        <v>45772</v>
      </c>
      <c r="K46" s="42">
        <v>110</v>
      </c>
      <c r="L46" s="117">
        <v>45764</v>
      </c>
      <c r="M46" s="118">
        <v>189641</v>
      </c>
      <c r="N46" s="44"/>
      <c r="O46" s="119"/>
      <c r="P46" s="60">
        <v>0</v>
      </c>
      <c r="Q46" s="44"/>
      <c r="R46" s="60">
        <v>0</v>
      </c>
      <c r="W46" s="3"/>
      <c r="X46" s="3"/>
      <c r="Y46" s="3"/>
      <c r="Z46" s="3"/>
      <c r="AA46" s="3"/>
      <c r="AB46" s="3"/>
    </row>
    <row r="47" spans="1:28" s="7" customFormat="1" ht="84" x14ac:dyDescent="0.25">
      <c r="A47" s="42" t="s">
        <v>230</v>
      </c>
      <c r="B47" s="45" t="s">
        <v>249</v>
      </c>
      <c r="C47" s="114" t="s">
        <v>128</v>
      </c>
      <c r="D47" s="42">
        <v>2102004006</v>
      </c>
      <c r="E47" s="114">
        <v>5</v>
      </c>
      <c r="F47" s="114" t="s">
        <v>644</v>
      </c>
      <c r="G47" s="114" t="s">
        <v>292</v>
      </c>
      <c r="H47" s="115" t="s">
        <v>685</v>
      </c>
      <c r="I47" s="116">
        <v>45756</v>
      </c>
      <c r="J47" s="116">
        <v>45756</v>
      </c>
      <c r="K47" s="42">
        <v>109</v>
      </c>
      <c r="L47" s="117">
        <v>45764</v>
      </c>
      <c r="M47" s="118">
        <v>31607</v>
      </c>
      <c r="N47" s="44"/>
      <c r="O47" s="119"/>
      <c r="P47" s="60">
        <v>0</v>
      </c>
      <c r="Q47" s="44"/>
      <c r="R47" s="60">
        <v>0</v>
      </c>
      <c r="W47" s="3"/>
      <c r="X47" s="3"/>
      <c r="Y47" s="3"/>
      <c r="Z47" s="3"/>
      <c r="AA47" s="3"/>
      <c r="AB47" s="3"/>
    </row>
    <row r="48" spans="1:28" s="7" customFormat="1" x14ac:dyDescent="0.25">
      <c r="A48" s="42" t="s">
        <v>650</v>
      </c>
      <c r="B48" s="45" t="s">
        <v>251</v>
      </c>
      <c r="C48" s="114" t="s">
        <v>128</v>
      </c>
      <c r="D48" s="42">
        <v>2102004006</v>
      </c>
      <c r="E48" s="114">
        <v>9</v>
      </c>
      <c r="F48" s="114" t="s">
        <v>651</v>
      </c>
      <c r="G48" s="114" t="s">
        <v>627</v>
      </c>
      <c r="H48" s="115" t="s">
        <v>686</v>
      </c>
      <c r="I48" s="116">
        <v>45762</v>
      </c>
      <c r="J48" s="116">
        <v>45763</v>
      </c>
      <c r="K48" s="42">
        <v>111</v>
      </c>
      <c r="L48" s="117">
        <v>45764</v>
      </c>
      <c r="M48" s="118">
        <v>189641</v>
      </c>
      <c r="N48" s="44" t="s">
        <v>652</v>
      </c>
      <c r="O48" s="119">
        <v>45763</v>
      </c>
      <c r="P48" s="60">
        <v>374474</v>
      </c>
      <c r="Q48" s="44"/>
      <c r="R48" s="60">
        <v>0</v>
      </c>
      <c r="W48" s="3"/>
      <c r="X48" s="3"/>
      <c r="Y48" s="3"/>
      <c r="Z48" s="3"/>
      <c r="AA48" s="3"/>
      <c r="AB48" s="3"/>
    </row>
    <row r="49" spans="1:28" s="7" customFormat="1" x14ac:dyDescent="0.25">
      <c r="A49" s="42" t="s">
        <v>650</v>
      </c>
      <c r="B49" s="45" t="s">
        <v>653</v>
      </c>
      <c r="C49" s="114" t="s">
        <v>128</v>
      </c>
      <c r="D49" s="42">
        <v>2102004006</v>
      </c>
      <c r="E49" s="114">
        <v>5</v>
      </c>
      <c r="F49" s="114" t="s">
        <v>651</v>
      </c>
      <c r="G49" s="114" t="s">
        <v>627</v>
      </c>
      <c r="H49" s="115" t="s">
        <v>686</v>
      </c>
      <c r="I49" s="116">
        <v>45762</v>
      </c>
      <c r="J49" s="116">
        <v>45763</v>
      </c>
      <c r="K49" s="42">
        <v>112</v>
      </c>
      <c r="L49" s="117">
        <v>45764</v>
      </c>
      <c r="M49" s="118">
        <v>189641</v>
      </c>
      <c r="N49" s="44" t="s">
        <v>652</v>
      </c>
      <c r="O49" s="119">
        <v>45763</v>
      </c>
      <c r="P49" s="60">
        <v>374474</v>
      </c>
      <c r="Q49" s="44"/>
      <c r="R49" s="60">
        <v>0</v>
      </c>
      <c r="W49" s="3"/>
      <c r="X49" s="3"/>
      <c r="Y49" s="3"/>
      <c r="Z49" s="3"/>
      <c r="AA49" s="3"/>
      <c r="AB49" s="3"/>
    </row>
    <row r="50" spans="1:28" s="7" customFormat="1" ht="24" x14ac:dyDescent="0.25">
      <c r="A50" s="42" t="s">
        <v>750</v>
      </c>
      <c r="B50" s="45" t="s">
        <v>266</v>
      </c>
      <c r="C50" s="114" t="s">
        <v>128</v>
      </c>
      <c r="D50" s="42">
        <v>2102004006</v>
      </c>
      <c r="E50" s="114">
        <v>10</v>
      </c>
      <c r="F50" s="114" t="s">
        <v>751</v>
      </c>
      <c r="G50" s="114" t="s">
        <v>627</v>
      </c>
      <c r="H50" s="115" t="s">
        <v>687</v>
      </c>
      <c r="I50" s="116">
        <v>45774</v>
      </c>
      <c r="J50" s="116">
        <v>45776</v>
      </c>
      <c r="K50" s="42">
        <v>113</v>
      </c>
      <c r="L50" s="117">
        <v>45764</v>
      </c>
      <c r="M50" s="118">
        <v>189641</v>
      </c>
      <c r="N50" s="44">
        <v>1233206</v>
      </c>
      <c r="O50" s="119">
        <v>45769</v>
      </c>
      <c r="P50" s="60">
        <f>264756/2</f>
        <v>132378</v>
      </c>
      <c r="Q50" s="44"/>
      <c r="R50" s="60">
        <v>0</v>
      </c>
      <c r="W50" s="3"/>
      <c r="X50" s="3"/>
      <c r="Y50" s="3"/>
      <c r="Z50" s="3"/>
      <c r="AA50" s="3"/>
      <c r="AB50" s="3"/>
    </row>
    <row r="51" spans="1:28" s="7" customFormat="1" ht="24" x14ac:dyDescent="0.25">
      <c r="A51" s="42" t="s">
        <v>230</v>
      </c>
      <c r="B51" s="45" t="s">
        <v>227</v>
      </c>
      <c r="C51" s="114" t="s">
        <v>130</v>
      </c>
      <c r="D51" s="42">
        <v>2101004006</v>
      </c>
      <c r="E51" s="114" t="s">
        <v>228</v>
      </c>
      <c r="F51" s="114" t="s">
        <v>654</v>
      </c>
      <c r="G51" s="114" t="s">
        <v>292</v>
      </c>
      <c r="H51" s="115" t="s">
        <v>688</v>
      </c>
      <c r="I51" s="116">
        <v>45758</v>
      </c>
      <c r="J51" s="116">
        <v>45758</v>
      </c>
      <c r="K51" s="42">
        <v>114</v>
      </c>
      <c r="L51" s="117">
        <v>45768</v>
      </c>
      <c r="M51" s="118">
        <v>34361</v>
      </c>
      <c r="N51" s="44"/>
      <c r="O51" s="119"/>
      <c r="P51" s="60">
        <v>0</v>
      </c>
      <c r="Q51" s="44"/>
      <c r="R51" s="60">
        <v>0</v>
      </c>
      <c r="W51" s="3"/>
      <c r="X51" s="3"/>
      <c r="Y51" s="3"/>
      <c r="Z51" s="3"/>
      <c r="AA51" s="3"/>
      <c r="AB51" s="3"/>
    </row>
    <row r="52" spans="1:28" s="7" customFormat="1" x14ac:dyDescent="0.25">
      <c r="A52" s="42" t="s">
        <v>230</v>
      </c>
      <c r="B52" s="45" t="s">
        <v>655</v>
      </c>
      <c r="C52" s="114" t="s">
        <v>128</v>
      </c>
      <c r="D52" s="42">
        <v>2102004006</v>
      </c>
      <c r="E52" s="114">
        <v>10</v>
      </c>
      <c r="F52" s="114" t="s">
        <v>654</v>
      </c>
      <c r="G52" s="114" t="s">
        <v>292</v>
      </c>
      <c r="H52" s="115" t="s">
        <v>689</v>
      </c>
      <c r="I52" s="116">
        <v>45758</v>
      </c>
      <c r="J52" s="116">
        <v>45758</v>
      </c>
      <c r="K52" s="42">
        <v>115</v>
      </c>
      <c r="L52" s="117">
        <v>45775</v>
      </c>
      <c r="M52" s="118">
        <v>31607</v>
      </c>
      <c r="N52" s="44"/>
      <c r="O52" s="119"/>
      <c r="P52" s="60">
        <v>0</v>
      </c>
      <c r="Q52" s="44"/>
      <c r="R52" s="60">
        <v>0</v>
      </c>
      <c r="W52" s="3"/>
      <c r="X52" s="3"/>
      <c r="Y52" s="3"/>
      <c r="Z52" s="3"/>
      <c r="AA52" s="3"/>
      <c r="AB52" s="3"/>
    </row>
    <row r="53" spans="1:28" s="7" customFormat="1" ht="24" x14ac:dyDescent="0.25">
      <c r="A53" s="42" t="s">
        <v>230</v>
      </c>
      <c r="B53" s="45" t="s">
        <v>249</v>
      </c>
      <c r="C53" s="114" t="s">
        <v>128</v>
      </c>
      <c r="D53" s="42">
        <v>2102004006</v>
      </c>
      <c r="E53" s="114">
        <v>5</v>
      </c>
      <c r="F53" s="114" t="s">
        <v>644</v>
      </c>
      <c r="G53" s="114" t="s">
        <v>292</v>
      </c>
      <c r="H53" s="115" t="s">
        <v>741</v>
      </c>
      <c r="I53" s="116">
        <v>45762</v>
      </c>
      <c r="J53" s="116">
        <v>45762</v>
      </c>
      <c r="K53" s="42">
        <v>116</v>
      </c>
      <c r="L53" s="117">
        <v>45775</v>
      </c>
      <c r="M53" s="118">
        <v>31607</v>
      </c>
      <c r="N53" s="44"/>
      <c r="O53" s="119"/>
      <c r="P53" s="60">
        <v>0</v>
      </c>
      <c r="Q53" s="44"/>
      <c r="R53" s="60">
        <v>0</v>
      </c>
      <c r="W53" s="3"/>
      <c r="X53" s="3"/>
      <c r="Y53" s="3"/>
      <c r="Z53" s="3"/>
      <c r="AA53" s="3"/>
      <c r="AB53" s="3"/>
    </row>
    <row r="54" spans="1:28" s="7" customFormat="1" ht="36" x14ac:dyDescent="0.25">
      <c r="A54" s="42" t="s">
        <v>230</v>
      </c>
      <c r="B54" s="45" t="s">
        <v>249</v>
      </c>
      <c r="C54" s="114" t="s">
        <v>128</v>
      </c>
      <c r="D54" s="42">
        <v>2102004006</v>
      </c>
      <c r="E54" s="114">
        <v>5</v>
      </c>
      <c r="F54" s="114" t="s">
        <v>644</v>
      </c>
      <c r="G54" s="114" t="s">
        <v>292</v>
      </c>
      <c r="H54" s="115" t="s">
        <v>690</v>
      </c>
      <c r="I54" s="116">
        <v>45763</v>
      </c>
      <c r="J54" s="116">
        <v>45763</v>
      </c>
      <c r="K54" s="42">
        <v>117</v>
      </c>
      <c r="L54" s="117">
        <v>45775</v>
      </c>
      <c r="M54" s="118">
        <v>31607</v>
      </c>
      <c r="N54" s="44"/>
      <c r="O54" s="119"/>
      <c r="P54" s="60">
        <v>0</v>
      </c>
      <c r="Q54" s="44"/>
      <c r="R54" s="60">
        <v>0</v>
      </c>
      <c r="W54" s="3"/>
      <c r="X54" s="3"/>
      <c r="Y54" s="3"/>
      <c r="Z54" s="3"/>
      <c r="AA54" s="3"/>
      <c r="AB54" s="3"/>
    </row>
    <row r="55" spans="1:28" s="7" customFormat="1" ht="48" x14ac:dyDescent="0.25">
      <c r="A55" s="42" t="s">
        <v>230</v>
      </c>
      <c r="B55" s="45" t="s">
        <v>259</v>
      </c>
      <c r="C55" s="114" t="s">
        <v>128</v>
      </c>
      <c r="D55" s="42">
        <v>2102004006</v>
      </c>
      <c r="E55" s="114">
        <v>10</v>
      </c>
      <c r="F55" s="114" t="s">
        <v>644</v>
      </c>
      <c r="G55" s="114" t="s">
        <v>292</v>
      </c>
      <c r="H55" s="115" t="s">
        <v>691</v>
      </c>
      <c r="I55" s="116">
        <v>45775</v>
      </c>
      <c r="J55" s="116">
        <v>45776</v>
      </c>
      <c r="K55" s="42">
        <v>118</v>
      </c>
      <c r="L55" s="117">
        <v>45775</v>
      </c>
      <c r="M55" s="118">
        <v>110624</v>
      </c>
      <c r="N55" s="44"/>
      <c r="O55" s="119"/>
      <c r="P55" s="60">
        <v>0</v>
      </c>
      <c r="Q55" s="44"/>
      <c r="R55" s="60">
        <v>0</v>
      </c>
      <c r="W55" s="3"/>
      <c r="X55" s="3"/>
      <c r="Y55" s="3"/>
      <c r="Z55" s="3"/>
      <c r="AA55" s="3"/>
      <c r="AB55" s="3"/>
    </row>
    <row r="56" spans="1:28" s="7" customFormat="1" x14ac:dyDescent="0.25">
      <c r="A56" s="42" t="s">
        <v>230</v>
      </c>
      <c r="B56" s="45" t="s">
        <v>655</v>
      </c>
      <c r="C56" s="114" t="s">
        <v>128</v>
      </c>
      <c r="D56" s="42">
        <v>2102004006</v>
      </c>
      <c r="E56" s="114">
        <v>10</v>
      </c>
      <c r="F56" s="114" t="s">
        <v>644</v>
      </c>
      <c r="G56" s="114" t="s">
        <v>292</v>
      </c>
      <c r="H56" s="115" t="s">
        <v>692</v>
      </c>
      <c r="I56" s="116">
        <v>45763</v>
      </c>
      <c r="J56" s="116">
        <v>45763</v>
      </c>
      <c r="K56" s="42">
        <v>119</v>
      </c>
      <c r="L56" s="117">
        <v>45775</v>
      </c>
      <c r="M56" s="118">
        <v>31607</v>
      </c>
      <c r="N56" s="44"/>
      <c r="O56" s="119"/>
      <c r="P56" s="60">
        <v>0</v>
      </c>
      <c r="Q56" s="44"/>
      <c r="R56" s="60">
        <v>0</v>
      </c>
      <c r="W56" s="3"/>
      <c r="X56" s="3"/>
      <c r="Y56" s="3"/>
      <c r="Z56" s="3"/>
      <c r="AA56" s="3"/>
      <c r="AB56" s="3"/>
    </row>
    <row r="57" spans="1:28" s="7" customFormat="1" x14ac:dyDescent="0.25">
      <c r="A57" s="42" t="s">
        <v>230</v>
      </c>
      <c r="B57" s="45" t="s">
        <v>655</v>
      </c>
      <c r="C57" s="114" t="s">
        <v>128</v>
      </c>
      <c r="D57" s="42">
        <v>2102004006</v>
      </c>
      <c r="E57" s="114">
        <v>10</v>
      </c>
      <c r="F57" s="114" t="s">
        <v>644</v>
      </c>
      <c r="G57" s="114" t="s">
        <v>292</v>
      </c>
      <c r="H57" s="115" t="s">
        <v>693</v>
      </c>
      <c r="I57" s="116">
        <v>45762</v>
      </c>
      <c r="J57" s="116">
        <v>45762</v>
      </c>
      <c r="K57" s="42">
        <v>120</v>
      </c>
      <c r="L57" s="117">
        <v>45775</v>
      </c>
      <c r="M57" s="118">
        <v>31607</v>
      </c>
      <c r="N57" s="44"/>
      <c r="O57" s="119"/>
      <c r="P57" s="60">
        <v>0</v>
      </c>
      <c r="Q57" s="44"/>
      <c r="R57" s="60">
        <v>0</v>
      </c>
      <c r="W57" s="3"/>
      <c r="X57" s="3"/>
      <c r="Y57" s="3"/>
      <c r="Z57" s="3"/>
      <c r="AA57" s="3"/>
      <c r="AB57" s="3"/>
    </row>
    <row r="58" spans="1:28" s="7" customFormat="1" ht="24" x14ac:dyDescent="0.25">
      <c r="A58" s="42" t="s">
        <v>230</v>
      </c>
      <c r="B58" s="45" t="s">
        <v>656</v>
      </c>
      <c r="C58" s="114" t="s">
        <v>128</v>
      </c>
      <c r="D58" s="42">
        <v>2102004006</v>
      </c>
      <c r="E58" s="114">
        <v>8</v>
      </c>
      <c r="F58" s="114" t="s">
        <v>644</v>
      </c>
      <c r="G58" s="114" t="s">
        <v>292</v>
      </c>
      <c r="H58" s="115" t="s">
        <v>742</v>
      </c>
      <c r="I58" s="116">
        <v>45776</v>
      </c>
      <c r="J58" s="116">
        <v>45776</v>
      </c>
      <c r="K58" s="42">
        <v>121</v>
      </c>
      <c r="L58" s="117">
        <v>45775</v>
      </c>
      <c r="M58" s="118">
        <v>31607</v>
      </c>
      <c r="N58" s="44"/>
      <c r="O58" s="119"/>
      <c r="P58" s="60">
        <v>0</v>
      </c>
      <c r="Q58" s="44"/>
      <c r="R58" s="60">
        <v>0</v>
      </c>
      <c r="W58" s="3"/>
      <c r="X58" s="3"/>
      <c r="Y58" s="3"/>
      <c r="Z58" s="3"/>
      <c r="AA58" s="3"/>
      <c r="AB58" s="3"/>
    </row>
    <row r="59" spans="1:28" s="7" customFormat="1" ht="36" x14ac:dyDescent="0.25">
      <c r="A59" s="42" t="s">
        <v>230</v>
      </c>
      <c r="B59" s="45" t="s">
        <v>249</v>
      </c>
      <c r="C59" s="114" t="s">
        <v>128</v>
      </c>
      <c r="D59" s="42">
        <v>2102004006</v>
      </c>
      <c r="E59" s="114">
        <v>5</v>
      </c>
      <c r="F59" s="114" t="s">
        <v>644</v>
      </c>
      <c r="G59" s="114" t="s">
        <v>292</v>
      </c>
      <c r="H59" s="115" t="s">
        <v>743</v>
      </c>
      <c r="I59" s="116">
        <v>45770</v>
      </c>
      <c r="J59" s="116">
        <v>45770</v>
      </c>
      <c r="K59" s="42">
        <v>123</v>
      </c>
      <c r="L59" s="117">
        <v>45775</v>
      </c>
      <c r="M59" s="118">
        <v>31607</v>
      </c>
      <c r="N59" s="44"/>
      <c r="O59" s="119"/>
      <c r="P59" s="60">
        <v>0</v>
      </c>
      <c r="Q59" s="44"/>
      <c r="R59" s="60">
        <v>0</v>
      </c>
      <c r="W59" s="3"/>
      <c r="X59" s="3"/>
      <c r="Y59" s="3"/>
      <c r="Z59" s="3"/>
      <c r="AA59" s="3"/>
      <c r="AB59" s="3"/>
    </row>
    <row r="60" spans="1:28" s="7" customFormat="1" ht="24" x14ac:dyDescent="0.25">
      <c r="A60" s="42" t="s">
        <v>230</v>
      </c>
      <c r="B60" s="45" t="s">
        <v>277</v>
      </c>
      <c r="C60" s="114" t="s">
        <v>128</v>
      </c>
      <c r="D60" s="42">
        <v>2102004006</v>
      </c>
      <c r="E60" s="114">
        <v>10</v>
      </c>
      <c r="F60" s="114" t="s">
        <v>644</v>
      </c>
      <c r="G60" s="114" t="s">
        <v>292</v>
      </c>
      <c r="H60" s="115" t="s">
        <v>745</v>
      </c>
      <c r="I60" s="116">
        <v>45758</v>
      </c>
      <c r="J60" s="116">
        <v>45758</v>
      </c>
      <c r="K60" s="42">
        <v>124</v>
      </c>
      <c r="L60" s="117">
        <v>45775</v>
      </c>
      <c r="M60" s="118">
        <v>31607</v>
      </c>
      <c r="N60" s="44"/>
      <c r="O60" s="119"/>
      <c r="P60" s="60">
        <v>0</v>
      </c>
      <c r="Q60" s="44"/>
      <c r="R60" s="60">
        <v>0</v>
      </c>
      <c r="W60" s="3"/>
      <c r="X60" s="3"/>
      <c r="Y60" s="3"/>
      <c r="Z60" s="3"/>
      <c r="AA60" s="3"/>
      <c r="AB60" s="3"/>
    </row>
    <row r="61" spans="1:28" s="7" customFormat="1" ht="24" x14ac:dyDescent="0.25">
      <c r="A61" s="42" t="s">
        <v>230</v>
      </c>
      <c r="B61" s="45" t="s">
        <v>227</v>
      </c>
      <c r="C61" s="114" t="s">
        <v>130</v>
      </c>
      <c r="D61" s="42">
        <v>2101004006</v>
      </c>
      <c r="E61" s="114" t="s">
        <v>228</v>
      </c>
      <c r="F61" s="114" t="s">
        <v>644</v>
      </c>
      <c r="G61" s="114" t="s">
        <v>292</v>
      </c>
      <c r="H61" s="115" t="s">
        <v>744</v>
      </c>
      <c r="I61" s="116">
        <v>45756</v>
      </c>
      <c r="J61" s="116">
        <v>45756</v>
      </c>
      <c r="K61" s="42">
        <v>128</v>
      </c>
      <c r="L61" s="117">
        <v>45783</v>
      </c>
      <c r="M61" s="118">
        <v>34361</v>
      </c>
      <c r="N61" s="44"/>
      <c r="O61" s="119"/>
      <c r="P61" s="60">
        <v>0</v>
      </c>
      <c r="Q61" s="44"/>
      <c r="R61" s="60">
        <v>0</v>
      </c>
      <c r="W61" s="3"/>
      <c r="X61" s="3"/>
      <c r="Y61" s="3"/>
      <c r="Z61" s="3"/>
      <c r="AA61" s="3"/>
      <c r="AB61" s="3"/>
    </row>
    <row r="62" spans="1:28" s="7" customFormat="1" ht="24" x14ac:dyDescent="0.25">
      <c r="A62" s="42" t="s">
        <v>647</v>
      </c>
      <c r="B62" s="45" t="s">
        <v>657</v>
      </c>
      <c r="C62" s="114" t="s">
        <v>128</v>
      </c>
      <c r="D62" s="42">
        <v>2102004006</v>
      </c>
      <c r="E62" s="114">
        <v>9</v>
      </c>
      <c r="F62" s="114" t="s">
        <v>649</v>
      </c>
      <c r="G62" s="114" t="s">
        <v>292</v>
      </c>
      <c r="H62" s="115" t="s">
        <v>694</v>
      </c>
      <c r="I62" s="116">
        <v>45771</v>
      </c>
      <c r="J62" s="116">
        <v>45772</v>
      </c>
      <c r="K62" s="42">
        <v>131</v>
      </c>
      <c r="L62" s="117">
        <v>45784</v>
      </c>
      <c r="M62" s="118">
        <v>110624</v>
      </c>
      <c r="N62" s="44"/>
      <c r="O62" s="119"/>
      <c r="P62" s="60">
        <v>0</v>
      </c>
      <c r="Q62" s="44"/>
      <c r="R62" s="60">
        <v>0</v>
      </c>
      <c r="W62" s="3"/>
      <c r="X62" s="3"/>
      <c r="Y62" s="3"/>
      <c r="Z62" s="3"/>
      <c r="AA62" s="3"/>
      <c r="AB62" s="3"/>
    </row>
    <row r="63" spans="1:28" s="7" customFormat="1" x14ac:dyDescent="0.25">
      <c r="A63" s="42" t="s">
        <v>230</v>
      </c>
      <c r="B63" s="45" t="s">
        <v>658</v>
      </c>
      <c r="C63" s="114" t="s">
        <v>128</v>
      </c>
      <c r="D63" s="42">
        <v>2102004006</v>
      </c>
      <c r="E63" s="114">
        <v>7</v>
      </c>
      <c r="F63" s="114" t="s">
        <v>644</v>
      </c>
      <c r="G63" s="114" t="s">
        <v>292</v>
      </c>
      <c r="H63" s="115" t="s">
        <v>695</v>
      </c>
      <c r="I63" s="116">
        <v>45771</v>
      </c>
      <c r="J63" s="116">
        <v>45771</v>
      </c>
      <c r="K63" s="42">
        <v>135</v>
      </c>
      <c r="L63" s="117">
        <v>45784</v>
      </c>
      <c r="M63" s="118">
        <v>31607</v>
      </c>
      <c r="N63" s="44"/>
      <c r="O63" s="119"/>
      <c r="P63" s="60">
        <v>0</v>
      </c>
      <c r="Q63" s="44"/>
      <c r="R63" s="60">
        <v>0</v>
      </c>
      <c r="W63" s="3"/>
      <c r="X63" s="3"/>
      <c r="Y63" s="3"/>
      <c r="Z63" s="3"/>
      <c r="AA63" s="3"/>
      <c r="AB63" s="3"/>
    </row>
    <row r="64" spans="1:28" s="7" customFormat="1" ht="36" x14ac:dyDescent="0.25">
      <c r="A64" s="42" t="s">
        <v>750</v>
      </c>
      <c r="B64" s="45" t="s">
        <v>658</v>
      </c>
      <c r="C64" s="114" t="s">
        <v>128</v>
      </c>
      <c r="D64" s="42">
        <v>2102004006</v>
      </c>
      <c r="E64" s="114">
        <v>7</v>
      </c>
      <c r="F64" s="114" t="s">
        <v>747</v>
      </c>
      <c r="G64" s="114" t="s">
        <v>627</v>
      </c>
      <c r="H64" s="115" t="s">
        <v>696</v>
      </c>
      <c r="I64" s="116">
        <v>45785</v>
      </c>
      <c r="J64" s="116">
        <v>45786</v>
      </c>
      <c r="K64" s="42">
        <v>136</v>
      </c>
      <c r="L64" s="117">
        <v>45784</v>
      </c>
      <c r="M64" s="118">
        <v>110624</v>
      </c>
      <c r="N64" s="44">
        <v>6509996</v>
      </c>
      <c r="O64" s="119">
        <v>45777</v>
      </c>
      <c r="P64" s="60">
        <v>436202</v>
      </c>
      <c r="Q64" s="44"/>
      <c r="R64" s="60">
        <v>0</v>
      </c>
      <c r="W64" s="3"/>
      <c r="X64" s="3"/>
      <c r="Y64" s="3"/>
      <c r="Z64" s="3"/>
      <c r="AA64" s="3"/>
      <c r="AB64" s="3"/>
    </row>
    <row r="65" spans="1:28" s="7" customFormat="1" x14ac:dyDescent="0.25">
      <c r="A65" s="42" t="s">
        <v>659</v>
      </c>
      <c r="B65" s="45" t="s">
        <v>251</v>
      </c>
      <c r="C65" s="114" t="s">
        <v>128</v>
      </c>
      <c r="D65" s="42">
        <v>2102004006</v>
      </c>
      <c r="E65" s="114">
        <v>9</v>
      </c>
      <c r="F65" s="114" t="s">
        <v>659</v>
      </c>
      <c r="G65" s="114" t="s">
        <v>627</v>
      </c>
      <c r="H65" s="115" t="s">
        <v>697</v>
      </c>
      <c r="I65" s="116">
        <v>45789</v>
      </c>
      <c r="J65" s="116">
        <v>45791</v>
      </c>
      <c r="K65" s="42">
        <v>137</v>
      </c>
      <c r="L65" s="117">
        <v>45785</v>
      </c>
      <c r="M65" s="118">
        <v>189641</v>
      </c>
      <c r="N65" s="44">
        <v>6527016</v>
      </c>
      <c r="O65" s="119">
        <v>45785</v>
      </c>
      <c r="P65" s="60">
        <v>255579</v>
      </c>
      <c r="Q65" s="44"/>
      <c r="R65" s="60">
        <v>0</v>
      </c>
      <c r="W65" s="3"/>
      <c r="X65" s="3"/>
      <c r="Y65" s="3"/>
      <c r="Z65" s="3"/>
      <c r="AA65" s="3"/>
      <c r="AB65" s="3"/>
    </row>
    <row r="66" spans="1:28" s="7" customFormat="1" x14ac:dyDescent="0.25">
      <c r="A66" s="45" t="s">
        <v>679</v>
      </c>
      <c r="B66" s="45" t="s">
        <v>656</v>
      </c>
      <c r="C66" s="114" t="s">
        <v>128</v>
      </c>
      <c r="D66" s="42">
        <v>2102004006</v>
      </c>
      <c r="E66" s="114">
        <v>8</v>
      </c>
      <c r="F66" s="114" t="s">
        <v>241</v>
      </c>
      <c r="G66" s="114" t="s">
        <v>292</v>
      </c>
      <c r="H66" s="115" t="s">
        <v>698</v>
      </c>
      <c r="I66" s="116">
        <v>45784</v>
      </c>
      <c r="J66" s="116">
        <v>45784</v>
      </c>
      <c r="K66" s="42">
        <v>142</v>
      </c>
      <c r="L66" s="117">
        <v>45791</v>
      </c>
      <c r="M66" s="118">
        <v>31607</v>
      </c>
      <c r="N66" s="44"/>
      <c r="O66" s="119"/>
      <c r="P66" s="60">
        <v>0</v>
      </c>
      <c r="Q66" s="44"/>
      <c r="R66" s="60">
        <v>0</v>
      </c>
      <c r="W66" s="3"/>
      <c r="X66" s="3"/>
      <c r="Y66" s="3"/>
      <c r="Z66" s="3"/>
      <c r="AA66" s="3"/>
      <c r="AB66" s="3"/>
    </row>
    <row r="67" spans="1:28" s="7" customFormat="1" x14ac:dyDescent="0.25">
      <c r="A67" s="42" t="s">
        <v>230</v>
      </c>
      <c r="B67" s="45" t="s">
        <v>249</v>
      </c>
      <c r="C67" s="114" t="s">
        <v>128</v>
      </c>
      <c r="D67" s="42">
        <v>2102004006</v>
      </c>
      <c r="E67" s="114">
        <v>5</v>
      </c>
      <c r="F67" s="114" t="s">
        <v>644</v>
      </c>
      <c r="G67" s="114" t="s">
        <v>292</v>
      </c>
      <c r="H67" s="115" t="s">
        <v>699</v>
      </c>
      <c r="I67" s="116">
        <v>45783</v>
      </c>
      <c r="J67" s="116">
        <v>45783</v>
      </c>
      <c r="K67" s="42">
        <v>138</v>
      </c>
      <c r="L67" s="117">
        <v>45791</v>
      </c>
      <c r="M67" s="118">
        <v>31607</v>
      </c>
      <c r="N67" s="44"/>
      <c r="O67" s="119"/>
      <c r="P67" s="60">
        <v>0</v>
      </c>
      <c r="Q67" s="44"/>
      <c r="R67" s="60">
        <v>0</v>
      </c>
      <c r="W67" s="3"/>
      <c r="X67" s="3"/>
      <c r="Y67" s="3"/>
      <c r="Z67" s="3"/>
      <c r="AA67" s="3"/>
      <c r="AB67" s="3"/>
    </row>
    <row r="68" spans="1:28" s="7" customFormat="1" ht="36" x14ac:dyDescent="0.25">
      <c r="A68" s="42" t="s">
        <v>230</v>
      </c>
      <c r="B68" s="45" t="s">
        <v>249</v>
      </c>
      <c r="C68" s="114" t="s">
        <v>128</v>
      </c>
      <c r="D68" s="42">
        <v>2102004006</v>
      </c>
      <c r="E68" s="114">
        <v>5</v>
      </c>
      <c r="F68" s="114" t="s">
        <v>644</v>
      </c>
      <c r="G68" s="114" t="s">
        <v>292</v>
      </c>
      <c r="H68" s="115" t="s">
        <v>700</v>
      </c>
      <c r="I68" s="116">
        <v>45782</v>
      </c>
      <c r="J68" s="116">
        <v>45782</v>
      </c>
      <c r="K68" s="42">
        <v>139</v>
      </c>
      <c r="L68" s="117">
        <v>45791</v>
      </c>
      <c r="M68" s="118">
        <v>31607</v>
      </c>
      <c r="N68" s="44"/>
      <c r="O68" s="119"/>
      <c r="P68" s="60">
        <v>0</v>
      </c>
      <c r="Q68" s="44"/>
      <c r="R68" s="60">
        <v>0</v>
      </c>
      <c r="W68" s="3"/>
      <c r="X68" s="3"/>
      <c r="Y68" s="3"/>
      <c r="Z68" s="3"/>
      <c r="AA68" s="3"/>
      <c r="AB68" s="3"/>
    </row>
    <row r="69" spans="1:28" s="7" customFormat="1" ht="24" x14ac:dyDescent="0.25">
      <c r="A69" s="45" t="s">
        <v>679</v>
      </c>
      <c r="B69" s="45" t="s">
        <v>249</v>
      </c>
      <c r="C69" s="114" t="s">
        <v>128</v>
      </c>
      <c r="D69" s="42">
        <v>2102004006</v>
      </c>
      <c r="E69" s="114">
        <v>5</v>
      </c>
      <c r="F69" s="114" t="s">
        <v>255</v>
      </c>
      <c r="G69" s="114" t="s">
        <v>292</v>
      </c>
      <c r="H69" s="115" t="s">
        <v>701</v>
      </c>
      <c r="I69" s="116">
        <v>45785</v>
      </c>
      <c r="J69" s="116">
        <v>45785</v>
      </c>
      <c r="K69" s="42">
        <v>140</v>
      </c>
      <c r="L69" s="117">
        <v>45791</v>
      </c>
      <c r="M69" s="118">
        <v>31607</v>
      </c>
      <c r="N69" s="44"/>
      <c r="O69" s="119"/>
      <c r="P69" s="60">
        <v>0</v>
      </c>
      <c r="Q69" s="44"/>
      <c r="R69" s="60">
        <v>0</v>
      </c>
      <c r="W69" s="3"/>
      <c r="X69" s="3"/>
      <c r="Y69" s="3"/>
      <c r="Z69" s="3"/>
      <c r="AA69" s="3"/>
      <c r="AB69" s="3"/>
    </row>
    <row r="70" spans="1:28" s="7" customFormat="1" ht="48" x14ac:dyDescent="0.25">
      <c r="A70" s="45" t="s">
        <v>679</v>
      </c>
      <c r="B70" s="45" t="s">
        <v>660</v>
      </c>
      <c r="C70" s="114" t="s">
        <v>128</v>
      </c>
      <c r="D70" s="42">
        <v>2102004006</v>
      </c>
      <c r="E70" s="114">
        <v>10</v>
      </c>
      <c r="F70" s="114" t="s">
        <v>255</v>
      </c>
      <c r="G70" s="114" t="s">
        <v>292</v>
      </c>
      <c r="H70" s="115" t="s">
        <v>702</v>
      </c>
      <c r="I70" s="116">
        <v>45785</v>
      </c>
      <c r="J70" s="116">
        <v>45785</v>
      </c>
      <c r="K70" s="42">
        <v>143</v>
      </c>
      <c r="L70" s="117">
        <v>45791</v>
      </c>
      <c r="M70" s="118">
        <v>31607</v>
      </c>
      <c r="N70" s="44"/>
      <c r="O70" s="119"/>
      <c r="P70" s="60">
        <v>0</v>
      </c>
      <c r="Q70" s="44"/>
      <c r="R70" s="60">
        <v>0</v>
      </c>
      <c r="W70" s="3"/>
      <c r="X70" s="3"/>
      <c r="Y70" s="3"/>
      <c r="Z70" s="3"/>
      <c r="AA70" s="3"/>
      <c r="AB70" s="3"/>
    </row>
    <row r="71" spans="1:28" s="7" customFormat="1" ht="96" x14ac:dyDescent="0.25">
      <c r="A71" s="45" t="s">
        <v>679</v>
      </c>
      <c r="B71" s="45" t="s">
        <v>661</v>
      </c>
      <c r="C71" s="114" t="s">
        <v>128</v>
      </c>
      <c r="D71" s="42">
        <v>2102004006</v>
      </c>
      <c r="E71" s="114">
        <v>10</v>
      </c>
      <c r="F71" s="114" t="s">
        <v>255</v>
      </c>
      <c r="G71" s="114" t="s">
        <v>292</v>
      </c>
      <c r="H71" s="115" t="s">
        <v>703</v>
      </c>
      <c r="I71" s="116">
        <v>45785</v>
      </c>
      <c r="J71" s="116">
        <v>45785</v>
      </c>
      <c r="K71" s="42">
        <v>144</v>
      </c>
      <c r="L71" s="117">
        <v>45791</v>
      </c>
      <c r="M71" s="118">
        <v>31607</v>
      </c>
      <c r="N71" s="44"/>
      <c r="O71" s="119"/>
      <c r="P71" s="60">
        <v>0</v>
      </c>
      <c r="Q71" s="44"/>
      <c r="R71" s="60">
        <v>0</v>
      </c>
      <c r="W71" s="3"/>
      <c r="X71" s="3"/>
      <c r="Y71" s="3"/>
      <c r="Z71" s="3"/>
      <c r="AA71" s="3"/>
      <c r="AB71" s="3"/>
    </row>
    <row r="72" spans="1:28" s="7" customFormat="1" x14ac:dyDescent="0.25">
      <c r="A72" s="42" t="s">
        <v>230</v>
      </c>
      <c r="B72" s="45" t="s">
        <v>655</v>
      </c>
      <c r="C72" s="114" t="s">
        <v>128</v>
      </c>
      <c r="D72" s="42">
        <v>2102004006</v>
      </c>
      <c r="E72" s="114">
        <v>10</v>
      </c>
      <c r="F72" s="114" t="s">
        <v>644</v>
      </c>
      <c r="G72" s="114" t="s">
        <v>292</v>
      </c>
      <c r="H72" s="115" t="s">
        <v>689</v>
      </c>
      <c r="I72" s="116">
        <v>45770</v>
      </c>
      <c r="J72" s="116">
        <v>45770</v>
      </c>
      <c r="K72" s="42">
        <v>145</v>
      </c>
      <c r="L72" s="117">
        <v>45791</v>
      </c>
      <c r="M72" s="118">
        <v>31607</v>
      </c>
      <c r="N72" s="44"/>
      <c r="O72" s="119"/>
      <c r="P72" s="60">
        <v>0</v>
      </c>
      <c r="Q72" s="44"/>
      <c r="R72" s="60">
        <v>0</v>
      </c>
      <c r="W72" s="3"/>
      <c r="X72" s="3"/>
      <c r="Y72" s="3"/>
      <c r="Z72" s="3"/>
      <c r="AA72" s="3"/>
      <c r="AB72" s="3"/>
    </row>
    <row r="73" spans="1:28" s="7" customFormat="1" x14ac:dyDescent="0.25">
      <c r="A73" s="42" t="s">
        <v>230</v>
      </c>
      <c r="B73" s="45" t="s">
        <v>655</v>
      </c>
      <c r="C73" s="114" t="s">
        <v>128</v>
      </c>
      <c r="D73" s="42">
        <v>2102004006</v>
      </c>
      <c r="E73" s="114">
        <v>10</v>
      </c>
      <c r="F73" s="114" t="s">
        <v>644</v>
      </c>
      <c r="G73" s="114" t="s">
        <v>292</v>
      </c>
      <c r="H73" s="115" t="s">
        <v>704</v>
      </c>
      <c r="I73" s="116">
        <v>45771</v>
      </c>
      <c r="J73" s="116">
        <v>45771</v>
      </c>
      <c r="K73" s="42">
        <v>146</v>
      </c>
      <c r="L73" s="117">
        <v>45791</v>
      </c>
      <c r="M73" s="118">
        <v>31607</v>
      </c>
      <c r="N73" s="44"/>
      <c r="O73" s="119"/>
      <c r="P73" s="60">
        <v>0</v>
      </c>
      <c r="Q73" s="44"/>
      <c r="R73" s="60">
        <v>0</v>
      </c>
      <c r="W73" s="3"/>
      <c r="X73" s="3"/>
      <c r="Y73" s="3"/>
      <c r="Z73" s="3"/>
      <c r="AA73" s="3"/>
      <c r="AB73" s="3"/>
    </row>
    <row r="74" spans="1:28" s="7" customFormat="1" ht="24" x14ac:dyDescent="0.25">
      <c r="A74" s="42" t="s">
        <v>230</v>
      </c>
      <c r="B74" s="45" t="s">
        <v>655</v>
      </c>
      <c r="C74" s="114" t="s">
        <v>128</v>
      </c>
      <c r="D74" s="42">
        <v>2102004006</v>
      </c>
      <c r="E74" s="114">
        <v>10</v>
      </c>
      <c r="F74" s="114" t="s">
        <v>644</v>
      </c>
      <c r="G74" s="114" t="s">
        <v>292</v>
      </c>
      <c r="H74" s="115" t="s">
        <v>705</v>
      </c>
      <c r="I74" s="116">
        <v>45782</v>
      </c>
      <c r="J74" s="116">
        <v>45782</v>
      </c>
      <c r="K74" s="42">
        <v>147</v>
      </c>
      <c r="L74" s="117">
        <v>45791</v>
      </c>
      <c r="M74" s="118">
        <v>31607</v>
      </c>
      <c r="N74" s="44"/>
      <c r="O74" s="119"/>
      <c r="P74" s="60"/>
      <c r="Q74" s="44"/>
      <c r="R74" s="60"/>
      <c r="W74" s="3"/>
      <c r="X74" s="3"/>
      <c r="Y74" s="3"/>
      <c r="Z74" s="3"/>
      <c r="AA74" s="3"/>
      <c r="AB74" s="3"/>
    </row>
    <row r="75" spans="1:28" s="7" customFormat="1" x14ac:dyDescent="0.25">
      <c r="A75" s="42" t="s">
        <v>230</v>
      </c>
      <c r="B75" s="45" t="s">
        <v>655</v>
      </c>
      <c r="C75" s="114" t="s">
        <v>128</v>
      </c>
      <c r="D75" s="42">
        <v>2102004006</v>
      </c>
      <c r="E75" s="114">
        <v>10</v>
      </c>
      <c r="F75" s="114" t="s">
        <v>644</v>
      </c>
      <c r="G75" s="114" t="s">
        <v>292</v>
      </c>
      <c r="H75" s="115" t="s">
        <v>692</v>
      </c>
      <c r="I75" s="116">
        <v>45783</v>
      </c>
      <c r="J75" s="116">
        <v>45783</v>
      </c>
      <c r="K75" s="42">
        <v>148</v>
      </c>
      <c r="L75" s="117">
        <v>45791</v>
      </c>
      <c r="M75" s="118">
        <v>31607</v>
      </c>
      <c r="N75" s="44"/>
      <c r="O75" s="119"/>
      <c r="P75" s="60"/>
      <c r="Q75" s="44"/>
      <c r="R75" s="60"/>
      <c r="W75" s="3"/>
      <c r="X75" s="3"/>
      <c r="Y75" s="3"/>
      <c r="Z75" s="3"/>
      <c r="AA75" s="3"/>
      <c r="AB75" s="3"/>
    </row>
    <row r="76" spans="1:28" s="7" customFormat="1" ht="48" x14ac:dyDescent="0.25">
      <c r="A76" s="42" t="s">
        <v>230</v>
      </c>
      <c r="B76" s="45" t="s">
        <v>259</v>
      </c>
      <c r="C76" s="114" t="s">
        <v>128</v>
      </c>
      <c r="D76" s="42">
        <v>2102004006</v>
      </c>
      <c r="E76" s="114">
        <v>10</v>
      </c>
      <c r="F76" s="114" t="s">
        <v>644</v>
      </c>
      <c r="G76" s="114" t="s">
        <v>292</v>
      </c>
      <c r="H76" s="115" t="s">
        <v>706</v>
      </c>
      <c r="I76" s="116">
        <v>45796</v>
      </c>
      <c r="J76" s="116">
        <v>45796</v>
      </c>
      <c r="K76" s="42">
        <v>149</v>
      </c>
      <c r="L76" s="117">
        <v>45791</v>
      </c>
      <c r="M76" s="118">
        <v>31607</v>
      </c>
      <c r="N76" s="44"/>
      <c r="O76" s="119"/>
      <c r="P76" s="60"/>
      <c r="Q76" s="44"/>
      <c r="R76" s="60"/>
      <c r="W76" s="3"/>
      <c r="X76" s="3"/>
      <c r="Y76" s="3"/>
      <c r="Z76" s="3"/>
      <c r="AA76" s="3"/>
      <c r="AB76" s="3"/>
    </row>
    <row r="77" spans="1:28" s="7" customFormat="1" ht="36" x14ac:dyDescent="0.25">
      <c r="A77" s="45" t="s">
        <v>679</v>
      </c>
      <c r="B77" s="45" t="s">
        <v>655</v>
      </c>
      <c r="C77" s="114" t="s">
        <v>128</v>
      </c>
      <c r="D77" s="42">
        <v>2102004006</v>
      </c>
      <c r="E77" s="114">
        <v>10</v>
      </c>
      <c r="F77" s="114" t="s">
        <v>255</v>
      </c>
      <c r="G77" s="114" t="s">
        <v>292</v>
      </c>
      <c r="H77" s="115" t="s">
        <v>707</v>
      </c>
      <c r="I77" s="116">
        <v>45785</v>
      </c>
      <c r="J77" s="116">
        <v>45785</v>
      </c>
      <c r="K77" s="42">
        <v>153</v>
      </c>
      <c r="L77" s="117">
        <v>45799</v>
      </c>
      <c r="M77" s="118">
        <v>31607</v>
      </c>
      <c r="N77" s="44"/>
      <c r="O77" s="119"/>
      <c r="P77" s="60"/>
      <c r="Q77" s="44"/>
      <c r="R77" s="60"/>
      <c r="W77" s="3"/>
      <c r="X77" s="3"/>
      <c r="Y77" s="3"/>
      <c r="Z77" s="3"/>
      <c r="AA77" s="3"/>
      <c r="AB77" s="3"/>
    </row>
    <row r="78" spans="1:28" s="7" customFormat="1" ht="96" x14ac:dyDescent="0.25">
      <c r="A78" s="42" t="s">
        <v>662</v>
      </c>
      <c r="B78" s="45" t="s">
        <v>259</v>
      </c>
      <c r="C78" s="114" t="s">
        <v>128</v>
      </c>
      <c r="D78" s="42">
        <v>2102004006</v>
      </c>
      <c r="E78" s="114">
        <v>10</v>
      </c>
      <c r="F78" s="114" t="s">
        <v>670</v>
      </c>
      <c r="G78" s="114" t="s">
        <v>627</v>
      </c>
      <c r="H78" s="115" t="s">
        <v>708</v>
      </c>
      <c r="I78" s="116">
        <v>45810</v>
      </c>
      <c r="J78" s="116">
        <v>45812</v>
      </c>
      <c r="K78" s="42">
        <v>154</v>
      </c>
      <c r="L78" s="117">
        <v>45799</v>
      </c>
      <c r="M78" s="118">
        <v>190855</v>
      </c>
      <c r="N78" s="44">
        <v>6565653</v>
      </c>
      <c r="O78" s="119">
        <v>45805</v>
      </c>
      <c r="P78" s="60">
        <v>166723</v>
      </c>
      <c r="Q78" s="44"/>
      <c r="R78" s="60"/>
      <c r="W78" s="3"/>
      <c r="X78" s="3"/>
      <c r="Y78" s="3"/>
      <c r="Z78" s="3"/>
      <c r="AA78" s="3"/>
      <c r="AB78" s="3"/>
    </row>
    <row r="79" spans="1:28" s="7" customFormat="1" x14ac:dyDescent="0.25">
      <c r="A79" s="42" t="s">
        <v>663</v>
      </c>
      <c r="B79" s="45" t="s">
        <v>656</v>
      </c>
      <c r="C79" s="114" t="s">
        <v>128</v>
      </c>
      <c r="D79" s="42">
        <v>2102004006</v>
      </c>
      <c r="E79" s="114">
        <v>8</v>
      </c>
      <c r="F79" s="114" t="s">
        <v>664</v>
      </c>
      <c r="G79" s="114" t="s">
        <v>292</v>
      </c>
      <c r="H79" s="115" t="s">
        <v>709</v>
      </c>
      <c r="I79" s="116">
        <v>45796</v>
      </c>
      <c r="J79" s="116">
        <v>45797</v>
      </c>
      <c r="K79" s="42">
        <v>156</v>
      </c>
      <c r="L79" s="117">
        <v>45799</v>
      </c>
      <c r="M79" s="118">
        <v>110624</v>
      </c>
      <c r="N79" s="44"/>
      <c r="O79" s="119"/>
      <c r="P79" s="60"/>
      <c r="Q79" s="44"/>
      <c r="R79" s="60"/>
      <c r="W79" s="3"/>
      <c r="X79" s="3"/>
      <c r="Y79" s="3"/>
      <c r="Z79" s="3"/>
      <c r="AA79" s="3"/>
      <c r="AB79" s="3"/>
    </row>
    <row r="80" spans="1:28" s="7" customFormat="1" ht="24" x14ac:dyDescent="0.25">
      <c r="A80" s="42" t="s">
        <v>754</v>
      </c>
      <c r="B80" s="45" t="s">
        <v>740</v>
      </c>
      <c r="C80" s="114" t="s">
        <v>128</v>
      </c>
      <c r="D80" s="42">
        <v>2102004006</v>
      </c>
      <c r="E80" s="114">
        <v>10</v>
      </c>
      <c r="F80" s="114" t="s">
        <v>665</v>
      </c>
      <c r="G80" s="114" t="s">
        <v>627</v>
      </c>
      <c r="H80" s="115" t="s">
        <v>710</v>
      </c>
      <c r="I80" s="116">
        <v>45804</v>
      </c>
      <c r="J80" s="116">
        <v>45807</v>
      </c>
      <c r="K80" s="42">
        <v>157</v>
      </c>
      <c r="L80" s="117">
        <v>45799</v>
      </c>
      <c r="M80" s="118">
        <v>268658</v>
      </c>
      <c r="N80" s="44">
        <v>6555201</v>
      </c>
      <c r="O80" s="119">
        <v>45800</v>
      </c>
      <c r="P80" s="60">
        <v>177046</v>
      </c>
      <c r="Q80" s="44"/>
      <c r="R80" s="60"/>
      <c r="W80" s="3"/>
      <c r="X80" s="3"/>
      <c r="Y80" s="3"/>
      <c r="Z80" s="3"/>
      <c r="AA80" s="3"/>
      <c r="AB80" s="3"/>
    </row>
    <row r="81" spans="1:28" s="7" customFormat="1" ht="96" x14ac:dyDescent="0.25">
      <c r="A81" s="42" t="s">
        <v>650</v>
      </c>
      <c r="B81" s="45" t="s">
        <v>666</v>
      </c>
      <c r="C81" s="114" t="s">
        <v>128</v>
      </c>
      <c r="D81" s="42">
        <v>2102004006</v>
      </c>
      <c r="E81" s="114">
        <v>7</v>
      </c>
      <c r="F81" s="114" t="s">
        <v>651</v>
      </c>
      <c r="G81" s="114" t="s">
        <v>627</v>
      </c>
      <c r="H81" s="115" t="s">
        <v>711</v>
      </c>
      <c r="I81" s="116">
        <v>45811</v>
      </c>
      <c r="J81" s="116">
        <v>45815</v>
      </c>
      <c r="K81" s="42">
        <v>158</v>
      </c>
      <c r="L81" s="117">
        <v>45799</v>
      </c>
      <c r="M81" s="118">
        <v>349901</v>
      </c>
      <c r="N81" s="44">
        <v>6555868</v>
      </c>
      <c r="O81" s="119">
        <v>45800</v>
      </c>
      <c r="P81" s="60">
        <v>122944</v>
      </c>
      <c r="Q81" s="44"/>
      <c r="R81" s="60"/>
      <c r="W81" s="3"/>
      <c r="X81" s="3"/>
      <c r="Y81" s="3"/>
      <c r="Z81" s="3"/>
      <c r="AA81" s="3"/>
      <c r="AB81" s="3"/>
    </row>
    <row r="82" spans="1:28" s="7" customFormat="1" ht="48" x14ac:dyDescent="0.25">
      <c r="A82" s="42" t="s">
        <v>667</v>
      </c>
      <c r="B82" s="45" t="s">
        <v>287</v>
      </c>
      <c r="C82" s="114" t="s">
        <v>128</v>
      </c>
      <c r="D82" s="42">
        <v>2102004006</v>
      </c>
      <c r="E82" s="114">
        <v>10</v>
      </c>
      <c r="F82" s="114" t="s">
        <v>668</v>
      </c>
      <c r="G82" s="114" t="s">
        <v>292</v>
      </c>
      <c r="H82" s="115" t="s">
        <v>712</v>
      </c>
      <c r="I82" s="116">
        <v>45803</v>
      </c>
      <c r="J82" s="116">
        <v>45803</v>
      </c>
      <c r="K82" s="42">
        <v>159</v>
      </c>
      <c r="L82" s="117">
        <v>45805</v>
      </c>
      <c r="M82" s="118">
        <v>31607</v>
      </c>
      <c r="N82" s="44"/>
      <c r="O82" s="119"/>
      <c r="P82" s="60"/>
      <c r="Q82" s="44"/>
      <c r="R82" s="60"/>
      <c r="W82" s="3"/>
      <c r="X82" s="3"/>
      <c r="Y82" s="3"/>
      <c r="Z82" s="3"/>
      <c r="AA82" s="3"/>
      <c r="AB82" s="3"/>
    </row>
    <row r="83" spans="1:28" s="7" customFormat="1" ht="36" x14ac:dyDescent="0.25">
      <c r="A83" s="42" t="s">
        <v>662</v>
      </c>
      <c r="B83" s="45" t="s">
        <v>669</v>
      </c>
      <c r="C83" s="114" t="s">
        <v>128</v>
      </c>
      <c r="D83" s="42">
        <v>2102004006</v>
      </c>
      <c r="E83" s="114">
        <v>8</v>
      </c>
      <c r="F83" s="114" t="s">
        <v>670</v>
      </c>
      <c r="G83" s="114" t="s">
        <v>627</v>
      </c>
      <c r="H83" s="115" t="s">
        <v>713</v>
      </c>
      <c r="I83" s="116">
        <v>45810</v>
      </c>
      <c r="J83" s="116">
        <v>45812</v>
      </c>
      <c r="K83" s="42">
        <v>163</v>
      </c>
      <c r="L83" s="117">
        <v>45805</v>
      </c>
      <c r="M83" s="118">
        <v>190855</v>
      </c>
      <c r="N83" s="44">
        <v>6565653</v>
      </c>
      <c r="O83" s="119">
        <v>45805</v>
      </c>
      <c r="P83" s="60">
        <v>166723</v>
      </c>
      <c r="Q83" s="44"/>
      <c r="R83" s="60"/>
      <c r="W83" s="3"/>
      <c r="X83" s="3"/>
      <c r="Y83" s="3"/>
      <c r="Z83" s="3"/>
      <c r="AA83" s="3"/>
      <c r="AB83" s="3"/>
    </row>
    <row r="84" spans="1:28" s="7" customFormat="1" ht="48" x14ac:dyDescent="0.25">
      <c r="A84" s="42" t="s">
        <v>671</v>
      </c>
      <c r="B84" s="45" t="s">
        <v>672</v>
      </c>
      <c r="C84" s="114" t="s">
        <v>128</v>
      </c>
      <c r="D84" s="42">
        <v>2102004006</v>
      </c>
      <c r="E84" s="114">
        <v>10</v>
      </c>
      <c r="F84" s="114" t="s">
        <v>753</v>
      </c>
      <c r="G84" s="114" t="s">
        <v>627</v>
      </c>
      <c r="H84" s="115" t="s">
        <v>714</v>
      </c>
      <c r="I84" s="116">
        <v>45811</v>
      </c>
      <c r="J84" s="116">
        <v>45813</v>
      </c>
      <c r="K84" s="42">
        <v>165</v>
      </c>
      <c r="L84" s="117">
        <v>45805</v>
      </c>
      <c r="M84" s="118">
        <v>190855</v>
      </c>
      <c r="N84" s="44">
        <v>6567663</v>
      </c>
      <c r="O84" s="119">
        <v>45806</v>
      </c>
      <c r="P84" s="60">
        <v>264358</v>
      </c>
      <c r="Q84" s="44"/>
      <c r="R84" s="60"/>
      <c r="W84" s="3"/>
      <c r="X84" s="3"/>
      <c r="Y84" s="3"/>
      <c r="Z84" s="3"/>
      <c r="AA84" s="3"/>
      <c r="AB84" s="3"/>
    </row>
    <row r="85" spans="1:28" s="7" customFormat="1" ht="48" x14ac:dyDescent="0.25">
      <c r="A85" s="42" t="s">
        <v>671</v>
      </c>
      <c r="B85" s="45" t="s">
        <v>660</v>
      </c>
      <c r="C85" s="114" t="s">
        <v>128</v>
      </c>
      <c r="D85" s="42">
        <v>2102004006</v>
      </c>
      <c r="E85" s="114">
        <v>10</v>
      </c>
      <c r="F85" s="114" t="s">
        <v>753</v>
      </c>
      <c r="G85" s="114" t="s">
        <v>627</v>
      </c>
      <c r="H85" s="115" t="s">
        <v>714</v>
      </c>
      <c r="I85" s="116">
        <v>45811</v>
      </c>
      <c r="J85" s="116">
        <v>45813</v>
      </c>
      <c r="K85" s="42">
        <v>166</v>
      </c>
      <c r="L85" s="117">
        <v>45805</v>
      </c>
      <c r="M85" s="118">
        <v>190855</v>
      </c>
      <c r="N85" s="44">
        <v>6567663</v>
      </c>
      <c r="O85" s="119">
        <v>45806</v>
      </c>
      <c r="P85" s="60">
        <v>264358</v>
      </c>
      <c r="Q85" s="44"/>
      <c r="R85" s="60"/>
      <c r="W85" s="3"/>
      <c r="X85" s="3"/>
      <c r="Y85" s="3"/>
      <c r="Z85" s="3"/>
      <c r="AA85" s="3"/>
      <c r="AB85" s="3"/>
    </row>
    <row r="86" spans="1:28" s="7" customFormat="1" x14ac:dyDescent="0.25">
      <c r="A86" s="42" t="s">
        <v>230</v>
      </c>
      <c r="B86" s="45" t="s">
        <v>227</v>
      </c>
      <c r="C86" s="114" t="s">
        <v>130</v>
      </c>
      <c r="D86" s="42">
        <v>2101004006</v>
      </c>
      <c r="E86" s="114" t="s">
        <v>228</v>
      </c>
      <c r="F86" s="114" t="s">
        <v>644</v>
      </c>
      <c r="G86" s="114" t="s">
        <v>292</v>
      </c>
      <c r="H86" s="115" t="s">
        <v>715</v>
      </c>
      <c r="I86" s="116">
        <v>45762</v>
      </c>
      <c r="J86" s="116">
        <v>45762</v>
      </c>
      <c r="K86" s="42">
        <v>171</v>
      </c>
      <c r="L86" s="117">
        <v>45810</v>
      </c>
      <c r="M86" s="118">
        <v>34361</v>
      </c>
      <c r="N86" s="44"/>
      <c r="O86" s="119"/>
      <c r="P86" s="60"/>
      <c r="Q86" s="44"/>
      <c r="R86" s="60"/>
      <c r="W86" s="3"/>
      <c r="X86" s="3"/>
      <c r="Y86" s="3"/>
      <c r="Z86" s="3"/>
      <c r="AA86" s="3"/>
      <c r="AB86" s="3"/>
    </row>
    <row r="87" spans="1:28" s="7" customFormat="1" ht="24" x14ac:dyDescent="0.25">
      <c r="A87" s="42" t="s">
        <v>230</v>
      </c>
      <c r="B87" s="45" t="s">
        <v>227</v>
      </c>
      <c r="C87" s="114" t="s">
        <v>130</v>
      </c>
      <c r="D87" s="42">
        <v>2101004006</v>
      </c>
      <c r="E87" s="114" t="s">
        <v>228</v>
      </c>
      <c r="F87" s="114" t="s">
        <v>644</v>
      </c>
      <c r="G87" s="114" t="s">
        <v>292</v>
      </c>
      <c r="H87" s="115" t="s">
        <v>716</v>
      </c>
      <c r="I87" s="116">
        <v>45763</v>
      </c>
      <c r="J87" s="116">
        <v>45763</v>
      </c>
      <c r="K87" s="42">
        <v>172</v>
      </c>
      <c r="L87" s="117">
        <v>45810</v>
      </c>
      <c r="M87" s="118">
        <v>34361</v>
      </c>
      <c r="N87" s="44"/>
      <c r="O87" s="119"/>
      <c r="P87" s="60"/>
      <c r="Q87" s="44"/>
      <c r="R87" s="60"/>
      <c r="W87" s="3"/>
      <c r="X87" s="3"/>
      <c r="Y87" s="3"/>
      <c r="Z87" s="3"/>
      <c r="AA87" s="3"/>
      <c r="AB87" s="3"/>
    </row>
    <row r="88" spans="1:28" s="7" customFormat="1" x14ac:dyDescent="0.25">
      <c r="A88" s="42" t="s">
        <v>230</v>
      </c>
      <c r="B88" s="45" t="s">
        <v>227</v>
      </c>
      <c r="C88" s="114" t="s">
        <v>130</v>
      </c>
      <c r="D88" s="42">
        <v>2101004006</v>
      </c>
      <c r="E88" s="114" t="s">
        <v>228</v>
      </c>
      <c r="F88" s="114" t="s">
        <v>644</v>
      </c>
      <c r="G88" s="114" t="s">
        <v>292</v>
      </c>
      <c r="H88" s="115" t="s">
        <v>717</v>
      </c>
      <c r="I88" s="116">
        <v>45770</v>
      </c>
      <c r="J88" s="116">
        <v>45770</v>
      </c>
      <c r="K88" s="42">
        <v>173</v>
      </c>
      <c r="L88" s="117">
        <v>45810</v>
      </c>
      <c r="M88" s="118">
        <v>34361</v>
      </c>
      <c r="N88" s="44"/>
      <c r="O88" s="119"/>
      <c r="P88" s="60"/>
      <c r="Q88" s="44"/>
      <c r="R88" s="60"/>
      <c r="W88" s="3"/>
      <c r="X88" s="3"/>
      <c r="Y88" s="3"/>
      <c r="Z88" s="3"/>
      <c r="AA88" s="3"/>
      <c r="AB88" s="3"/>
    </row>
    <row r="89" spans="1:28" s="7" customFormat="1" ht="24" x14ac:dyDescent="0.25">
      <c r="A89" s="42" t="s">
        <v>230</v>
      </c>
      <c r="B89" s="45" t="s">
        <v>227</v>
      </c>
      <c r="C89" s="114" t="s">
        <v>130</v>
      </c>
      <c r="D89" s="42">
        <v>2101004006</v>
      </c>
      <c r="E89" s="114" t="s">
        <v>228</v>
      </c>
      <c r="F89" s="114" t="s">
        <v>644</v>
      </c>
      <c r="G89" s="114" t="s">
        <v>292</v>
      </c>
      <c r="H89" s="115" t="s">
        <v>718</v>
      </c>
      <c r="I89" s="116">
        <v>45771</v>
      </c>
      <c r="J89" s="116">
        <v>45771</v>
      </c>
      <c r="K89" s="42">
        <v>174</v>
      </c>
      <c r="L89" s="117">
        <v>45810</v>
      </c>
      <c r="M89" s="118">
        <v>34361</v>
      </c>
      <c r="N89" s="44"/>
      <c r="O89" s="119"/>
      <c r="P89" s="60"/>
      <c r="Q89" s="44"/>
      <c r="R89" s="60"/>
      <c r="W89" s="3"/>
      <c r="X89" s="3"/>
      <c r="Y89" s="3"/>
      <c r="Z89" s="3"/>
      <c r="AA89" s="3"/>
      <c r="AB89" s="3"/>
    </row>
    <row r="90" spans="1:28" s="7" customFormat="1" ht="24" x14ac:dyDescent="0.25">
      <c r="A90" s="42" t="s">
        <v>230</v>
      </c>
      <c r="B90" s="45" t="s">
        <v>227</v>
      </c>
      <c r="C90" s="114" t="s">
        <v>130</v>
      </c>
      <c r="D90" s="42">
        <v>2101004006</v>
      </c>
      <c r="E90" s="114" t="s">
        <v>228</v>
      </c>
      <c r="F90" s="114" t="s">
        <v>644</v>
      </c>
      <c r="G90" s="114" t="s">
        <v>292</v>
      </c>
      <c r="H90" s="115" t="s">
        <v>719</v>
      </c>
      <c r="I90" s="116">
        <v>45782</v>
      </c>
      <c r="J90" s="116">
        <v>45782</v>
      </c>
      <c r="K90" s="42">
        <v>175</v>
      </c>
      <c r="L90" s="117">
        <v>45810</v>
      </c>
      <c r="M90" s="118">
        <v>34361</v>
      </c>
      <c r="N90" s="44"/>
      <c r="O90" s="119"/>
      <c r="P90" s="60"/>
      <c r="Q90" s="44"/>
      <c r="R90" s="60"/>
      <c r="W90" s="3"/>
      <c r="X90" s="3"/>
      <c r="Y90" s="3"/>
      <c r="Z90" s="3"/>
      <c r="AA90" s="3"/>
      <c r="AB90" s="3"/>
    </row>
    <row r="91" spans="1:28" s="7" customFormat="1" x14ac:dyDescent="0.25">
      <c r="A91" s="42" t="s">
        <v>230</v>
      </c>
      <c r="B91" s="45" t="s">
        <v>227</v>
      </c>
      <c r="C91" s="114" t="s">
        <v>130</v>
      </c>
      <c r="D91" s="42">
        <v>2101004006</v>
      </c>
      <c r="E91" s="114" t="s">
        <v>228</v>
      </c>
      <c r="F91" s="114" t="s">
        <v>644</v>
      </c>
      <c r="G91" s="114" t="s">
        <v>292</v>
      </c>
      <c r="H91" s="115" t="s">
        <v>720</v>
      </c>
      <c r="I91" s="116">
        <v>45783</v>
      </c>
      <c r="J91" s="116">
        <v>45783</v>
      </c>
      <c r="K91" s="42">
        <v>176</v>
      </c>
      <c r="L91" s="117">
        <v>45810</v>
      </c>
      <c r="M91" s="118">
        <v>34361</v>
      </c>
      <c r="N91" s="44"/>
      <c r="O91" s="119"/>
      <c r="P91" s="60"/>
      <c r="Q91" s="44"/>
      <c r="R91" s="60"/>
      <c r="W91" s="3"/>
      <c r="X91" s="3"/>
      <c r="Y91" s="3"/>
      <c r="Z91" s="3"/>
      <c r="AA91" s="3"/>
      <c r="AB91" s="3"/>
    </row>
    <row r="92" spans="1:28" s="7" customFormat="1" ht="24" x14ac:dyDescent="0.25">
      <c r="A92" s="42" t="s">
        <v>230</v>
      </c>
      <c r="B92" s="45" t="s">
        <v>655</v>
      </c>
      <c r="C92" s="114" t="s">
        <v>128</v>
      </c>
      <c r="D92" s="42">
        <v>2102004006</v>
      </c>
      <c r="E92" s="114">
        <v>10</v>
      </c>
      <c r="F92" s="114" t="s">
        <v>644</v>
      </c>
      <c r="G92" s="114" t="s">
        <v>292</v>
      </c>
      <c r="H92" s="115" t="s">
        <v>721</v>
      </c>
      <c r="I92" s="116">
        <v>45809</v>
      </c>
      <c r="J92" s="116">
        <v>45809</v>
      </c>
      <c r="K92" s="42">
        <v>186</v>
      </c>
      <c r="L92" s="117">
        <v>45819</v>
      </c>
      <c r="M92" s="118">
        <v>31809</v>
      </c>
      <c r="N92" s="44"/>
      <c r="O92" s="119"/>
      <c r="P92" s="60"/>
      <c r="Q92" s="44"/>
      <c r="R92" s="60"/>
      <c r="W92" s="3"/>
      <c r="X92" s="3"/>
      <c r="Y92" s="3"/>
      <c r="Z92" s="3"/>
      <c r="AA92" s="3"/>
      <c r="AB92" s="3"/>
    </row>
    <row r="93" spans="1:28" s="7" customFormat="1" x14ac:dyDescent="0.25">
      <c r="A93" s="42" t="s">
        <v>230</v>
      </c>
      <c r="B93" s="45" t="s">
        <v>655</v>
      </c>
      <c r="C93" s="114" t="s">
        <v>128</v>
      </c>
      <c r="D93" s="42">
        <v>2102004006</v>
      </c>
      <c r="E93" s="114">
        <v>10</v>
      </c>
      <c r="F93" s="114" t="s">
        <v>644</v>
      </c>
      <c r="G93" s="114" t="s">
        <v>292</v>
      </c>
      <c r="H93" s="115" t="s">
        <v>722</v>
      </c>
      <c r="I93" s="116">
        <v>45811</v>
      </c>
      <c r="J93" s="116">
        <v>45811</v>
      </c>
      <c r="K93" s="42">
        <v>187</v>
      </c>
      <c r="L93" s="117">
        <v>45819</v>
      </c>
      <c r="M93" s="118">
        <v>31809</v>
      </c>
      <c r="N93" s="44"/>
      <c r="O93" s="119"/>
      <c r="P93" s="60"/>
      <c r="Q93" s="44"/>
      <c r="R93" s="60"/>
      <c r="W93" s="3"/>
      <c r="X93" s="3"/>
      <c r="Y93" s="3"/>
      <c r="Z93" s="3"/>
      <c r="AA93" s="3"/>
      <c r="AB93" s="3"/>
    </row>
    <row r="94" spans="1:28" s="7" customFormat="1" ht="24" x14ac:dyDescent="0.25">
      <c r="A94" s="42" t="s">
        <v>230</v>
      </c>
      <c r="B94" s="45" t="s">
        <v>655</v>
      </c>
      <c r="C94" s="114" t="s">
        <v>128</v>
      </c>
      <c r="D94" s="42">
        <v>2102004006</v>
      </c>
      <c r="E94" s="114">
        <v>10</v>
      </c>
      <c r="F94" s="114" t="s">
        <v>644</v>
      </c>
      <c r="G94" s="114" t="s">
        <v>292</v>
      </c>
      <c r="H94" s="115" t="s">
        <v>723</v>
      </c>
      <c r="I94" s="116">
        <v>45812</v>
      </c>
      <c r="J94" s="116">
        <v>45812</v>
      </c>
      <c r="K94" s="42">
        <v>188</v>
      </c>
      <c r="L94" s="117">
        <v>45819</v>
      </c>
      <c r="M94" s="118">
        <v>31809</v>
      </c>
      <c r="N94" s="44"/>
      <c r="O94" s="119"/>
      <c r="P94" s="60"/>
      <c r="Q94" s="44"/>
      <c r="R94" s="60"/>
      <c r="W94" s="3"/>
      <c r="X94" s="3"/>
      <c r="Y94" s="3"/>
      <c r="Z94" s="3"/>
      <c r="AA94" s="3"/>
      <c r="AB94" s="3"/>
    </row>
    <row r="95" spans="1:28" s="7" customFormat="1" ht="48" x14ac:dyDescent="0.25">
      <c r="A95" s="42" t="s">
        <v>662</v>
      </c>
      <c r="B95" s="45" t="s">
        <v>656</v>
      </c>
      <c r="C95" s="114" t="s">
        <v>128</v>
      </c>
      <c r="D95" s="42">
        <v>2102004006</v>
      </c>
      <c r="E95" s="114">
        <v>8</v>
      </c>
      <c r="F95" s="114" t="s">
        <v>670</v>
      </c>
      <c r="G95" s="114" t="s">
        <v>627</v>
      </c>
      <c r="H95" s="115" t="s">
        <v>724</v>
      </c>
      <c r="I95" s="116">
        <v>45833</v>
      </c>
      <c r="J95" s="116">
        <v>45834</v>
      </c>
      <c r="K95" s="42">
        <v>191</v>
      </c>
      <c r="L95" s="117">
        <v>45819</v>
      </c>
      <c r="M95" s="118">
        <v>111332</v>
      </c>
      <c r="N95" s="44">
        <v>6605784</v>
      </c>
      <c r="O95" s="119">
        <v>45824</v>
      </c>
      <c r="P95" s="60">
        <v>96291</v>
      </c>
      <c r="Q95" s="44"/>
      <c r="R95" s="60"/>
      <c r="W95" s="3"/>
      <c r="X95" s="3"/>
      <c r="Y95" s="3"/>
      <c r="Z95" s="3"/>
      <c r="AA95" s="3"/>
      <c r="AB95" s="3"/>
    </row>
    <row r="96" spans="1:28" s="7" customFormat="1" ht="24" x14ac:dyDescent="0.25">
      <c r="A96" s="42" t="s">
        <v>230</v>
      </c>
      <c r="B96" s="45" t="s">
        <v>658</v>
      </c>
      <c r="C96" s="114" t="s">
        <v>128</v>
      </c>
      <c r="D96" s="42">
        <v>2102004006</v>
      </c>
      <c r="E96" s="114">
        <v>7</v>
      </c>
      <c r="F96" s="114" t="s">
        <v>644</v>
      </c>
      <c r="G96" s="114" t="s">
        <v>292</v>
      </c>
      <c r="H96" s="115" t="s">
        <v>725</v>
      </c>
      <c r="I96" s="116">
        <v>45814</v>
      </c>
      <c r="J96" s="116">
        <v>45814</v>
      </c>
      <c r="K96" s="42">
        <v>192</v>
      </c>
      <c r="L96" s="117">
        <v>45819</v>
      </c>
      <c r="M96" s="118">
        <v>31809</v>
      </c>
      <c r="N96" s="44"/>
      <c r="O96" s="119"/>
      <c r="P96" s="60"/>
      <c r="Q96" s="44"/>
      <c r="R96" s="60"/>
      <c r="W96" s="3"/>
      <c r="X96" s="3"/>
      <c r="Y96" s="3"/>
      <c r="Z96" s="3"/>
      <c r="AA96" s="3"/>
      <c r="AB96" s="3"/>
    </row>
    <row r="97" spans="1:16384" s="7" customFormat="1" ht="48" x14ac:dyDescent="0.25">
      <c r="A97" s="42" t="s">
        <v>752</v>
      </c>
      <c r="B97" s="45" t="s">
        <v>660</v>
      </c>
      <c r="C97" s="114" t="s">
        <v>128</v>
      </c>
      <c r="D97" s="42">
        <v>2102004006</v>
      </c>
      <c r="E97" s="114">
        <v>10</v>
      </c>
      <c r="F97" s="114" t="s">
        <v>673</v>
      </c>
      <c r="G97" s="114" t="s">
        <v>627</v>
      </c>
      <c r="H97" s="115" t="s">
        <v>726</v>
      </c>
      <c r="I97" s="116">
        <v>45832</v>
      </c>
      <c r="J97" s="116">
        <v>45834</v>
      </c>
      <c r="K97" s="42">
        <v>193</v>
      </c>
      <c r="L97" s="117">
        <v>45819</v>
      </c>
      <c r="M97" s="118">
        <v>190855</v>
      </c>
      <c r="N97" s="44">
        <v>6605586</v>
      </c>
      <c r="O97" s="119">
        <v>45824</v>
      </c>
      <c r="P97" s="60">
        <v>190340</v>
      </c>
      <c r="Q97" s="44"/>
      <c r="R97" s="60"/>
      <c r="W97" s="3"/>
      <c r="X97" s="3"/>
      <c r="Y97" s="3"/>
      <c r="Z97" s="3"/>
      <c r="AA97" s="3"/>
      <c r="AB97" s="3"/>
    </row>
    <row r="98" spans="1:16384" s="7" customFormat="1" ht="48" x14ac:dyDescent="0.25">
      <c r="A98" s="42" t="s">
        <v>752</v>
      </c>
      <c r="B98" s="45" t="s">
        <v>672</v>
      </c>
      <c r="C98" s="114" t="s">
        <v>128</v>
      </c>
      <c r="D98" s="42">
        <v>2102004006</v>
      </c>
      <c r="E98" s="114">
        <v>10</v>
      </c>
      <c r="F98" s="114" t="s">
        <v>673</v>
      </c>
      <c r="G98" s="114" t="s">
        <v>627</v>
      </c>
      <c r="H98" s="115" t="s">
        <v>727</v>
      </c>
      <c r="I98" s="116">
        <v>45832</v>
      </c>
      <c r="J98" s="116">
        <v>45834</v>
      </c>
      <c r="K98" s="42">
        <v>194</v>
      </c>
      <c r="L98" s="117">
        <v>45819</v>
      </c>
      <c r="M98" s="118">
        <v>190855</v>
      </c>
      <c r="N98" s="44">
        <v>6605586</v>
      </c>
      <c r="O98" s="119">
        <v>45824</v>
      </c>
      <c r="P98" s="60">
        <v>190340</v>
      </c>
      <c r="Q98" s="44"/>
      <c r="R98" s="60"/>
      <c r="W98" s="3"/>
      <c r="X98" s="3"/>
      <c r="Y98" s="3"/>
      <c r="Z98" s="3"/>
      <c r="AA98" s="3"/>
      <c r="AB98" s="3"/>
    </row>
    <row r="99" spans="1:16384" s="7" customFormat="1" ht="72" x14ac:dyDescent="0.25">
      <c r="A99" s="45" t="s">
        <v>679</v>
      </c>
      <c r="B99" s="45" t="s">
        <v>661</v>
      </c>
      <c r="C99" s="114" t="s">
        <v>128</v>
      </c>
      <c r="D99" s="42">
        <v>2102004006</v>
      </c>
      <c r="E99" s="114">
        <v>10</v>
      </c>
      <c r="F99" s="114" t="s">
        <v>674</v>
      </c>
      <c r="G99" s="114" t="s">
        <v>292</v>
      </c>
      <c r="H99" s="115" t="s">
        <v>728</v>
      </c>
      <c r="I99" s="116">
        <v>45819</v>
      </c>
      <c r="J99" s="116">
        <v>45819</v>
      </c>
      <c r="K99" s="42">
        <v>195</v>
      </c>
      <c r="L99" s="117">
        <v>45819</v>
      </c>
      <c r="M99" s="118">
        <v>31809</v>
      </c>
      <c r="N99" s="44"/>
      <c r="O99" s="119"/>
      <c r="P99" s="60"/>
      <c r="Q99" s="44"/>
      <c r="R99" s="60"/>
      <c r="W99" s="3"/>
      <c r="X99" s="3"/>
      <c r="Y99" s="3"/>
      <c r="Z99" s="3"/>
      <c r="AA99" s="3"/>
      <c r="AB99" s="3"/>
    </row>
    <row r="100" spans="1:16384" s="7" customFormat="1" x14ac:dyDescent="0.25">
      <c r="A100" s="42" t="s">
        <v>230</v>
      </c>
      <c r="B100" s="45" t="s">
        <v>227</v>
      </c>
      <c r="C100" s="114" t="s">
        <v>130</v>
      </c>
      <c r="D100" s="42">
        <v>2101004006</v>
      </c>
      <c r="E100" s="114" t="s">
        <v>228</v>
      </c>
      <c r="F100" s="114" t="s">
        <v>644</v>
      </c>
      <c r="G100" s="114" t="s">
        <v>292</v>
      </c>
      <c r="H100" s="115" t="s">
        <v>729</v>
      </c>
      <c r="I100" s="116">
        <v>45809</v>
      </c>
      <c r="J100" s="116">
        <v>45809</v>
      </c>
      <c r="K100" s="42">
        <v>200</v>
      </c>
      <c r="L100" s="117">
        <v>45821</v>
      </c>
      <c r="M100" s="118">
        <v>34581</v>
      </c>
      <c r="N100" s="44"/>
      <c r="O100" s="119"/>
      <c r="P100" s="60"/>
      <c r="Q100" s="44"/>
      <c r="R100" s="60"/>
      <c r="W100" s="3"/>
      <c r="X100" s="3"/>
      <c r="Y100" s="3"/>
      <c r="Z100" s="3"/>
      <c r="AA100" s="3"/>
      <c r="AB100" s="3"/>
    </row>
    <row r="101" spans="1:16384" s="7" customFormat="1" x14ac:dyDescent="0.25">
      <c r="A101" s="42" t="s">
        <v>230</v>
      </c>
      <c r="B101" s="45" t="s">
        <v>227</v>
      </c>
      <c r="C101" s="114" t="s">
        <v>130</v>
      </c>
      <c r="D101" s="42">
        <v>2101004006</v>
      </c>
      <c r="E101" s="114" t="s">
        <v>228</v>
      </c>
      <c r="F101" s="114" t="s">
        <v>644</v>
      </c>
      <c r="G101" s="114" t="s">
        <v>292</v>
      </c>
      <c r="H101" s="115" t="s">
        <v>730</v>
      </c>
      <c r="I101" s="116">
        <v>45811</v>
      </c>
      <c r="J101" s="116">
        <v>45811</v>
      </c>
      <c r="K101" s="42">
        <v>201</v>
      </c>
      <c r="L101" s="117">
        <v>45821</v>
      </c>
      <c r="M101" s="118">
        <v>34581</v>
      </c>
      <c r="N101" s="44"/>
      <c r="O101" s="119"/>
      <c r="P101" s="60"/>
      <c r="Q101" s="44"/>
      <c r="R101" s="60"/>
      <c r="W101" s="3"/>
      <c r="X101" s="3"/>
      <c r="Y101" s="3"/>
      <c r="Z101" s="3"/>
      <c r="AA101" s="3"/>
      <c r="AB101" s="3"/>
    </row>
    <row r="102" spans="1:16384" s="7" customFormat="1" x14ac:dyDescent="0.25">
      <c r="A102" s="45" t="s">
        <v>679</v>
      </c>
      <c r="B102" s="45" t="s">
        <v>675</v>
      </c>
      <c r="C102" s="114" t="s">
        <v>128</v>
      </c>
      <c r="D102" s="42">
        <v>2102004006</v>
      </c>
      <c r="E102" s="114">
        <v>10</v>
      </c>
      <c r="F102" s="114" t="s">
        <v>674</v>
      </c>
      <c r="G102" s="114" t="s">
        <v>292</v>
      </c>
      <c r="H102" s="115" t="s">
        <v>731</v>
      </c>
      <c r="I102" s="116">
        <v>45819</v>
      </c>
      <c r="J102" s="116">
        <v>45819</v>
      </c>
      <c r="K102" s="42">
        <v>197</v>
      </c>
      <c r="L102" s="117">
        <v>45821</v>
      </c>
      <c r="M102" s="118">
        <v>31809</v>
      </c>
      <c r="N102" s="44"/>
      <c r="O102" s="119"/>
      <c r="P102" s="60"/>
      <c r="Q102" s="44"/>
      <c r="R102" s="60"/>
      <c r="W102" s="3"/>
      <c r="X102" s="3"/>
      <c r="Y102" s="3"/>
      <c r="Z102" s="3"/>
      <c r="AA102" s="3"/>
      <c r="AB102" s="3"/>
    </row>
    <row r="103" spans="1:16384" s="7" customFormat="1" ht="24" x14ac:dyDescent="0.25">
      <c r="A103" s="42" t="s">
        <v>230</v>
      </c>
      <c r="B103" s="45" t="s">
        <v>227</v>
      </c>
      <c r="C103" s="114" t="s">
        <v>130</v>
      </c>
      <c r="D103" s="42">
        <v>2101004006</v>
      </c>
      <c r="E103" s="114" t="s">
        <v>228</v>
      </c>
      <c r="F103" s="114" t="s">
        <v>644</v>
      </c>
      <c r="G103" s="114" t="s">
        <v>292</v>
      </c>
      <c r="H103" s="115" t="s">
        <v>732</v>
      </c>
      <c r="I103" s="116">
        <v>45812</v>
      </c>
      <c r="J103" s="116">
        <v>45812</v>
      </c>
      <c r="K103" s="42">
        <v>202</v>
      </c>
      <c r="L103" s="117">
        <v>45821</v>
      </c>
      <c r="M103" s="118">
        <v>34581</v>
      </c>
      <c r="N103" s="44"/>
      <c r="O103" s="119"/>
      <c r="P103" s="60"/>
      <c r="Q103" s="44"/>
      <c r="R103" s="60"/>
      <c r="W103" s="3"/>
      <c r="X103" s="3"/>
      <c r="Y103" s="3"/>
      <c r="Z103" s="3"/>
      <c r="AA103" s="3"/>
      <c r="AB103" s="3"/>
    </row>
    <row r="104" spans="1:16384" s="7" customFormat="1" x14ac:dyDescent="0.25">
      <c r="A104" s="42" t="s">
        <v>230</v>
      </c>
      <c r="B104" s="45" t="s">
        <v>227</v>
      </c>
      <c r="C104" s="114" t="s">
        <v>130</v>
      </c>
      <c r="D104" s="42">
        <v>2101004006</v>
      </c>
      <c r="E104" s="114" t="s">
        <v>228</v>
      </c>
      <c r="F104" s="114" t="s">
        <v>644</v>
      </c>
      <c r="G104" s="114" t="s">
        <v>292</v>
      </c>
      <c r="H104" s="115" t="s">
        <v>733</v>
      </c>
      <c r="I104" s="116">
        <v>45814</v>
      </c>
      <c r="J104" s="116">
        <v>45814</v>
      </c>
      <c r="K104" s="42">
        <v>203</v>
      </c>
      <c r="L104" s="117">
        <v>45821</v>
      </c>
      <c r="M104" s="118">
        <v>34581</v>
      </c>
      <c r="N104" s="44"/>
      <c r="O104" s="119"/>
      <c r="P104" s="60"/>
      <c r="Q104" s="44"/>
      <c r="R104" s="60"/>
      <c r="W104" s="3"/>
      <c r="X104" s="3"/>
      <c r="Y104" s="3"/>
      <c r="Z104" s="3"/>
      <c r="AA104" s="3"/>
      <c r="AB104" s="3"/>
    </row>
    <row r="105" spans="1:16384" s="7" customFormat="1" ht="24" x14ac:dyDescent="0.25">
      <c r="A105" s="42" t="s">
        <v>230</v>
      </c>
      <c r="B105" s="45" t="s">
        <v>658</v>
      </c>
      <c r="C105" s="114" t="s">
        <v>128</v>
      </c>
      <c r="D105" s="42">
        <v>2102004006</v>
      </c>
      <c r="E105" s="114">
        <v>7</v>
      </c>
      <c r="F105" s="114" t="s">
        <v>644</v>
      </c>
      <c r="G105" s="114" t="s">
        <v>292</v>
      </c>
      <c r="H105" s="115" t="s">
        <v>734</v>
      </c>
      <c r="I105" s="116">
        <v>45818</v>
      </c>
      <c r="J105" s="116">
        <v>45818</v>
      </c>
      <c r="K105" s="42">
        <v>198</v>
      </c>
      <c r="L105" s="117">
        <v>45821</v>
      </c>
      <c r="M105" s="118">
        <v>31809</v>
      </c>
      <c r="N105" s="44"/>
      <c r="O105" s="119"/>
      <c r="P105" s="60"/>
      <c r="Q105" s="44"/>
      <c r="R105" s="60"/>
      <c r="W105" s="3"/>
      <c r="X105" s="3"/>
      <c r="Y105" s="3"/>
      <c r="Z105" s="3"/>
      <c r="AA105" s="3"/>
      <c r="AB105" s="3"/>
    </row>
    <row r="106" spans="1:16384" s="7" customFormat="1" ht="24" x14ac:dyDescent="0.25">
      <c r="A106" s="42" t="s">
        <v>659</v>
      </c>
      <c r="B106" s="45" t="s">
        <v>658</v>
      </c>
      <c r="C106" s="114" t="s">
        <v>128</v>
      </c>
      <c r="D106" s="42">
        <v>2102004006</v>
      </c>
      <c r="E106" s="114">
        <v>7</v>
      </c>
      <c r="F106" s="114" t="s">
        <v>676</v>
      </c>
      <c r="G106" s="114" t="s">
        <v>627</v>
      </c>
      <c r="H106" s="115" t="s">
        <v>735</v>
      </c>
      <c r="I106" s="116">
        <v>45825</v>
      </c>
      <c r="J106" s="116">
        <v>45827</v>
      </c>
      <c r="K106" s="42">
        <v>199</v>
      </c>
      <c r="L106" s="117">
        <v>45821</v>
      </c>
      <c r="M106" s="118">
        <v>190855</v>
      </c>
      <c r="N106" s="44">
        <v>6591572</v>
      </c>
      <c r="O106" s="119">
        <v>45817</v>
      </c>
      <c r="P106" s="60">
        <v>345684</v>
      </c>
      <c r="Q106" s="44"/>
      <c r="R106" s="60"/>
      <c r="W106" s="3"/>
      <c r="X106" s="3"/>
      <c r="Y106" s="3"/>
      <c r="Z106" s="3"/>
      <c r="AA106" s="3"/>
      <c r="AB106" s="3"/>
    </row>
    <row r="107" spans="1:16384" s="7" customFormat="1" ht="24" x14ac:dyDescent="0.25">
      <c r="A107" s="42" t="s">
        <v>230</v>
      </c>
      <c r="B107" s="45" t="s">
        <v>227</v>
      </c>
      <c r="C107" s="114" t="s">
        <v>130</v>
      </c>
      <c r="D107" s="42">
        <v>2101004006</v>
      </c>
      <c r="E107" s="114" t="s">
        <v>228</v>
      </c>
      <c r="F107" s="114" t="s">
        <v>644</v>
      </c>
      <c r="G107" s="114" t="s">
        <v>292</v>
      </c>
      <c r="H107" s="115" t="s">
        <v>736</v>
      </c>
      <c r="I107" s="116">
        <v>45818</v>
      </c>
      <c r="J107" s="116">
        <v>45818</v>
      </c>
      <c r="K107" s="42">
        <v>204</v>
      </c>
      <c r="L107" s="117">
        <v>45821</v>
      </c>
      <c r="M107" s="118">
        <v>34581</v>
      </c>
      <c r="N107" s="44"/>
      <c r="O107" s="119"/>
      <c r="P107" s="60"/>
      <c r="Q107" s="44"/>
      <c r="R107" s="60"/>
      <c r="W107" s="3"/>
      <c r="X107" s="3"/>
      <c r="Y107" s="3"/>
      <c r="Z107" s="3"/>
      <c r="AA107" s="3"/>
      <c r="AB107" s="3"/>
    </row>
    <row r="108" spans="1:16384" s="7" customFormat="1" ht="24" x14ac:dyDescent="0.25">
      <c r="A108" s="42" t="s">
        <v>230</v>
      </c>
      <c r="B108" s="45" t="s">
        <v>655</v>
      </c>
      <c r="C108" s="114" t="s">
        <v>128</v>
      </c>
      <c r="D108" s="42">
        <v>2102004006</v>
      </c>
      <c r="E108" s="114">
        <v>10</v>
      </c>
      <c r="F108" s="114" t="s">
        <v>644</v>
      </c>
      <c r="G108" s="114" t="s">
        <v>292</v>
      </c>
      <c r="H108" s="115" t="s">
        <v>723</v>
      </c>
      <c r="I108" s="116">
        <v>45818</v>
      </c>
      <c r="J108" s="116">
        <v>45818</v>
      </c>
      <c r="K108" s="42">
        <v>207</v>
      </c>
      <c r="L108" s="117">
        <v>45826</v>
      </c>
      <c r="M108" s="118">
        <v>31809</v>
      </c>
      <c r="O108" s="119"/>
      <c r="P108" s="60"/>
      <c r="Q108" s="44"/>
      <c r="R108" s="60"/>
      <c r="W108" s="3"/>
      <c r="X108" s="3"/>
      <c r="Y108" s="3"/>
      <c r="Z108" s="3"/>
      <c r="AA108" s="3"/>
      <c r="AB108" s="3"/>
    </row>
    <row r="109" spans="1:16384" s="7" customFormat="1" ht="24" x14ac:dyDescent="0.25">
      <c r="A109" s="42" t="s">
        <v>230</v>
      </c>
      <c r="B109" s="45" t="s">
        <v>655</v>
      </c>
      <c r="C109" s="114" t="s">
        <v>128</v>
      </c>
      <c r="D109" s="42">
        <v>2102004006</v>
      </c>
      <c r="E109" s="114">
        <v>10</v>
      </c>
      <c r="F109" s="114" t="s">
        <v>644</v>
      </c>
      <c r="G109" s="114" t="s">
        <v>292</v>
      </c>
      <c r="H109" s="115" t="s">
        <v>737</v>
      </c>
      <c r="I109" s="116">
        <v>45814</v>
      </c>
      <c r="J109" s="116">
        <v>45814</v>
      </c>
      <c r="K109" s="42">
        <v>208</v>
      </c>
      <c r="L109" s="117">
        <v>45826</v>
      </c>
      <c r="M109" s="118">
        <v>31809</v>
      </c>
      <c r="O109" s="119"/>
      <c r="P109" s="60"/>
      <c r="Q109" s="44"/>
      <c r="R109" s="60"/>
      <c r="W109" s="3"/>
      <c r="X109" s="3"/>
      <c r="Y109" s="3"/>
      <c r="Z109" s="3"/>
      <c r="AA109" s="3"/>
      <c r="AB109" s="3"/>
    </row>
    <row r="110" spans="1:16384" s="7" customFormat="1" ht="36" x14ac:dyDescent="0.25">
      <c r="A110" s="42" t="s">
        <v>650</v>
      </c>
      <c r="B110" s="45" t="s">
        <v>653</v>
      </c>
      <c r="C110" s="114" t="s">
        <v>128</v>
      </c>
      <c r="D110" s="42">
        <v>2102004006</v>
      </c>
      <c r="E110" s="114">
        <v>5</v>
      </c>
      <c r="F110" s="114" t="s">
        <v>651</v>
      </c>
      <c r="G110" s="114" t="s">
        <v>627</v>
      </c>
      <c r="H110" s="115" t="s">
        <v>738</v>
      </c>
      <c r="I110" s="116">
        <v>45837</v>
      </c>
      <c r="J110" s="116">
        <v>45838</v>
      </c>
      <c r="K110" s="42">
        <v>212</v>
      </c>
      <c r="L110" s="117">
        <v>45831</v>
      </c>
      <c r="M110" s="118">
        <v>111332</v>
      </c>
      <c r="N110" s="44" t="s">
        <v>677</v>
      </c>
      <c r="O110" s="119" t="s">
        <v>678</v>
      </c>
      <c r="P110" s="60">
        <v>263751</v>
      </c>
      <c r="Q110" s="44"/>
      <c r="R110" s="60"/>
      <c r="W110" s="3"/>
      <c r="X110" s="3"/>
      <c r="Y110" s="3"/>
      <c r="Z110" s="3"/>
      <c r="AA110" s="3"/>
      <c r="AB110" s="3"/>
    </row>
    <row r="111" spans="1:16384" s="7" customFormat="1" x14ac:dyDescent="0.25">
      <c r="A111" s="42" t="s">
        <v>230</v>
      </c>
      <c r="B111" s="45" t="s">
        <v>264</v>
      </c>
      <c r="C111" s="114" t="s">
        <v>128</v>
      </c>
      <c r="D111" s="42">
        <v>2102004006</v>
      </c>
      <c r="E111" s="114">
        <v>10</v>
      </c>
      <c r="F111" s="114" t="s">
        <v>644</v>
      </c>
      <c r="G111" s="114" t="s">
        <v>292</v>
      </c>
      <c r="H111" s="115" t="s">
        <v>746</v>
      </c>
      <c r="I111" s="116">
        <v>45824</v>
      </c>
      <c r="J111" s="116">
        <v>45824</v>
      </c>
      <c r="K111" s="42">
        <v>214</v>
      </c>
      <c r="L111" s="117">
        <v>45841</v>
      </c>
      <c r="M111" s="118">
        <v>31809</v>
      </c>
      <c r="N111" s="44"/>
      <c r="O111" s="119"/>
      <c r="P111" s="60"/>
      <c r="Q111" s="44"/>
      <c r="R111" s="60"/>
      <c r="W111" s="3"/>
      <c r="X111" s="3"/>
      <c r="Y111" s="3"/>
      <c r="Z111" s="3"/>
      <c r="AA111" s="3"/>
      <c r="AB111" s="3"/>
    </row>
    <row r="112" spans="1:16384" s="79" customFormat="1" x14ac:dyDescent="0.25">
      <c r="A112" s="366" t="s">
        <v>603</v>
      </c>
      <c r="B112" s="367"/>
      <c r="C112" s="367"/>
      <c r="D112" s="367"/>
      <c r="E112" s="367"/>
      <c r="F112" s="367"/>
      <c r="G112" s="367"/>
      <c r="H112" s="367"/>
      <c r="I112" s="367"/>
      <c r="J112" s="367"/>
      <c r="K112" s="367"/>
      <c r="L112" s="368"/>
      <c r="M112" s="160">
        <f>SUM(M40:M111)</f>
        <v>5402473</v>
      </c>
      <c r="N112" s="161"/>
      <c r="O112" s="161"/>
      <c r="P112" s="160">
        <f>SUM(P78:P110)</f>
        <v>2248558</v>
      </c>
      <c r="Q112" s="161"/>
      <c r="R112" s="160">
        <f>SUM(R78:R110)</f>
        <v>0</v>
      </c>
      <c r="S112" s="369"/>
      <c r="T112" s="369"/>
      <c r="U112" s="369"/>
      <c r="V112" s="369"/>
      <c r="W112" s="369"/>
      <c r="X112" s="369"/>
      <c r="Y112" s="369"/>
      <c r="Z112" s="369"/>
      <c r="AA112" s="369"/>
      <c r="AB112" s="369"/>
      <c r="AC112" s="369"/>
      <c r="AD112" s="369"/>
      <c r="AE112" s="77"/>
      <c r="AF112" s="369"/>
      <c r="AG112" s="369"/>
      <c r="AH112" s="77"/>
      <c r="AI112" s="78"/>
      <c r="AJ112" s="77"/>
      <c r="AK112" s="369"/>
      <c r="AL112" s="369"/>
      <c r="AM112" s="369"/>
      <c r="AN112" s="369"/>
      <c r="AO112" s="369"/>
      <c r="AP112" s="369"/>
      <c r="AQ112" s="369"/>
      <c r="AR112" s="369"/>
      <c r="AS112" s="369"/>
      <c r="AT112" s="369"/>
      <c r="AU112" s="369"/>
      <c r="AV112" s="369"/>
      <c r="AW112" s="77"/>
      <c r="AX112" s="369"/>
      <c r="AY112" s="369"/>
      <c r="AZ112" s="77"/>
      <c r="BA112" s="78"/>
      <c r="BB112" s="77"/>
      <c r="BC112" s="369"/>
      <c r="BD112" s="369"/>
      <c r="BE112" s="369"/>
      <c r="BF112" s="369"/>
      <c r="BG112" s="369"/>
      <c r="BH112" s="369"/>
      <c r="BI112" s="369"/>
      <c r="BJ112" s="369"/>
      <c r="BK112" s="369"/>
      <c r="BL112" s="369"/>
      <c r="BM112" s="369"/>
      <c r="BN112" s="369"/>
      <c r="BO112" s="77"/>
      <c r="BP112" s="369"/>
      <c r="BQ112" s="369"/>
      <c r="BR112" s="77"/>
      <c r="BS112" s="78"/>
      <c r="BT112" s="77"/>
      <c r="BU112" s="369"/>
      <c r="BV112" s="369"/>
      <c r="BW112" s="369"/>
      <c r="BX112" s="369"/>
      <c r="BY112" s="369"/>
      <c r="BZ112" s="369"/>
      <c r="CA112" s="369"/>
      <c r="CB112" s="369"/>
      <c r="CC112" s="369"/>
      <c r="CD112" s="369"/>
      <c r="CE112" s="369"/>
      <c r="CF112" s="369"/>
      <c r="CG112" s="77"/>
      <c r="CH112" s="369"/>
      <c r="CI112" s="369"/>
      <c r="CJ112" s="77"/>
      <c r="CK112" s="78"/>
      <c r="CL112" s="77"/>
      <c r="CM112" s="369"/>
      <c r="CN112" s="369"/>
      <c r="CO112" s="369"/>
      <c r="CP112" s="369"/>
      <c r="CQ112" s="369"/>
      <c r="CR112" s="369"/>
      <c r="CS112" s="369"/>
      <c r="CT112" s="369"/>
      <c r="CU112" s="369"/>
      <c r="CV112" s="369"/>
      <c r="CW112" s="369"/>
      <c r="CX112" s="369"/>
      <c r="CY112" s="77"/>
      <c r="CZ112" s="369"/>
      <c r="DA112" s="369"/>
      <c r="DB112" s="77"/>
      <c r="DC112" s="78"/>
      <c r="DD112" s="77"/>
      <c r="DE112" s="369"/>
      <c r="DF112" s="369"/>
      <c r="DG112" s="369"/>
      <c r="DH112" s="369"/>
      <c r="DI112" s="369"/>
      <c r="DJ112" s="369"/>
      <c r="DK112" s="369"/>
      <c r="DL112" s="369"/>
      <c r="DM112" s="369"/>
      <c r="DN112" s="369"/>
      <c r="DO112" s="369"/>
      <c r="DP112" s="369"/>
      <c r="DQ112" s="77"/>
      <c r="DR112" s="369"/>
      <c r="DS112" s="369"/>
      <c r="DT112" s="77"/>
      <c r="DU112" s="78"/>
      <c r="DV112" s="77"/>
      <c r="DW112" s="369"/>
      <c r="DX112" s="369"/>
      <c r="DY112" s="369"/>
      <c r="DZ112" s="369"/>
      <c r="EA112" s="369"/>
      <c r="EB112" s="369"/>
      <c r="EC112" s="369"/>
      <c r="ED112" s="369"/>
      <c r="EE112" s="369"/>
      <c r="EF112" s="369"/>
      <c r="EG112" s="369"/>
      <c r="EH112" s="369"/>
      <c r="EI112" s="77"/>
      <c r="EJ112" s="369"/>
      <c r="EK112" s="369"/>
      <c r="EL112" s="77"/>
      <c r="EM112" s="78"/>
      <c r="EN112" s="77"/>
      <c r="EO112" s="369"/>
      <c r="EP112" s="369"/>
      <c r="EQ112" s="369"/>
      <c r="ER112" s="369"/>
      <c r="ES112" s="369"/>
      <c r="ET112" s="369"/>
      <c r="EU112" s="369"/>
      <c r="EV112" s="369"/>
      <c r="EW112" s="369"/>
      <c r="EX112" s="369"/>
      <c r="EY112" s="369"/>
      <c r="EZ112" s="369"/>
      <c r="FA112" s="77"/>
      <c r="FB112" s="369"/>
      <c r="FC112" s="369"/>
      <c r="FD112" s="77"/>
      <c r="FE112" s="78"/>
      <c r="FF112" s="77"/>
      <c r="FG112" s="369"/>
      <c r="FH112" s="369"/>
      <c r="FI112" s="369"/>
      <c r="FJ112" s="369"/>
      <c r="FK112" s="369"/>
      <c r="FL112" s="369"/>
      <c r="FM112" s="369"/>
      <c r="FN112" s="369"/>
      <c r="FO112" s="369"/>
      <c r="FP112" s="369"/>
      <c r="FQ112" s="369"/>
      <c r="FR112" s="369"/>
      <c r="FS112" s="77"/>
      <c r="FT112" s="369"/>
      <c r="FU112" s="369"/>
      <c r="FV112" s="77"/>
      <c r="FW112" s="78"/>
      <c r="FX112" s="77"/>
      <c r="FY112" s="369"/>
      <c r="FZ112" s="369"/>
      <c r="GA112" s="369"/>
      <c r="GB112" s="369"/>
      <c r="GC112" s="369"/>
      <c r="GD112" s="369"/>
      <c r="GE112" s="369"/>
      <c r="GF112" s="369"/>
      <c r="GG112" s="369"/>
      <c r="GH112" s="369"/>
      <c r="GI112" s="369"/>
      <c r="GJ112" s="369"/>
      <c r="GK112" s="77"/>
      <c r="GL112" s="369"/>
      <c r="GM112" s="369"/>
      <c r="GN112" s="77"/>
      <c r="GO112" s="78"/>
      <c r="GP112" s="77"/>
      <c r="GQ112" s="369"/>
      <c r="GR112" s="369"/>
      <c r="GS112" s="369"/>
      <c r="GT112" s="369"/>
      <c r="GU112" s="369"/>
      <c r="GV112" s="369"/>
      <c r="GW112" s="369"/>
      <c r="GX112" s="369"/>
      <c r="GY112" s="369"/>
      <c r="GZ112" s="369"/>
      <c r="HA112" s="369"/>
      <c r="HB112" s="369"/>
      <c r="HC112" s="77"/>
      <c r="HD112" s="369"/>
      <c r="HE112" s="369"/>
      <c r="HF112" s="77"/>
      <c r="HG112" s="78"/>
      <c r="HH112" s="77"/>
      <c r="HI112" s="369"/>
      <c r="HJ112" s="369"/>
      <c r="HK112" s="369"/>
      <c r="HL112" s="369"/>
      <c r="HM112" s="369"/>
      <c r="HN112" s="369"/>
      <c r="HO112" s="369"/>
      <c r="HP112" s="369"/>
      <c r="HQ112" s="369"/>
      <c r="HR112" s="369"/>
      <c r="HS112" s="369"/>
      <c r="HT112" s="369"/>
      <c r="HU112" s="77"/>
      <c r="HV112" s="369"/>
      <c r="HW112" s="369"/>
      <c r="HX112" s="77"/>
      <c r="HY112" s="78"/>
      <c r="HZ112" s="77"/>
      <c r="IA112" s="369"/>
      <c r="IB112" s="369"/>
      <c r="IC112" s="369"/>
      <c r="ID112" s="369"/>
      <c r="IE112" s="369"/>
      <c r="IF112" s="369"/>
      <c r="IG112" s="369"/>
      <c r="IH112" s="369"/>
      <c r="II112" s="369"/>
      <c r="IJ112" s="369"/>
      <c r="IK112" s="369"/>
      <c r="IL112" s="369"/>
      <c r="IM112" s="77"/>
      <c r="IN112" s="369"/>
      <c r="IO112" s="369"/>
      <c r="IP112" s="77"/>
      <c r="IQ112" s="78"/>
      <c r="IR112" s="77"/>
      <c r="IS112" s="369"/>
      <c r="IT112" s="369"/>
      <c r="IU112" s="369"/>
      <c r="IV112" s="369"/>
      <c r="IW112" s="369"/>
      <c r="IX112" s="369"/>
      <c r="IY112" s="369"/>
      <c r="IZ112" s="369"/>
      <c r="JA112" s="369"/>
      <c r="JB112" s="369"/>
      <c r="JC112" s="369"/>
      <c r="JD112" s="369"/>
      <c r="JE112" s="77"/>
      <c r="JF112" s="369"/>
      <c r="JG112" s="369"/>
      <c r="JH112" s="77"/>
      <c r="JI112" s="78"/>
      <c r="JJ112" s="77"/>
      <c r="JK112" s="369"/>
      <c r="JL112" s="369"/>
      <c r="JM112" s="369"/>
      <c r="JN112" s="369"/>
      <c r="JO112" s="369"/>
      <c r="JP112" s="369"/>
      <c r="JQ112" s="369"/>
      <c r="JR112" s="369"/>
      <c r="JS112" s="369"/>
      <c r="JT112" s="369"/>
      <c r="JU112" s="369"/>
      <c r="JV112" s="369"/>
      <c r="JW112" s="77"/>
      <c r="JX112" s="369"/>
      <c r="JY112" s="369"/>
      <c r="JZ112" s="77"/>
      <c r="KA112" s="78"/>
      <c r="KB112" s="77"/>
      <c r="KC112" s="369"/>
      <c r="KD112" s="369"/>
      <c r="KE112" s="369"/>
      <c r="KF112" s="369"/>
      <c r="KG112" s="369"/>
      <c r="KH112" s="369"/>
      <c r="KI112" s="369"/>
      <c r="KJ112" s="369"/>
      <c r="KK112" s="369"/>
      <c r="KL112" s="369"/>
      <c r="KM112" s="369"/>
      <c r="KN112" s="369"/>
      <c r="KO112" s="77"/>
      <c r="KP112" s="369"/>
      <c r="KQ112" s="369"/>
      <c r="KR112" s="77"/>
      <c r="KS112" s="78"/>
      <c r="KT112" s="77"/>
      <c r="KU112" s="369"/>
      <c r="KV112" s="369"/>
      <c r="KW112" s="369"/>
      <c r="KX112" s="369"/>
      <c r="KY112" s="369"/>
      <c r="KZ112" s="369"/>
      <c r="LA112" s="369"/>
      <c r="LB112" s="369"/>
      <c r="LC112" s="369"/>
      <c r="LD112" s="369"/>
      <c r="LE112" s="369"/>
      <c r="LF112" s="369"/>
      <c r="LG112" s="77"/>
      <c r="LH112" s="369"/>
      <c r="LI112" s="369"/>
      <c r="LJ112" s="77"/>
      <c r="LK112" s="78"/>
      <c r="LL112" s="77"/>
      <c r="LM112" s="369"/>
      <c r="LN112" s="369"/>
      <c r="LO112" s="369"/>
      <c r="LP112" s="369"/>
      <c r="LQ112" s="369"/>
      <c r="LR112" s="369"/>
      <c r="LS112" s="369"/>
      <c r="LT112" s="369"/>
      <c r="LU112" s="369"/>
      <c r="LV112" s="369"/>
      <c r="LW112" s="369"/>
      <c r="LX112" s="369"/>
      <c r="LY112" s="77"/>
      <c r="LZ112" s="369"/>
      <c r="MA112" s="369"/>
      <c r="MB112" s="77"/>
      <c r="MC112" s="78"/>
      <c r="MD112" s="77"/>
      <c r="ME112" s="369"/>
      <c r="MF112" s="369"/>
      <c r="MG112" s="369"/>
      <c r="MH112" s="369"/>
      <c r="MI112" s="369"/>
      <c r="MJ112" s="369"/>
      <c r="MK112" s="369"/>
      <c r="ML112" s="369"/>
      <c r="MM112" s="369"/>
      <c r="MN112" s="369"/>
      <c r="MO112" s="369"/>
      <c r="MP112" s="369"/>
      <c r="MQ112" s="77"/>
      <c r="MR112" s="369"/>
      <c r="MS112" s="369"/>
      <c r="MT112" s="77"/>
      <c r="MU112" s="78"/>
      <c r="MV112" s="77"/>
      <c r="MW112" s="369"/>
      <c r="MX112" s="369"/>
      <c r="MY112" s="369"/>
      <c r="MZ112" s="369"/>
      <c r="NA112" s="369"/>
      <c r="NB112" s="369"/>
      <c r="NC112" s="369"/>
      <c r="ND112" s="369"/>
      <c r="NE112" s="369"/>
      <c r="NF112" s="369"/>
      <c r="NG112" s="369"/>
      <c r="NH112" s="369"/>
      <c r="NI112" s="77"/>
      <c r="NJ112" s="369"/>
      <c r="NK112" s="369"/>
      <c r="NL112" s="77"/>
      <c r="NM112" s="78"/>
      <c r="NN112" s="77"/>
      <c r="NO112" s="369"/>
      <c r="NP112" s="369"/>
      <c r="NQ112" s="369"/>
      <c r="NR112" s="369"/>
      <c r="NS112" s="369"/>
      <c r="NT112" s="369"/>
      <c r="NU112" s="369"/>
      <c r="NV112" s="369"/>
      <c r="NW112" s="369"/>
      <c r="NX112" s="369"/>
      <c r="NY112" s="369"/>
      <c r="NZ112" s="369"/>
      <c r="OA112" s="77"/>
      <c r="OB112" s="369"/>
      <c r="OC112" s="369"/>
      <c r="OD112" s="77"/>
      <c r="OE112" s="78"/>
      <c r="OF112" s="77"/>
      <c r="OG112" s="369"/>
      <c r="OH112" s="369"/>
      <c r="OI112" s="369"/>
      <c r="OJ112" s="369"/>
      <c r="OK112" s="369"/>
      <c r="OL112" s="369"/>
      <c r="OM112" s="369"/>
      <c r="ON112" s="369"/>
      <c r="OO112" s="369"/>
      <c r="OP112" s="369"/>
      <c r="OQ112" s="369"/>
      <c r="OR112" s="369"/>
      <c r="OS112" s="77"/>
      <c r="OT112" s="369"/>
      <c r="OU112" s="369"/>
      <c r="OV112" s="77"/>
      <c r="OW112" s="78"/>
      <c r="OX112" s="77"/>
      <c r="OY112" s="369"/>
      <c r="OZ112" s="369"/>
      <c r="PA112" s="369"/>
      <c r="PB112" s="369"/>
      <c r="PC112" s="369"/>
      <c r="PD112" s="369"/>
      <c r="PE112" s="369"/>
      <c r="PF112" s="369"/>
      <c r="PG112" s="369"/>
      <c r="PH112" s="369"/>
      <c r="PI112" s="369"/>
      <c r="PJ112" s="369"/>
      <c r="PK112" s="77"/>
      <c r="PL112" s="369"/>
      <c r="PM112" s="369"/>
      <c r="PN112" s="77"/>
      <c r="PO112" s="78"/>
      <c r="PP112" s="77"/>
      <c r="PQ112" s="369"/>
      <c r="PR112" s="369"/>
      <c r="PS112" s="369"/>
      <c r="PT112" s="369"/>
      <c r="PU112" s="369"/>
      <c r="PV112" s="369"/>
      <c r="PW112" s="369"/>
      <c r="PX112" s="369"/>
      <c r="PY112" s="369"/>
      <c r="PZ112" s="369"/>
      <c r="QA112" s="369"/>
      <c r="QB112" s="369"/>
      <c r="QC112" s="77"/>
      <c r="QD112" s="369"/>
      <c r="QE112" s="369"/>
      <c r="QF112" s="77"/>
      <c r="QG112" s="78"/>
      <c r="QH112" s="77"/>
      <c r="QI112" s="369"/>
      <c r="QJ112" s="369"/>
      <c r="QK112" s="369"/>
      <c r="QL112" s="369"/>
      <c r="QM112" s="369"/>
      <c r="QN112" s="369"/>
      <c r="QO112" s="369"/>
      <c r="QP112" s="369"/>
      <c r="QQ112" s="369"/>
      <c r="QR112" s="369"/>
      <c r="QS112" s="369"/>
      <c r="QT112" s="369"/>
      <c r="QU112" s="77"/>
      <c r="QV112" s="369"/>
      <c r="QW112" s="369"/>
      <c r="QX112" s="77"/>
      <c r="QY112" s="78"/>
      <c r="QZ112" s="77"/>
      <c r="RA112" s="369"/>
      <c r="RB112" s="369"/>
      <c r="RC112" s="369"/>
      <c r="RD112" s="369"/>
      <c r="RE112" s="369"/>
      <c r="RF112" s="369"/>
      <c r="RG112" s="369"/>
      <c r="RH112" s="369"/>
      <c r="RI112" s="369"/>
      <c r="RJ112" s="369"/>
      <c r="RK112" s="369"/>
      <c r="RL112" s="369"/>
      <c r="RM112" s="77"/>
      <c r="RN112" s="369"/>
      <c r="RO112" s="369"/>
      <c r="RP112" s="77"/>
      <c r="RQ112" s="78"/>
      <c r="RR112" s="77"/>
      <c r="RS112" s="369"/>
      <c r="RT112" s="369"/>
      <c r="RU112" s="369"/>
      <c r="RV112" s="369"/>
      <c r="RW112" s="369"/>
      <c r="RX112" s="369"/>
      <c r="RY112" s="369"/>
      <c r="RZ112" s="369"/>
      <c r="SA112" s="369"/>
      <c r="SB112" s="369"/>
      <c r="SC112" s="369"/>
      <c r="SD112" s="369"/>
      <c r="SE112" s="77"/>
      <c r="SF112" s="369"/>
      <c r="SG112" s="369"/>
      <c r="SH112" s="77"/>
      <c r="SI112" s="78"/>
      <c r="SJ112" s="77"/>
      <c r="SK112" s="369"/>
      <c r="SL112" s="369"/>
      <c r="SM112" s="369"/>
      <c r="SN112" s="369"/>
      <c r="SO112" s="369"/>
      <c r="SP112" s="369"/>
      <c r="SQ112" s="369"/>
      <c r="SR112" s="369"/>
      <c r="SS112" s="369"/>
      <c r="ST112" s="369"/>
      <c r="SU112" s="369"/>
      <c r="SV112" s="369"/>
      <c r="SW112" s="77"/>
      <c r="SX112" s="369"/>
      <c r="SY112" s="369"/>
      <c r="SZ112" s="77"/>
      <c r="TA112" s="78"/>
      <c r="TB112" s="77"/>
      <c r="TC112" s="369"/>
      <c r="TD112" s="369"/>
      <c r="TE112" s="369"/>
      <c r="TF112" s="369"/>
      <c r="TG112" s="369"/>
      <c r="TH112" s="369"/>
      <c r="TI112" s="369"/>
      <c r="TJ112" s="369"/>
      <c r="TK112" s="369"/>
      <c r="TL112" s="369"/>
      <c r="TM112" s="369"/>
      <c r="TN112" s="369"/>
      <c r="TO112" s="77"/>
      <c r="TP112" s="369"/>
      <c r="TQ112" s="369"/>
      <c r="TR112" s="77"/>
      <c r="TS112" s="78"/>
      <c r="TT112" s="77"/>
      <c r="TU112" s="369"/>
      <c r="TV112" s="369"/>
      <c r="TW112" s="369"/>
      <c r="TX112" s="369"/>
      <c r="TY112" s="369"/>
      <c r="TZ112" s="369"/>
      <c r="UA112" s="369"/>
      <c r="UB112" s="369"/>
      <c r="UC112" s="369"/>
      <c r="UD112" s="369"/>
      <c r="UE112" s="369"/>
      <c r="UF112" s="369"/>
      <c r="UG112" s="77"/>
      <c r="UH112" s="369"/>
      <c r="UI112" s="369"/>
      <c r="UJ112" s="77"/>
      <c r="UK112" s="78"/>
      <c r="UL112" s="77"/>
      <c r="UM112" s="369"/>
      <c r="UN112" s="369"/>
      <c r="UO112" s="369"/>
      <c r="UP112" s="369"/>
      <c r="UQ112" s="369"/>
      <c r="UR112" s="369"/>
      <c r="US112" s="369"/>
      <c r="UT112" s="369"/>
      <c r="UU112" s="369"/>
      <c r="UV112" s="369"/>
      <c r="UW112" s="369"/>
      <c r="UX112" s="369"/>
      <c r="UY112" s="77"/>
      <c r="UZ112" s="369"/>
      <c r="VA112" s="369"/>
      <c r="VB112" s="77"/>
      <c r="VC112" s="78"/>
      <c r="VD112" s="77"/>
      <c r="VE112" s="369"/>
      <c r="VF112" s="369"/>
      <c r="VG112" s="369"/>
      <c r="VH112" s="369"/>
      <c r="VI112" s="369"/>
      <c r="VJ112" s="369"/>
      <c r="VK112" s="369"/>
      <c r="VL112" s="369"/>
      <c r="VM112" s="369"/>
      <c r="VN112" s="369"/>
      <c r="VO112" s="369"/>
      <c r="VP112" s="369"/>
      <c r="VQ112" s="77"/>
      <c r="VR112" s="369"/>
      <c r="VS112" s="369"/>
      <c r="VT112" s="77"/>
      <c r="VU112" s="78"/>
      <c r="VV112" s="77"/>
      <c r="VW112" s="369"/>
      <c r="VX112" s="369"/>
      <c r="VY112" s="369"/>
      <c r="VZ112" s="369"/>
      <c r="WA112" s="369"/>
      <c r="WB112" s="369"/>
      <c r="WC112" s="369"/>
      <c r="WD112" s="369"/>
      <c r="WE112" s="369"/>
      <c r="WF112" s="369"/>
      <c r="WG112" s="369"/>
      <c r="WH112" s="369"/>
      <c r="WI112" s="77"/>
      <c r="WJ112" s="369"/>
      <c r="WK112" s="369"/>
      <c r="WL112" s="77"/>
      <c r="WM112" s="78"/>
      <c r="WN112" s="77"/>
      <c r="WO112" s="369"/>
      <c r="WP112" s="369"/>
      <c r="WQ112" s="369"/>
      <c r="WR112" s="369"/>
      <c r="WS112" s="369"/>
      <c r="WT112" s="369"/>
      <c r="WU112" s="369"/>
      <c r="WV112" s="369"/>
      <c r="WW112" s="369"/>
      <c r="WX112" s="369"/>
      <c r="WY112" s="369"/>
      <c r="WZ112" s="369"/>
      <c r="XA112" s="77"/>
      <c r="XB112" s="369"/>
      <c r="XC112" s="369"/>
      <c r="XD112" s="77"/>
      <c r="XE112" s="78"/>
      <c r="XF112" s="77"/>
      <c r="XG112" s="369"/>
      <c r="XH112" s="369"/>
      <c r="XI112" s="369"/>
      <c r="XJ112" s="369"/>
      <c r="XK112" s="369"/>
      <c r="XL112" s="369"/>
      <c r="XM112" s="369"/>
      <c r="XN112" s="369"/>
      <c r="XO112" s="369"/>
      <c r="XP112" s="369"/>
      <c r="XQ112" s="369"/>
      <c r="XR112" s="369"/>
      <c r="XS112" s="77"/>
      <c r="XT112" s="369"/>
      <c r="XU112" s="369"/>
      <c r="XV112" s="77"/>
      <c r="XW112" s="78"/>
      <c r="XX112" s="77"/>
      <c r="XY112" s="369"/>
      <c r="XZ112" s="369"/>
      <c r="YA112" s="369"/>
      <c r="YB112" s="369"/>
      <c r="YC112" s="369"/>
      <c r="YD112" s="369"/>
      <c r="YE112" s="369"/>
      <c r="YF112" s="369"/>
      <c r="YG112" s="369"/>
      <c r="YH112" s="369"/>
      <c r="YI112" s="369"/>
      <c r="YJ112" s="369"/>
      <c r="YK112" s="77"/>
      <c r="YL112" s="369"/>
      <c r="YM112" s="369"/>
      <c r="YN112" s="77"/>
      <c r="YO112" s="78"/>
      <c r="YP112" s="77"/>
      <c r="YQ112" s="369"/>
      <c r="YR112" s="369"/>
      <c r="YS112" s="369"/>
      <c r="YT112" s="369"/>
      <c r="YU112" s="369"/>
      <c r="YV112" s="369"/>
      <c r="YW112" s="369"/>
      <c r="YX112" s="369"/>
      <c r="YY112" s="369"/>
      <c r="YZ112" s="369"/>
      <c r="ZA112" s="369"/>
      <c r="ZB112" s="369"/>
      <c r="ZC112" s="77"/>
      <c r="ZD112" s="369"/>
      <c r="ZE112" s="369"/>
      <c r="ZF112" s="77"/>
      <c r="ZG112" s="78"/>
      <c r="ZH112" s="77"/>
      <c r="ZI112" s="369"/>
      <c r="ZJ112" s="369"/>
      <c r="ZK112" s="369"/>
      <c r="ZL112" s="369"/>
      <c r="ZM112" s="369"/>
      <c r="ZN112" s="369"/>
      <c r="ZO112" s="369"/>
      <c r="ZP112" s="369"/>
      <c r="ZQ112" s="369"/>
      <c r="ZR112" s="369"/>
      <c r="ZS112" s="369"/>
      <c r="ZT112" s="369"/>
      <c r="ZU112" s="77"/>
      <c r="ZV112" s="369"/>
      <c r="ZW112" s="369"/>
      <c r="ZX112" s="77"/>
      <c r="ZY112" s="78"/>
      <c r="ZZ112" s="77"/>
      <c r="AAA112" s="369"/>
      <c r="AAB112" s="369"/>
      <c r="AAC112" s="369"/>
      <c r="AAD112" s="369"/>
      <c r="AAE112" s="369"/>
      <c r="AAF112" s="369"/>
      <c r="AAG112" s="369"/>
      <c r="AAH112" s="369"/>
      <c r="AAI112" s="369"/>
      <c r="AAJ112" s="369"/>
      <c r="AAK112" s="369"/>
      <c r="AAL112" s="369"/>
      <c r="AAM112" s="77"/>
      <c r="AAN112" s="369"/>
      <c r="AAO112" s="369"/>
      <c r="AAP112" s="77"/>
      <c r="AAQ112" s="78"/>
      <c r="AAR112" s="77"/>
      <c r="AAS112" s="369"/>
      <c r="AAT112" s="369"/>
      <c r="AAU112" s="369"/>
      <c r="AAV112" s="369"/>
      <c r="AAW112" s="369"/>
      <c r="AAX112" s="369"/>
      <c r="AAY112" s="369"/>
      <c r="AAZ112" s="369"/>
      <c r="ABA112" s="369"/>
      <c r="ABB112" s="369"/>
      <c r="ABC112" s="369"/>
      <c r="ABD112" s="369"/>
      <c r="ABE112" s="77"/>
      <c r="ABF112" s="369"/>
      <c r="ABG112" s="369"/>
      <c r="ABH112" s="77"/>
      <c r="ABI112" s="78"/>
      <c r="ABJ112" s="77"/>
      <c r="ABK112" s="369"/>
      <c r="ABL112" s="369"/>
      <c r="ABM112" s="369"/>
      <c r="ABN112" s="369"/>
      <c r="ABO112" s="369"/>
      <c r="ABP112" s="369"/>
      <c r="ABQ112" s="369"/>
      <c r="ABR112" s="369"/>
      <c r="ABS112" s="369"/>
      <c r="ABT112" s="369"/>
      <c r="ABU112" s="369"/>
      <c r="ABV112" s="369"/>
      <c r="ABW112" s="77"/>
      <c r="ABX112" s="369"/>
      <c r="ABY112" s="369"/>
      <c r="ABZ112" s="77"/>
      <c r="ACA112" s="78"/>
      <c r="ACB112" s="77"/>
      <c r="ACC112" s="369"/>
      <c r="ACD112" s="369"/>
      <c r="ACE112" s="369"/>
      <c r="ACF112" s="369"/>
      <c r="ACG112" s="369"/>
      <c r="ACH112" s="369"/>
      <c r="ACI112" s="369"/>
      <c r="ACJ112" s="369"/>
      <c r="ACK112" s="369"/>
      <c r="ACL112" s="369"/>
      <c r="ACM112" s="369"/>
      <c r="ACN112" s="369"/>
      <c r="ACO112" s="77"/>
      <c r="ACP112" s="369"/>
      <c r="ACQ112" s="369"/>
      <c r="ACR112" s="77"/>
      <c r="ACS112" s="78"/>
      <c r="ACT112" s="77"/>
      <c r="ACU112" s="369"/>
      <c r="ACV112" s="369"/>
      <c r="ACW112" s="369"/>
      <c r="ACX112" s="369"/>
      <c r="ACY112" s="369"/>
      <c r="ACZ112" s="369"/>
      <c r="ADA112" s="369"/>
      <c r="ADB112" s="369"/>
      <c r="ADC112" s="369"/>
      <c r="ADD112" s="369"/>
      <c r="ADE112" s="369"/>
      <c r="ADF112" s="369"/>
      <c r="ADG112" s="77"/>
      <c r="ADH112" s="369"/>
      <c r="ADI112" s="369"/>
      <c r="ADJ112" s="77"/>
      <c r="ADK112" s="78"/>
      <c r="ADL112" s="77"/>
      <c r="ADM112" s="369"/>
      <c r="ADN112" s="369"/>
      <c r="ADO112" s="369"/>
      <c r="ADP112" s="369"/>
      <c r="ADQ112" s="369"/>
      <c r="ADR112" s="369"/>
      <c r="ADS112" s="369"/>
      <c r="ADT112" s="369"/>
      <c r="ADU112" s="369"/>
      <c r="ADV112" s="369"/>
      <c r="ADW112" s="369"/>
      <c r="ADX112" s="369"/>
      <c r="ADY112" s="77"/>
      <c r="ADZ112" s="369"/>
      <c r="AEA112" s="369"/>
      <c r="AEB112" s="77"/>
      <c r="AEC112" s="78"/>
      <c r="AED112" s="77"/>
      <c r="AEE112" s="369"/>
      <c r="AEF112" s="369"/>
      <c r="AEG112" s="369"/>
      <c r="AEH112" s="369"/>
      <c r="AEI112" s="369"/>
      <c r="AEJ112" s="369"/>
      <c r="AEK112" s="369"/>
      <c r="AEL112" s="369"/>
      <c r="AEM112" s="369"/>
      <c r="AEN112" s="369"/>
      <c r="AEO112" s="369"/>
      <c r="AEP112" s="369"/>
      <c r="AEQ112" s="77"/>
      <c r="AER112" s="369"/>
      <c r="AES112" s="369"/>
      <c r="AET112" s="77"/>
      <c r="AEU112" s="78"/>
      <c r="AEV112" s="77"/>
      <c r="AEW112" s="369"/>
      <c r="AEX112" s="369"/>
      <c r="AEY112" s="369"/>
      <c r="AEZ112" s="369"/>
      <c r="AFA112" s="369"/>
      <c r="AFB112" s="369"/>
      <c r="AFC112" s="369"/>
      <c r="AFD112" s="369"/>
      <c r="AFE112" s="369"/>
      <c r="AFF112" s="369"/>
      <c r="AFG112" s="369"/>
      <c r="AFH112" s="369"/>
      <c r="AFI112" s="77"/>
      <c r="AFJ112" s="369"/>
      <c r="AFK112" s="369"/>
      <c r="AFL112" s="77"/>
      <c r="AFM112" s="78"/>
      <c r="AFN112" s="77"/>
      <c r="AFO112" s="369"/>
      <c r="AFP112" s="369"/>
      <c r="AFQ112" s="369"/>
      <c r="AFR112" s="369"/>
      <c r="AFS112" s="369"/>
      <c r="AFT112" s="369"/>
      <c r="AFU112" s="369"/>
      <c r="AFV112" s="369"/>
      <c r="AFW112" s="369"/>
      <c r="AFX112" s="369"/>
      <c r="AFY112" s="369"/>
      <c r="AFZ112" s="369"/>
      <c r="AGA112" s="77"/>
      <c r="AGB112" s="369"/>
      <c r="AGC112" s="369"/>
      <c r="AGD112" s="77"/>
      <c r="AGE112" s="78"/>
      <c r="AGF112" s="77"/>
      <c r="AGG112" s="369"/>
      <c r="AGH112" s="369"/>
      <c r="AGI112" s="369"/>
      <c r="AGJ112" s="369"/>
      <c r="AGK112" s="369"/>
      <c r="AGL112" s="369"/>
      <c r="AGM112" s="369"/>
      <c r="AGN112" s="369"/>
      <c r="AGO112" s="369"/>
      <c r="AGP112" s="369"/>
      <c r="AGQ112" s="369"/>
      <c r="AGR112" s="369"/>
      <c r="AGS112" s="77"/>
      <c r="AGT112" s="369"/>
      <c r="AGU112" s="369"/>
      <c r="AGV112" s="77"/>
      <c r="AGW112" s="78"/>
      <c r="AGX112" s="77"/>
      <c r="AGY112" s="369"/>
      <c r="AGZ112" s="369"/>
      <c r="AHA112" s="369"/>
      <c r="AHB112" s="369"/>
      <c r="AHC112" s="369"/>
      <c r="AHD112" s="369"/>
      <c r="AHE112" s="369"/>
      <c r="AHF112" s="369"/>
      <c r="AHG112" s="369"/>
      <c r="AHH112" s="369"/>
      <c r="AHI112" s="369"/>
      <c r="AHJ112" s="369"/>
      <c r="AHK112" s="77"/>
      <c r="AHL112" s="369"/>
      <c r="AHM112" s="369"/>
      <c r="AHN112" s="77"/>
      <c r="AHO112" s="78"/>
      <c r="AHP112" s="77"/>
      <c r="AHQ112" s="369"/>
      <c r="AHR112" s="369"/>
      <c r="AHS112" s="369"/>
      <c r="AHT112" s="369"/>
      <c r="AHU112" s="369"/>
      <c r="AHV112" s="369"/>
      <c r="AHW112" s="369"/>
      <c r="AHX112" s="369"/>
      <c r="AHY112" s="369"/>
      <c r="AHZ112" s="369"/>
      <c r="AIA112" s="369"/>
      <c r="AIB112" s="369"/>
      <c r="AIC112" s="77"/>
      <c r="AID112" s="369"/>
      <c r="AIE112" s="369"/>
      <c r="AIF112" s="77"/>
      <c r="AIG112" s="78"/>
      <c r="AIH112" s="77"/>
      <c r="AII112" s="369"/>
      <c r="AIJ112" s="369"/>
      <c r="AIK112" s="369"/>
      <c r="AIL112" s="369"/>
      <c r="AIM112" s="369"/>
      <c r="AIN112" s="369"/>
      <c r="AIO112" s="369"/>
      <c r="AIP112" s="369"/>
      <c r="AIQ112" s="369"/>
      <c r="AIR112" s="369"/>
      <c r="AIS112" s="369"/>
      <c r="AIT112" s="369"/>
      <c r="AIU112" s="77"/>
      <c r="AIV112" s="369"/>
      <c r="AIW112" s="369"/>
      <c r="AIX112" s="77"/>
      <c r="AIY112" s="78"/>
      <c r="AIZ112" s="77"/>
      <c r="AJA112" s="369"/>
      <c r="AJB112" s="369"/>
      <c r="AJC112" s="369"/>
      <c r="AJD112" s="369"/>
      <c r="AJE112" s="369"/>
      <c r="AJF112" s="369"/>
      <c r="AJG112" s="369"/>
      <c r="AJH112" s="369"/>
      <c r="AJI112" s="369"/>
      <c r="AJJ112" s="369"/>
      <c r="AJK112" s="369"/>
      <c r="AJL112" s="369"/>
      <c r="AJM112" s="77"/>
      <c r="AJN112" s="369"/>
      <c r="AJO112" s="369"/>
      <c r="AJP112" s="77"/>
      <c r="AJQ112" s="78"/>
      <c r="AJR112" s="77"/>
      <c r="AJS112" s="369"/>
      <c r="AJT112" s="369"/>
      <c r="AJU112" s="369"/>
      <c r="AJV112" s="369"/>
      <c r="AJW112" s="369"/>
      <c r="AJX112" s="369"/>
      <c r="AJY112" s="369"/>
      <c r="AJZ112" s="369"/>
      <c r="AKA112" s="369"/>
      <c r="AKB112" s="369"/>
      <c r="AKC112" s="369"/>
      <c r="AKD112" s="369"/>
      <c r="AKE112" s="77"/>
      <c r="AKF112" s="369"/>
      <c r="AKG112" s="369"/>
      <c r="AKH112" s="77"/>
      <c r="AKI112" s="78"/>
      <c r="AKJ112" s="77"/>
      <c r="AKK112" s="369"/>
      <c r="AKL112" s="369"/>
      <c r="AKM112" s="369"/>
      <c r="AKN112" s="369"/>
      <c r="AKO112" s="369"/>
      <c r="AKP112" s="369"/>
      <c r="AKQ112" s="369"/>
      <c r="AKR112" s="369"/>
      <c r="AKS112" s="369"/>
      <c r="AKT112" s="369"/>
      <c r="AKU112" s="369"/>
      <c r="AKV112" s="369"/>
      <c r="AKW112" s="77"/>
      <c r="AKX112" s="369"/>
      <c r="AKY112" s="369"/>
      <c r="AKZ112" s="77"/>
      <c r="ALA112" s="78"/>
      <c r="ALB112" s="77"/>
      <c r="ALC112" s="369"/>
      <c r="ALD112" s="369"/>
      <c r="ALE112" s="369"/>
      <c r="ALF112" s="369"/>
      <c r="ALG112" s="369"/>
      <c r="ALH112" s="369"/>
      <c r="ALI112" s="369"/>
      <c r="ALJ112" s="369"/>
      <c r="ALK112" s="369"/>
      <c r="ALL112" s="369"/>
      <c r="ALM112" s="369"/>
      <c r="ALN112" s="369"/>
      <c r="ALO112" s="77"/>
      <c r="ALP112" s="369"/>
      <c r="ALQ112" s="369"/>
      <c r="ALR112" s="77"/>
      <c r="ALS112" s="78"/>
      <c r="ALT112" s="77"/>
      <c r="ALU112" s="369"/>
      <c r="ALV112" s="369"/>
      <c r="ALW112" s="369"/>
      <c r="ALX112" s="369"/>
      <c r="ALY112" s="369"/>
      <c r="ALZ112" s="369"/>
      <c r="AMA112" s="369"/>
      <c r="AMB112" s="369"/>
      <c r="AMC112" s="369"/>
      <c r="AMD112" s="369"/>
      <c r="AME112" s="369"/>
      <c r="AMF112" s="369"/>
      <c r="AMG112" s="77"/>
      <c r="AMH112" s="369"/>
      <c r="AMI112" s="369"/>
      <c r="AMJ112" s="77"/>
      <c r="AMK112" s="78"/>
      <c r="AML112" s="77"/>
      <c r="AMM112" s="369"/>
      <c r="AMN112" s="369"/>
      <c r="AMO112" s="369"/>
      <c r="AMP112" s="369"/>
      <c r="AMQ112" s="369"/>
      <c r="AMR112" s="369"/>
      <c r="AMS112" s="369"/>
      <c r="AMT112" s="369"/>
      <c r="AMU112" s="369"/>
      <c r="AMV112" s="369"/>
      <c r="AMW112" s="369"/>
      <c r="AMX112" s="369"/>
      <c r="AMY112" s="77"/>
      <c r="AMZ112" s="369"/>
      <c r="ANA112" s="369"/>
      <c r="ANB112" s="77"/>
      <c r="ANC112" s="78"/>
      <c r="AND112" s="77"/>
      <c r="ANE112" s="369"/>
      <c r="ANF112" s="369"/>
      <c r="ANG112" s="369"/>
      <c r="ANH112" s="369"/>
      <c r="ANI112" s="369"/>
      <c r="ANJ112" s="369"/>
      <c r="ANK112" s="369"/>
      <c r="ANL112" s="369"/>
      <c r="ANM112" s="369"/>
      <c r="ANN112" s="369"/>
      <c r="ANO112" s="369"/>
      <c r="ANP112" s="369"/>
      <c r="ANQ112" s="77"/>
      <c r="ANR112" s="369"/>
      <c r="ANS112" s="369"/>
      <c r="ANT112" s="77"/>
      <c r="ANU112" s="78"/>
      <c r="ANV112" s="77"/>
      <c r="ANW112" s="369"/>
      <c r="ANX112" s="369"/>
      <c r="ANY112" s="369"/>
      <c r="ANZ112" s="369"/>
      <c r="AOA112" s="369"/>
      <c r="AOB112" s="369"/>
      <c r="AOC112" s="369"/>
      <c r="AOD112" s="369"/>
      <c r="AOE112" s="369"/>
      <c r="AOF112" s="369"/>
      <c r="AOG112" s="369"/>
      <c r="AOH112" s="369"/>
      <c r="AOI112" s="77"/>
      <c r="AOJ112" s="369"/>
      <c r="AOK112" s="369"/>
      <c r="AOL112" s="77"/>
      <c r="AOM112" s="78"/>
      <c r="AON112" s="77"/>
      <c r="AOO112" s="369"/>
      <c r="AOP112" s="369"/>
      <c r="AOQ112" s="369"/>
      <c r="AOR112" s="369"/>
      <c r="AOS112" s="369"/>
      <c r="AOT112" s="369"/>
      <c r="AOU112" s="369"/>
      <c r="AOV112" s="369"/>
      <c r="AOW112" s="369"/>
      <c r="AOX112" s="369"/>
      <c r="AOY112" s="369"/>
      <c r="AOZ112" s="369"/>
      <c r="APA112" s="77"/>
      <c r="APB112" s="369"/>
      <c r="APC112" s="369"/>
      <c r="APD112" s="77"/>
      <c r="APE112" s="78"/>
      <c r="APF112" s="77"/>
      <c r="APG112" s="369"/>
      <c r="APH112" s="369"/>
      <c r="API112" s="369"/>
      <c r="APJ112" s="369"/>
      <c r="APK112" s="369"/>
      <c r="APL112" s="369"/>
      <c r="APM112" s="369"/>
      <c r="APN112" s="369"/>
      <c r="APO112" s="369"/>
      <c r="APP112" s="369"/>
      <c r="APQ112" s="369"/>
      <c r="APR112" s="369"/>
      <c r="APS112" s="77"/>
      <c r="APT112" s="369"/>
      <c r="APU112" s="369"/>
      <c r="APV112" s="77"/>
      <c r="APW112" s="78"/>
      <c r="APX112" s="77"/>
      <c r="APY112" s="369"/>
      <c r="APZ112" s="369"/>
      <c r="AQA112" s="369"/>
      <c r="AQB112" s="369"/>
      <c r="AQC112" s="369"/>
      <c r="AQD112" s="369"/>
      <c r="AQE112" s="369"/>
      <c r="AQF112" s="369"/>
      <c r="AQG112" s="369"/>
      <c r="AQH112" s="369"/>
      <c r="AQI112" s="369"/>
      <c r="AQJ112" s="369"/>
      <c r="AQK112" s="77"/>
      <c r="AQL112" s="369"/>
      <c r="AQM112" s="369"/>
      <c r="AQN112" s="77"/>
      <c r="AQO112" s="78"/>
      <c r="AQP112" s="77"/>
      <c r="AQQ112" s="369"/>
      <c r="AQR112" s="369"/>
      <c r="AQS112" s="369"/>
      <c r="AQT112" s="369"/>
      <c r="AQU112" s="369"/>
      <c r="AQV112" s="369"/>
      <c r="AQW112" s="369"/>
      <c r="AQX112" s="369"/>
      <c r="AQY112" s="369"/>
      <c r="AQZ112" s="369"/>
      <c r="ARA112" s="369"/>
      <c r="ARB112" s="369"/>
      <c r="ARC112" s="77"/>
      <c r="ARD112" s="369"/>
      <c r="ARE112" s="369"/>
      <c r="ARF112" s="77"/>
      <c r="ARG112" s="78"/>
      <c r="ARH112" s="77"/>
      <c r="ARI112" s="369"/>
      <c r="ARJ112" s="369"/>
      <c r="ARK112" s="369"/>
      <c r="ARL112" s="369"/>
      <c r="ARM112" s="369"/>
      <c r="ARN112" s="369"/>
      <c r="ARO112" s="369"/>
      <c r="ARP112" s="369"/>
      <c r="ARQ112" s="369"/>
      <c r="ARR112" s="369"/>
      <c r="ARS112" s="369"/>
      <c r="ART112" s="369"/>
      <c r="ARU112" s="77"/>
      <c r="ARV112" s="369"/>
      <c r="ARW112" s="369"/>
      <c r="ARX112" s="77"/>
      <c r="ARY112" s="78"/>
      <c r="ARZ112" s="77"/>
      <c r="ASA112" s="369"/>
      <c r="ASB112" s="369"/>
      <c r="ASC112" s="369"/>
      <c r="ASD112" s="369"/>
      <c r="ASE112" s="369"/>
      <c r="ASF112" s="369"/>
      <c r="ASG112" s="369"/>
      <c r="ASH112" s="369"/>
      <c r="ASI112" s="369"/>
      <c r="ASJ112" s="369"/>
      <c r="ASK112" s="369"/>
      <c r="ASL112" s="369"/>
      <c r="ASM112" s="77"/>
      <c r="ASN112" s="369"/>
      <c r="ASO112" s="369"/>
      <c r="ASP112" s="77"/>
      <c r="ASQ112" s="78"/>
      <c r="ASR112" s="77"/>
      <c r="ASS112" s="369"/>
      <c r="AST112" s="369"/>
      <c r="ASU112" s="369"/>
      <c r="ASV112" s="369"/>
      <c r="ASW112" s="369"/>
      <c r="ASX112" s="369"/>
      <c r="ASY112" s="369"/>
      <c r="ASZ112" s="369"/>
      <c r="ATA112" s="369"/>
      <c r="ATB112" s="369"/>
      <c r="ATC112" s="369"/>
      <c r="ATD112" s="369"/>
      <c r="ATE112" s="77"/>
      <c r="ATF112" s="369"/>
      <c r="ATG112" s="369"/>
      <c r="ATH112" s="77"/>
      <c r="ATI112" s="78"/>
      <c r="ATJ112" s="77"/>
      <c r="ATK112" s="369"/>
      <c r="ATL112" s="369"/>
      <c r="ATM112" s="369"/>
      <c r="ATN112" s="369"/>
      <c r="ATO112" s="369"/>
      <c r="ATP112" s="369"/>
      <c r="ATQ112" s="369"/>
      <c r="ATR112" s="369"/>
      <c r="ATS112" s="369"/>
      <c r="ATT112" s="369"/>
      <c r="ATU112" s="369"/>
      <c r="ATV112" s="369"/>
      <c r="ATW112" s="77"/>
      <c r="ATX112" s="369"/>
      <c r="ATY112" s="369"/>
      <c r="ATZ112" s="77"/>
      <c r="AUA112" s="78"/>
      <c r="AUB112" s="77"/>
      <c r="AUC112" s="369"/>
      <c r="AUD112" s="369"/>
      <c r="AUE112" s="369"/>
      <c r="AUF112" s="369"/>
      <c r="AUG112" s="369"/>
      <c r="AUH112" s="369"/>
      <c r="AUI112" s="369"/>
      <c r="AUJ112" s="369"/>
      <c r="AUK112" s="369"/>
      <c r="AUL112" s="369"/>
      <c r="AUM112" s="369"/>
      <c r="AUN112" s="369"/>
      <c r="AUO112" s="77"/>
      <c r="AUP112" s="369"/>
      <c r="AUQ112" s="369"/>
      <c r="AUR112" s="77"/>
      <c r="AUS112" s="78"/>
      <c r="AUT112" s="77"/>
      <c r="AUU112" s="369"/>
      <c r="AUV112" s="369"/>
      <c r="AUW112" s="369"/>
      <c r="AUX112" s="369"/>
      <c r="AUY112" s="369"/>
      <c r="AUZ112" s="369"/>
      <c r="AVA112" s="369"/>
      <c r="AVB112" s="369"/>
      <c r="AVC112" s="369"/>
      <c r="AVD112" s="369"/>
      <c r="AVE112" s="369"/>
      <c r="AVF112" s="369"/>
      <c r="AVG112" s="77"/>
      <c r="AVH112" s="369"/>
      <c r="AVI112" s="369"/>
      <c r="AVJ112" s="77"/>
      <c r="AVK112" s="78"/>
      <c r="AVL112" s="77"/>
      <c r="AVM112" s="369"/>
      <c r="AVN112" s="369"/>
      <c r="AVO112" s="369"/>
      <c r="AVP112" s="369"/>
      <c r="AVQ112" s="369"/>
      <c r="AVR112" s="369"/>
      <c r="AVS112" s="369"/>
      <c r="AVT112" s="369"/>
      <c r="AVU112" s="369"/>
      <c r="AVV112" s="369"/>
      <c r="AVW112" s="369"/>
      <c r="AVX112" s="369"/>
      <c r="AVY112" s="77"/>
      <c r="AVZ112" s="369"/>
      <c r="AWA112" s="369"/>
      <c r="AWB112" s="77"/>
      <c r="AWC112" s="78"/>
      <c r="AWD112" s="77"/>
      <c r="AWE112" s="369"/>
      <c r="AWF112" s="369"/>
      <c r="AWG112" s="369"/>
      <c r="AWH112" s="369"/>
      <c r="AWI112" s="369"/>
      <c r="AWJ112" s="369"/>
      <c r="AWK112" s="369"/>
      <c r="AWL112" s="369"/>
      <c r="AWM112" s="369"/>
      <c r="AWN112" s="369"/>
      <c r="AWO112" s="369"/>
      <c r="AWP112" s="369"/>
      <c r="AWQ112" s="77"/>
      <c r="AWR112" s="369"/>
      <c r="AWS112" s="369"/>
      <c r="AWT112" s="77"/>
      <c r="AWU112" s="78"/>
      <c r="AWV112" s="77"/>
      <c r="AWW112" s="369"/>
      <c r="AWX112" s="369"/>
      <c r="AWY112" s="369"/>
      <c r="AWZ112" s="369"/>
      <c r="AXA112" s="369"/>
      <c r="AXB112" s="369"/>
      <c r="AXC112" s="369"/>
      <c r="AXD112" s="369"/>
      <c r="AXE112" s="369"/>
      <c r="AXF112" s="369"/>
      <c r="AXG112" s="369"/>
      <c r="AXH112" s="369"/>
      <c r="AXI112" s="77"/>
      <c r="AXJ112" s="369"/>
      <c r="AXK112" s="369"/>
      <c r="AXL112" s="77"/>
      <c r="AXM112" s="78"/>
      <c r="AXN112" s="77"/>
      <c r="AXO112" s="369"/>
      <c r="AXP112" s="369"/>
      <c r="AXQ112" s="369"/>
      <c r="AXR112" s="369"/>
      <c r="AXS112" s="369"/>
      <c r="AXT112" s="369"/>
      <c r="AXU112" s="369"/>
      <c r="AXV112" s="369"/>
      <c r="AXW112" s="369"/>
      <c r="AXX112" s="369"/>
      <c r="AXY112" s="369"/>
      <c r="AXZ112" s="369"/>
      <c r="AYA112" s="77"/>
      <c r="AYB112" s="369"/>
      <c r="AYC112" s="369"/>
      <c r="AYD112" s="77"/>
      <c r="AYE112" s="78"/>
      <c r="AYF112" s="77"/>
      <c r="AYG112" s="369"/>
      <c r="AYH112" s="369"/>
      <c r="AYI112" s="369"/>
      <c r="AYJ112" s="369"/>
      <c r="AYK112" s="369"/>
      <c r="AYL112" s="369"/>
      <c r="AYM112" s="369"/>
      <c r="AYN112" s="369"/>
      <c r="AYO112" s="369"/>
      <c r="AYP112" s="369"/>
      <c r="AYQ112" s="369"/>
      <c r="AYR112" s="369"/>
      <c r="AYS112" s="77"/>
      <c r="AYT112" s="369"/>
      <c r="AYU112" s="369"/>
      <c r="AYV112" s="77"/>
      <c r="AYW112" s="78"/>
      <c r="AYX112" s="77"/>
      <c r="AYY112" s="369"/>
      <c r="AYZ112" s="369"/>
      <c r="AZA112" s="369"/>
      <c r="AZB112" s="369"/>
      <c r="AZC112" s="369"/>
      <c r="AZD112" s="369"/>
      <c r="AZE112" s="369"/>
      <c r="AZF112" s="369"/>
      <c r="AZG112" s="369"/>
      <c r="AZH112" s="369"/>
      <c r="AZI112" s="369"/>
      <c r="AZJ112" s="369"/>
      <c r="AZK112" s="77"/>
      <c r="AZL112" s="369"/>
      <c r="AZM112" s="369"/>
      <c r="AZN112" s="77"/>
      <c r="AZO112" s="78"/>
      <c r="AZP112" s="77"/>
      <c r="AZQ112" s="369"/>
      <c r="AZR112" s="369"/>
      <c r="AZS112" s="369"/>
      <c r="AZT112" s="369"/>
      <c r="AZU112" s="369"/>
      <c r="AZV112" s="369"/>
      <c r="AZW112" s="369"/>
      <c r="AZX112" s="369"/>
      <c r="AZY112" s="369"/>
      <c r="AZZ112" s="369"/>
      <c r="BAA112" s="369"/>
      <c r="BAB112" s="369"/>
      <c r="BAC112" s="77"/>
      <c r="BAD112" s="369"/>
      <c r="BAE112" s="369"/>
      <c r="BAF112" s="77"/>
      <c r="BAG112" s="78"/>
      <c r="BAH112" s="77"/>
      <c r="BAI112" s="369"/>
      <c r="BAJ112" s="369"/>
      <c r="BAK112" s="369"/>
      <c r="BAL112" s="369"/>
      <c r="BAM112" s="369"/>
      <c r="BAN112" s="369"/>
      <c r="BAO112" s="369"/>
      <c r="BAP112" s="369"/>
      <c r="BAQ112" s="369"/>
      <c r="BAR112" s="369"/>
      <c r="BAS112" s="369"/>
      <c r="BAT112" s="369"/>
      <c r="BAU112" s="77"/>
      <c r="BAV112" s="369"/>
      <c r="BAW112" s="369"/>
      <c r="BAX112" s="77"/>
      <c r="BAY112" s="78"/>
      <c r="BAZ112" s="77"/>
      <c r="BBA112" s="369"/>
      <c r="BBB112" s="369"/>
      <c r="BBC112" s="369"/>
      <c r="BBD112" s="369"/>
      <c r="BBE112" s="369"/>
      <c r="BBF112" s="369"/>
      <c r="BBG112" s="369"/>
      <c r="BBH112" s="369"/>
      <c r="BBI112" s="369"/>
      <c r="BBJ112" s="369"/>
      <c r="BBK112" s="369"/>
      <c r="BBL112" s="369"/>
      <c r="BBM112" s="77"/>
      <c r="BBN112" s="369"/>
      <c r="BBO112" s="369"/>
      <c r="BBP112" s="77"/>
      <c r="BBQ112" s="78"/>
      <c r="BBR112" s="77"/>
      <c r="BBS112" s="369"/>
      <c r="BBT112" s="369"/>
      <c r="BBU112" s="369"/>
      <c r="BBV112" s="369"/>
      <c r="BBW112" s="369"/>
      <c r="BBX112" s="369"/>
      <c r="BBY112" s="369"/>
      <c r="BBZ112" s="369"/>
      <c r="BCA112" s="369"/>
      <c r="BCB112" s="369"/>
      <c r="BCC112" s="369"/>
      <c r="BCD112" s="369"/>
      <c r="BCE112" s="77"/>
      <c r="BCF112" s="369"/>
      <c r="BCG112" s="369"/>
      <c r="BCH112" s="77"/>
      <c r="BCI112" s="78"/>
      <c r="BCJ112" s="77"/>
      <c r="BCK112" s="369"/>
      <c r="BCL112" s="369"/>
      <c r="BCM112" s="369"/>
      <c r="BCN112" s="369"/>
      <c r="BCO112" s="369"/>
      <c r="BCP112" s="369"/>
      <c r="BCQ112" s="369"/>
      <c r="BCR112" s="369"/>
      <c r="BCS112" s="369"/>
      <c r="BCT112" s="369"/>
      <c r="BCU112" s="369"/>
      <c r="BCV112" s="369"/>
      <c r="BCW112" s="77"/>
      <c r="BCX112" s="369"/>
      <c r="BCY112" s="369"/>
      <c r="BCZ112" s="77"/>
      <c r="BDA112" s="78"/>
      <c r="BDB112" s="77"/>
      <c r="BDC112" s="369"/>
      <c r="BDD112" s="369"/>
      <c r="BDE112" s="369"/>
      <c r="BDF112" s="369"/>
      <c r="BDG112" s="369"/>
      <c r="BDH112" s="369"/>
      <c r="BDI112" s="369"/>
      <c r="BDJ112" s="369"/>
      <c r="BDK112" s="369"/>
      <c r="BDL112" s="369"/>
      <c r="BDM112" s="369"/>
      <c r="BDN112" s="369"/>
      <c r="BDO112" s="77"/>
      <c r="BDP112" s="369"/>
      <c r="BDQ112" s="369"/>
      <c r="BDR112" s="77"/>
      <c r="BDS112" s="78"/>
      <c r="BDT112" s="77"/>
      <c r="BDU112" s="369"/>
      <c r="BDV112" s="369"/>
      <c r="BDW112" s="369"/>
      <c r="BDX112" s="369"/>
      <c r="BDY112" s="369"/>
      <c r="BDZ112" s="369"/>
      <c r="BEA112" s="369"/>
      <c r="BEB112" s="369"/>
      <c r="BEC112" s="369"/>
      <c r="BED112" s="369"/>
      <c r="BEE112" s="369"/>
      <c r="BEF112" s="369"/>
      <c r="BEG112" s="77"/>
      <c r="BEH112" s="369"/>
      <c r="BEI112" s="369"/>
      <c r="BEJ112" s="77"/>
      <c r="BEK112" s="78"/>
      <c r="BEL112" s="77"/>
      <c r="BEM112" s="369"/>
      <c r="BEN112" s="369"/>
      <c r="BEO112" s="369"/>
      <c r="BEP112" s="369"/>
      <c r="BEQ112" s="369"/>
      <c r="BER112" s="369"/>
      <c r="BES112" s="369"/>
      <c r="BET112" s="369"/>
      <c r="BEU112" s="369"/>
      <c r="BEV112" s="369"/>
      <c r="BEW112" s="369"/>
      <c r="BEX112" s="369"/>
      <c r="BEY112" s="77"/>
      <c r="BEZ112" s="369"/>
      <c r="BFA112" s="369"/>
      <c r="BFB112" s="77"/>
      <c r="BFC112" s="78"/>
      <c r="BFD112" s="77"/>
      <c r="BFE112" s="369"/>
      <c r="BFF112" s="369"/>
      <c r="BFG112" s="369"/>
      <c r="BFH112" s="369"/>
      <c r="BFI112" s="369"/>
      <c r="BFJ112" s="369"/>
      <c r="BFK112" s="369"/>
      <c r="BFL112" s="369"/>
      <c r="BFM112" s="369"/>
      <c r="BFN112" s="369"/>
      <c r="BFO112" s="369"/>
      <c r="BFP112" s="369"/>
      <c r="BFQ112" s="77"/>
      <c r="BFR112" s="369"/>
      <c r="BFS112" s="369"/>
      <c r="BFT112" s="77"/>
      <c r="BFU112" s="78"/>
      <c r="BFV112" s="77"/>
      <c r="BFW112" s="369"/>
      <c r="BFX112" s="369"/>
      <c r="BFY112" s="369"/>
      <c r="BFZ112" s="369"/>
      <c r="BGA112" s="369"/>
      <c r="BGB112" s="369"/>
      <c r="BGC112" s="369"/>
      <c r="BGD112" s="369"/>
      <c r="BGE112" s="369"/>
      <c r="BGF112" s="369"/>
      <c r="BGG112" s="369"/>
      <c r="BGH112" s="369"/>
      <c r="BGI112" s="77"/>
      <c r="BGJ112" s="369"/>
      <c r="BGK112" s="369"/>
      <c r="BGL112" s="77"/>
      <c r="BGM112" s="78"/>
      <c r="BGN112" s="77"/>
      <c r="BGO112" s="369"/>
      <c r="BGP112" s="369"/>
      <c r="BGQ112" s="369"/>
      <c r="BGR112" s="369"/>
      <c r="BGS112" s="369"/>
      <c r="BGT112" s="369"/>
      <c r="BGU112" s="369"/>
      <c r="BGV112" s="369"/>
      <c r="BGW112" s="369"/>
      <c r="BGX112" s="369"/>
      <c r="BGY112" s="369"/>
      <c r="BGZ112" s="369"/>
      <c r="BHA112" s="77"/>
      <c r="BHB112" s="369"/>
      <c r="BHC112" s="369"/>
      <c r="BHD112" s="77"/>
      <c r="BHE112" s="78"/>
      <c r="BHF112" s="77"/>
      <c r="BHG112" s="369"/>
      <c r="BHH112" s="369"/>
      <c r="BHI112" s="369"/>
      <c r="BHJ112" s="369"/>
      <c r="BHK112" s="369"/>
      <c r="BHL112" s="369"/>
      <c r="BHM112" s="369"/>
      <c r="BHN112" s="369"/>
      <c r="BHO112" s="369"/>
      <c r="BHP112" s="369"/>
      <c r="BHQ112" s="369"/>
      <c r="BHR112" s="369"/>
      <c r="BHS112" s="77"/>
      <c r="BHT112" s="369"/>
      <c r="BHU112" s="369"/>
      <c r="BHV112" s="77"/>
      <c r="BHW112" s="78"/>
      <c r="BHX112" s="77"/>
      <c r="BHY112" s="369"/>
      <c r="BHZ112" s="369"/>
      <c r="BIA112" s="369"/>
      <c r="BIB112" s="369"/>
      <c r="BIC112" s="369"/>
      <c r="BID112" s="369"/>
      <c r="BIE112" s="369"/>
      <c r="BIF112" s="369"/>
      <c r="BIG112" s="369"/>
      <c r="BIH112" s="369"/>
      <c r="BII112" s="369"/>
      <c r="BIJ112" s="369"/>
      <c r="BIK112" s="77"/>
      <c r="BIL112" s="369"/>
      <c r="BIM112" s="369"/>
      <c r="BIN112" s="77"/>
      <c r="BIO112" s="78"/>
      <c r="BIP112" s="77"/>
      <c r="BIQ112" s="369"/>
      <c r="BIR112" s="369"/>
      <c r="BIS112" s="369"/>
      <c r="BIT112" s="369"/>
      <c r="BIU112" s="369"/>
      <c r="BIV112" s="369"/>
      <c r="BIW112" s="369"/>
      <c r="BIX112" s="369"/>
      <c r="BIY112" s="369"/>
      <c r="BIZ112" s="369"/>
      <c r="BJA112" s="369"/>
      <c r="BJB112" s="369"/>
      <c r="BJC112" s="77"/>
      <c r="BJD112" s="369"/>
      <c r="BJE112" s="369"/>
      <c r="BJF112" s="77"/>
      <c r="BJG112" s="78"/>
      <c r="BJH112" s="77"/>
      <c r="BJI112" s="369"/>
      <c r="BJJ112" s="369"/>
      <c r="BJK112" s="369"/>
      <c r="BJL112" s="369"/>
      <c r="BJM112" s="369"/>
      <c r="BJN112" s="369"/>
      <c r="BJO112" s="369"/>
      <c r="BJP112" s="369"/>
      <c r="BJQ112" s="369"/>
      <c r="BJR112" s="369"/>
      <c r="BJS112" s="369"/>
      <c r="BJT112" s="369"/>
      <c r="BJU112" s="77"/>
      <c r="BJV112" s="369"/>
      <c r="BJW112" s="369"/>
      <c r="BJX112" s="77"/>
      <c r="BJY112" s="78"/>
      <c r="BJZ112" s="77"/>
      <c r="BKA112" s="369"/>
      <c r="BKB112" s="369"/>
      <c r="BKC112" s="369"/>
      <c r="BKD112" s="369"/>
      <c r="BKE112" s="369"/>
      <c r="BKF112" s="369"/>
      <c r="BKG112" s="369"/>
      <c r="BKH112" s="369"/>
      <c r="BKI112" s="369"/>
      <c r="BKJ112" s="369"/>
      <c r="BKK112" s="369"/>
      <c r="BKL112" s="369"/>
      <c r="BKM112" s="77"/>
      <c r="BKN112" s="369"/>
      <c r="BKO112" s="369"/>
      <c r="BKP112" s="77"/>
      <c r="BKQ112" s="78"/>
      <c r="BKR112" s="77"/>
      <c r="BKS112" s="369"/>
      <c r="BKT112" s="369"/>
      <c r="BKU112" s="369"/>
      <c r="BKV112" s="369"/>
      <c r="BKW112" s="369"/>
      <c r="BKX112" s="369"/>
      <c r="BKY112" s="369"/>
      <c r="BKZ112" s="369"/>
      <c r="BLA112" s="369"/>
      <c r="BLB112" s="369"/>
      <c r="BLC112" s="369"/>
      <c r="BLD112" s="369"/>
      <c r="BLE112" s="77"/>
      <c r="BLF112" s="369"/>
      <c r="BLG112" s="369"/>
      <c r="BLH112" s="77"/>
      <c r="BLI112" s="78"/>
      <c r="BLJ112" s="77"/>
      <c r="BLK112" s="369"/>
      <c r="BLL112" s="369"/>
      <c r="BLM112" s="369"/>
      <c r="BLN112" s="369"/>
      <c r="BLO112" s="369"/>
      <c r="BLP112" s="369"/>
      <c r="BLQ112" s="369"/>
      <c r="BLR112" s="369"/>
      <c r="BLS112" s="369"/>
      <c r="BLT112" s="369"/>
      <c r="BLU112" s="369"/>
      <c r="BLV112" s="369"/>
      <c r="BLW112" s="77"/>
      <c r="BLX112" s="369"/>
      <c r="BLY112" s="369"/>
      <c r="BLZ112" s="77"/>
      <c r="BMA112" s="78"/>
      <c r="BMB112" s="77"/>
      <c r="BMC112" s="369"/>
      <c r="BMD112" s="369"/>
      <c r="BME112" s="369"/>
      <c r="BMF112" s="369"/>
      <c r="BMG112" s="369"/>
      <c r="BMH112" s="369"/>
      <c r="BMI112" s="369"/>
      <c r="BMJ112" s="369"/>
      <c r="BMK112" s="369"/>
      <c r="BML112" s="369"/>
      <c r="BMM112" s="369"/>
      <c r="BMN112" s="369"/>
      <c r="BMO112" s="77"/>
      <c r="BMP112" s="369"/>
      <c r="BMQ112" s="369"/>
      <c r="BMR112" s="77"/>
      <c r="BMS112" s="78"/>
      <c r="BMT112" s="77"/>
      <c r="BMU112" s="369"/>
      <c r="BMV112" s="369"/>
      <c r="BMW112" s="369"/>
      <c r="BMX112" s="369"/>
      <c r="BMY112" s="369"/>
      <c r="BMZ112" s="369"/>
      <c r="BNA112" s="369"/>
      <c r="BNB112" s="369"/>
      <c r="BNC112" s="369"/>
      <c r="BND112" s="369"/>
      <c r="BNE112" s="369"/>
      <c r="BNF112" s="369"/>
      <c r="BNG112" s="77"/>
      <c r="BNH112" s="369"/>
      <c r="BNI112" s="369"/>
      <c r="BNJ112" s="77"/>
      <c r="BNK112" s="78"/>
      <c r="BNL112" s="77"/>
      <c r="BNM112" s="369"/>
      <c r="BNN112" s="369"/>
      <c r="BNO112" s="369"/>
      <c r="BNP112" s="369"/>
      <c r="BNQ112" s="369"/>
      <c r="BNR112" s="369"/>
      <c r="BNS112" s="369"/>
      <c r="BNT112" s="369"/>
      <c r="BNU112" s="369"/>
      <c r="BNV112" s="369"/>
      <c r="BNW112" s="369"/>
      <c r="BNX112" s="369"/>
      <c r="BNY112" s="77"/>
      <c r="BNZ112" s="369"/>
      <c r="BOA112" s="369"/>
      <c r="BOB112" s="77"/>
      <c r="BOC112" s="78"/>
      <c r="BOD112" s="77"/>
      <c r="BOE112" s="369"/>
      <c r="BOF112" s="369"/>
      <c r="BOG112" s="369"/>
      <c r="BOH112" s="369"/>
      <c r="BOI112" s="369"/>
      <c r="BOJ112" s="369"/>
      <c r="BOK112" s="369"/>
      <c r="BOL112" s="369"/>
      <c r="BOM112" s="369"/>
      <c r="BON112" s="369"/>
      <c r="BOO112" s="369"/>
      <c r="BOP112" s="369"/>
      <c r="BOQ112" s="77"/>
      <c r="BOR112" s="369"/>
      <c r="BOS112" s="369"/>
      <c r="BOT112" s="77"/>
      <c r="BOU112" s="78"/>
      <c r="BOV112" s="77"/>
      <c r="BOW112" s="369"/>
      <c r="BOX112" s="369"/>
      <c r="BOY112" s="369"/>
      <c r="BOZ112" s="369"/>
      <c r="BPA112" s="369"/>
      <c r="BPB112" s="369"/>
      <c r="BPC112" s="369"/>
      <c r="BPD112" s="369"/>
      <c r="BPE112" s="369"/>
      <c r="BPF112" s="369"/>
      <c r="BPG112" s="369"/>
      <c r="BPH112" s="369"/>
      <c r="BPI112" s="77"/>
      <c r="BPJ112" s="369"/>
      <c r="BPK112" s="369"/>
      <c r="BPL112" s="77"/>
      <c r="BPM112" s="78"/>
      <c r="BPN112" s="77"/>
      <c r="BPO112" s="369"/>
      <c r="BPP112" s="369"/>
      <c r="BPQ112" s="369"/>
      <c r="BPR112" s="369"/>
      <c r="BPS112" s="369"/>
      <c r="BPT112" s="369"/>
      <c r="BPU112" s="369"/>
      <c r="BPV112" s="369"/>
      <c r="BPW112" s="369"/>
      <c r="BPX112" s="369"/>
      <c r="BPY112" s="369"/>
      <c r="BPZ112" s="369"/>
      <c r="BQA112" s="77"/>
      <c r="BQB112" s="369"/>
      <c r="BQC112" s="369"/>
      <c r="BQD112" s="77"/>
      <c r="BQE112" s="78"/>
      <c r="BQF112" s="77"/>
      <c r="BQG112" s="369"/>
      <c r="BQH112" s="369"/>
      <c r="BQI112" s="369"/>
      <c r="BQJ112" s="369"/>
      <c r="BQK112" s="369"/>
      <c r="BQL112" s="369"/>
      <c r="BQM112" s="369"/>
      <c r="BQN112" s="369"/>
      <c r="BQO112" s="369"/>
      <c r="BQP112" s="369"/>
      <c r="BQQ112" s="369"/>
      <c r="BQR112" s="369"/>
      <c r="BQS112" s="77"/>
      <c r="BQT112" s="369"/>
      <c r="BQU112" s="369"/>
      <c r="BQV112" s="77"/>
      <c r="BQW112" s="78"/>
      <c r="BQX112" s="77"/>
      <c r="BQY112" s="369"/>
      <c r="BQZ112" s="369"/>
      <c r="BRA112" s="369"/>
      <c r="BRB112" s="369"/>
      <c r="BRC112" s="369"/>
      <c r="BRD112" s="369"/>
      <c r="BRE112" s="369"/>
      <c r="BRF112" s="369"/>
      <c r="BRG112" s="369"/>
      <c r="BRH112" s="369"/>
      <c r="BRI112" s="369"/>
      <c r="BRJ112" s="369"/>
      <c r="BRK112" s="77"/>
      <c r="BRL112" s="369"/>
      <c r="BRM112" s="369"/>
      <c r="BRN112" s="77"/>
      <c r="BRO112" s="78"/>
      <c r="BRP112" s="77"/>
      <c r="BRQ112" s="369"/>
      <c r="BRR112" s="369"/>
      <c r="BRS112" s="369"/>
      <c r="BRT112" s="369"/>
      <c r="BRU112" s="369"/>
      <c r="BRV112" s="369"/>
      <c r="BRW112" s="369"/>
      <c r="BRX112" s="369"/>
      <c r="BRY112" s="369"/>
      <c r="BRZ112" s="369"/>
      <c r="BSA112" s="369"/>
      <c r="BSB112" s="369"/>
      <c r="BSC112" s="77"/>
      <c r="BSD112" s="369"/>
      <c r="BSE112" s="369"/>
      <c r="BSF112" s="77"/>
      <c r="BSG112" s="78"/>
      <c r="BSH112" s="77"/>
      <c r="BSI112" s="369"/>
      <c r="BSJ112" s="369"/>
      <c r="BSK112" s="369"/>
      <c r="BSL112" s="369"/>
      <c r="BSM112" s="369"/>
      <c r="BSN112" s="369"/>
      <c r="BSO112" s="369"/>
      <c r="BSP112" s="369"/>
      <c r="BSQ112" s="369"/>
      <c r="BSR112" s="369"/>
      <c r="BSS112" s="369"/>
      <c r="BST112" s="369"/>
      <c r="BSU112" s="77"/>
      <c r="BSV112" s="369"/>
      <c r="BSW112" s="369"/>
      <c r="BSX112" s="77"/>
      <c r="BSY112" s="78"/>
      <c r="BSZ112" s="77"/>
      <c r="BTA112" s="369"/>
      <c r="BTB112" s="369"/>
      <c r="BTC112" s="369"/>
      <c r="BTD112" s="369"/>
      <c r="BTE112" s="369"/>
      <c r="BTF112" s="369"/>
      <c r="BTG112" s="369"/>
      <c r="BTH112" s="369"/>
      <c r="BTI112" s="369"/>
      <c r="BTJ112" s="369"/>
      <c r="BTK112" s="369"/>
      <c r="BTL112" s="369"/>
      <c r="BTM112" s="77"/>
      <c r="BTN112" s="369"/>
      <c r="BTO112" s="369"/>
      <c r="BTP112" s="77"/>
      <c r="BTQ112" s="78"/>
      <c r="BTR112" s="77"/>
      <c r="BTS112" s="369"/>
      <c r="BTT112" s="369"/>
      <c r="BTU112" s="369"/>
      <c r="BTV112" s="369"/>
      <c r="BTW112" s="369"/>
      <c r="BTX112" s="369"/>
      <c r="BTY112" s="369"/>
      <c r="BTZ112" s="369"/>
      <c r="BUA112" s="369"/>
      <c r="BUB112" s="369"/>
      <c r="BUC112" s="369"/>
      <c r="BUD112" s="369"/>
      <c r="BUE112" s="77"/>
      <c r="BUF112" s="369"/>
      <c r="BUG112" s="369"/>
      <c r="BUH112" s="77"/>
      <c r="BUI112" s="78"/>
      <c r="BUJ112" s="77"/>
      <c r="BUK112" s="369"/>
      <c r="BUL112" s="369"/>
      <c r="BUM112" s="369"/>
      <c r="BUN112" s="369"/>
      <c r="BUO112" s="369"/>
      <c r="BUP112" s="369"/>
      <c r="BUQ112" s="369"/>
      <c r="BUR112" s="369"/>
      <c r="BUS112" s="369"/>
      <c r="BUT112" s="369"/>
      <c r="BUU112" s="369"/>
      <c r="BUV112" s="369"/>
      <c r="BUW112" s="77"/>
      <c r="BUX112" s="369"/>
      <c r="BUY112" s="369"/>
      <c r="BUZ112" s="77"/>
      <c r="BVA112" s="78"/>
      <c r="BVB112" s="77"/>
      <c r="BVC112" s="369"/>
      <c r="BVD112" s="369"/>
      <c r="BVE112" s="369"/>
      <c r="BVF112" s="369"/>
      <c r="BVG112" s="369"/>
      <c r="BVH112" s="369"/>
      <c r="BVI112" s="369"/>
      <c r="BVJ112" s="369"/>
      <c r="BVK112" s="369"/>
      <c r="BVL112" s="369"/>
      <c r="BVM112" s="369"/>
      <c r="BVN112" s="369"/>
      <c r="BVO112" s="77"/>
      <c r="BVP112" s="369"/>
      <c r="BVQ112" s="369"/>
      <c r="BVR112" s="77"/>
      <c r="BVS112" s="78"/>
      <c r="BVT112" s="77"/>
      <c r="BVU112" s="369"/>
      <c r="BVV112" s="369"/>
      <c r="BVW112" s="369"/>
      <c r="BVX112" s="369"/>
      <c r="BVY112" s="369"/>
      <c r="BVZ112" s="369"/>
      <c r="BWA112" s="369"/>
      <c r="BWB112" s="369"/>
      <c r="BWC112" s="369"/>
      <c r="BWD112" s="369"/>
      <c r="BWE112" s="369"/>
      <c r="BWF112" s="369"/>
      <c r="BWG112" s="77"/>
      <c r="BWH112" s="369"/>
      <c r="BWI112" s="369"/>
      <c r="BWJ112" s="77"/>
      <c r="BWK112" s="78"/>
      <c r="BWL112" s="77"/>
      <c r="BWM112" s="369"/>
      <c r="BWN112" s="369"/>
      <c r="BWO112" s="369"/>
      <c r="BWP112" s="369"/>
      <c r="BWQ112" s="369"/>
      <c r="BWR112" s="369"/>
      <c r="BWS112" s="369"/>
      <c r="BWT112" s="369"/>
      <c r="BWU112" s="369"/>
      <c r="BWV112" s="369"/>
      <c r="BWW112" s="369"/>
      <c r="BWX112" s="369"/>
      <c r="BWY112" s="77"/>
      <c r="BWZ112" s="369"/>
      <c r="BXA112" s="369"/>
      <c r="BXB112" s="77"/>
      <c r="BXC112" s="78"/>
      <c r="BXD112" s="77"/>
      <c r="BXE112" s="369"/>
      <c r="BXF112" s="369"/>
      <c r="BXG112" s="369"/>
      <c r="BXH112" s="369"/>
      <c r="BXI112" s="369"/>
      <c r="BXJ112" s="369"/>
      <c r="BXK112" s="369"/>
      <c r="BXL112" s="369"/>
      <c r="BXM112" s="369"/>
      <c r="BXN112" s="369"/>
      <c r="BXO112" s="369"/>
      <c r="BXP112" s="369"/>
      <c r="BXQ112" s="77"/>
      <c r="BXR112" s="369"/>
      <c r="BXS112" s="369"/>
      <c r="BXT112" s="77"/>
      <c r="BXU112" s="78"/>
      <c r="BXV112" s="77"/>
      <c r="BXW112" s="369"/>
      <c r="BXX112" s="369"/>
      <c r="BXY112" s="369"/>
      <c r="BXZ112" s="369"/>
      <c r="BYA112" s="369"/>
      <c r="BYB112" s="369"/>
      <c r="BYC112" s="369"/>
      <c r="BYD112" s="369"/>
      <c r="BYE112" s="369"/>
      <c r="BYF112" s="369"/>
      <c r="BYG112" s="369"/>
      <c r="BYH112" s="369"/>
      <c r="BYI112" s="77"/>
      <c r="BYJ112" s="369"/>
      <c r="BYK112" s="369"/>
      <c r="BYL112" s="77"/>
      <c r="BYM112" s="78"/>
      <c r="BYN112" s="77"/>
      <c r="BYO112" s="369"/>
      <c r="BYP112" s="369"/>
      <c r="BYQ112" s="369"/>
      <c r="BYR112" s="369"/>
      <c r="BYS112" s="369"/>
      <c r="BYT112" s="369"/>
      <c r="BYU112" s="369"/>
      <c r="BYV112" s="369"/>
      <c r="BYW112" s="369"/>
      <c r="BYX112" s="369"/>
      <c r="BYY112" s="369"/>
      <c r="BYZ112" s="369"/>
      <c r="BZA112" s="77"/>
      <c r="BZB112" s="369"/>
      <c r="BZC112" s="369"/>
      <c r="BZD112" s="77"/>
      <c r="BZE112" s="78"/>
      <c r="BZF112" s="77"/>
      <c r="BZG112" s="369"/>
      <c r="BZH112" s="369"/>
      <c r="BZI112" s="369"/>
      <c r="BZJ112" s="369"/>
      <c r="BZK112" s="369"/>
      <c r="BZL112" s="369"/>
      <c r="BZM112" s="369"/>
      <c r="BZN112" s="369"/>
      <c r="BZO112" s="369"/>
      <c r="BZP112" s="369"/>
      <c r="BZQ112" s="369"/>
      <c r="BZR112" s="369"/>
      <c r="BZS112" s="77"/>
      <c r="BZT112" s="369"/>
      <c r="BZU112" s="369"/>
      <c r="BZV112" s="77"/>
      <c r="BZW112" s="78"/>
      <c r="BZX112" s="77"/>
      <c r="BZY112" s="369"/>
      <c r="BZZ112" s="369"/>
      <c r="CAA112" s="369"/>
      <c r="CAB112" s="369"/>
      <c r="CAC112" s="369"/>
      <c r="CAD112" s="369"/>
      <c r="CAE112" s="369"/>
      <c r="CAF112" s="369"/>
      <c r="CAG112" s="369"/>
      <c r="CAH112" s="369"/>
      <c r="CAI112" s="369"/>
      <c r="CAJ112" s="369"/>
      <c r="CAK112" s="77"/>
      <c r="CAL112" s="369"/>
      <c r="CAM112" s="369"/>
      <c r="CAN112" s="77"/>
      <c r="CAO112" s="78"/>
      <c r="CAP112" s="77"/>
      <c r="CAQ112" s="369"/>
      <c r="CAR112" s="369"/>
      <c r="CAS112" s="369"/>
      <c r="CAT112" s="369"/>
      <c r="CAU112" s="369"/>
      <c r="CAV112" s="369"/>
      <c r="CAW112" s="369"/>
      <c r="CAX112" s="369"/>
      <c r="CAY112" s="369"/>
      <c r="CAZ112" s="369"/>
      <c r="CBA112" s="369"/>
      <c r="CBB112" s="369"/>
      <c r="CBC112" s="77"/>
      <c r="CBD112" s="369"/>
      <c r="CBE112" s="369"/>
      <c r="CBF112" s="77"/>
      <c r="CBG112" s="78"/>
      <c r="CBH112" s="77"/>
      <c r="CBI112" s="369"/>
      <c r="CBJ112" s="369"/>
      <c r="CBK112" s="369"/>
      <c r="CBL112" s="369"/>
      <c r="CBM112" s="369"/>
      <c r="CBN112" s="369"/>
      <c r="CBO112" s="369"/>
      <c r="CBP112" s="369"/>
      <c r="CBQ112" s="369"/>
      <c r="CBR112" s="369"/>
      <c r="CBS112" s="369"/>
      <c r="CBT112" s="369"/>
      <c r="CBU112" s="77"/>
      <c r="CBV112" s="369"/>
      <c r="CBW112" s="369"/>
      <c r="CBX112" s="77"/>
      <c r="CBY112" s="78"/>
      <c r="CBZ112" s="77"/>
      <c r="CCA112" s="369"/>
      <c r="CCB112" s="369"/>
      <c r="CCC112" s="369"/>
      <c r="CCD112" s="369"/>
      <c r="CCE112" s="369"/>
      <c r="CCF112" s="369"/>
      <c r="CCG112" s="369"/>
      <c r="CCH112" s="369"/>
      <c r="CCI112" s="369"/>
      <c r="CCJ112" s="369"/>
      <c r="CCK112" s="369"/>
      <c r="CCL112" s="369"/>
      <c r="CCM112" s="77"/>
      <c r="CCN112" s="369"/>
      <c r="CCO112" s="369"/>
      <c r="CCP112" s="77"/>
      <c r="CCQ112" s="78"/>
      <c r="CCR112" s="77"/>
      <c r="CCS112" s="369"/>
      <c r="CCT112" s="369"/>
      <c r="CCU112" s="369"/>
      <c r="CCV112" s="369"/>
      <c r="CCW112" s="369"/>
      <c r="CCX112" s="369"/>
      <c r="CCY112" s="369"/>
      <c r="CCZ112" s="369"/>
      <c r="CDA112" s="369"/>
      <c r="CDB112" s="369"/>
      <c r="CDC112" s="369"/>
      <c r="CDD112" s="369"/>
      <c r="CDE112" s="77"/>
      <c r="CDF112" s="369"/>
      <c r="CDG112" s="369"/>
      <c r="CDH112" s="77"/>
      <c r="CDI112" s="78"/>
      <c r="CDJ112" s="77"/>
      <c r="CDK112" s="369"/>
      <c r="CDL112" s="369"/>
      <c r="CDM112" s="369"/>
      <c r="CDN112" s="369"/>
      <c r="CDO112" s="369"/>
      <c r="CDP112" s="369"/>
      <c r="CDQ112" s="369"/>
      <c r="CDR112" s="369"/>
      <c r="CDS112" s="369"/>
      <c r="CDT112" s="369"/>
      <c r="CDU112" s="369"/>
      <c r="CDV112" s="369"/>
      <c r="CDW112" s="77"/>
      <c r="CDX112" s="369"/>
      <c r="CDY112" s="369"/>
      <c r="CDZ112" s="77"/>
      <c r="CEA112" s="78"/>
      <c r="CEB112" s="77"/>
      <c r="CEC112" s="369"/>
      <c r="CED112" s="369"/>
      <c r="CEE112" s="369"/>
      <c r="CEF112" s="369"/>
      <c r="CEG112" s="369"/>
      <c r="CEH112" s="369"/>
      <c r="CEI112" s="369"/>
      <c r="CEJ112" s="369"/>
      <c r="CEK112" s="369"/>
      <c r="CEL112" s="369"/>
      <c r="CEM112" s="369"/>
      <c r="CEN112" s="369"/>
      <c r="CEO112" s="77"/>
      <c r="CEP112" s="369"/>
      <c r="CEQ112" s="369"/>
      <c r="CER112" s="77"/>
      <c r="CES112" s="78"/>
      <c r="CET112" s="77"/>
      <c r="CEU112" s="369"/>
      <c r="CEV112" s="369"/>
      <c r="CEW112" s="369"/>
      <c r="CEX112" s="369"/>
      <c r="CEY112" s="369"/>
      <c r="CEZ112" s="369"/>
      <c r="CFA112" s="369"/>
      <c r="CFB112" s="369"/>
      <c r="CFC112" s="369"/>
      <c r="CFD112" s="369"/>
      <c r="CFE112" s="369"/>
      <c r="CFF112" s="369"/>
      <c r="CFG112" s="77"/>
      <c r="CFH112" s="369"/>
      <c r="CFI112" s="369"/>
      <c r="CFJ112" s="77"/>
      <c r="CFK112" s="78"/>
      <c r="CFL112" s="77"/>
      <c r="CFM112" s="369"/>
      <c r="CFN112" s="369"/>
      <c r="CFO112" s="369"/>
      <c r="CFP112" s="369"/>
      <c r="CFQ112" s="369"/>
      <c r="CFR112" s="369"/>
      <c r="CFS112" s="369"/>
      <c r="CFT112" s="369"/>
      <c r="CFU112" s="369"/>
      <c r="CFV112" s="369"/>
      <c r="CFW112" s="369"/>
      <c r="CFX112" s="369"/>
      <c r="CFY112" s="77"/>
      <c r="CFZ112" s="369"/>
      <c r="CGA112" s="369"/>
      <c r="CGB112" s="77"/>
      <c r="CGC112" s="78"/>
      <c r="CGD112" s="77"/>
      <c r="CGE112" s="369"/>
      <c r="CGF112" s="369"/>
      <c r="CGG112" s="369"/>
      <c r="CGH112" s="369"/>
      <c r="CGI112" s="369"/>
      <c r="CGJ112" s="369"/>
      <c r="CGK112" s="369"/>
      <c r="CGL112" s="369"/>
      <c r="CGM112" s="369"/>
      <c r="CGN112" s="369"/>
      <c r="CGO112" s="369"/>
      <c r="CGP112" s="369"/>
      <c r="CGQ112" s="77"/>
      <c r="CGR112" s="369"/>
      <c r="CGS112" s="369"/>
      <c r="CGT112" s="77"/>
      <c r="CGU112" s="78"/>
      <c r="CGV112" s="77"/>
      <c r="CGW112" s="369"/>
      <c r="CGX112" s="369"/>
      <c r="CGY112" s="369"/>
      <c r="CGZ112" s="369"/>
      <c r="CHA112" s="369"/>
      <c r="CHB112" s="369"/>
      <c r="CHC112" s="369"/>
      <c r="CHD112" s="369"/>
      <c r="CHE112" s="369"/>
      <c r="CHF112" s="369"/>
      <c r="CHG112" s="369"/>
      <c r="CHH112" s="369"/>
      <c r="CHI112" s="77"/>
      <c r="CHJ112" s="369"/>
      <c r="CHK112" s="369"/>
      <c r="CHL112" s="77"/>
      <c r="CHM112" s="78"/>
      <c r="CHN112" s="77"/>
      <c r="CHO112" s="369"/>
      <c r="CHP112" s="369"/>
      <c r="CHQ112" s="369"/>
      <c r="CHR112" s="369"/>
      <c r="CHS112" s="369"/>
      <c r="CHT112" s="369"/>
      <c r="CHU112" s="369"/>
      <c r="CHV112" s="369"/>
      <c r="CHW112" s="369"/>
      <c r="CHX112" s="369"/>
      <c r="CHY112" s="369"/>
      <c r="CHZ112" s="369"/>
      <c r="CIA112" s="77"/>
      <c r="CIB112" s="369"/>
      <c r="CIC112" s="369"/>
      <c r="CID112" s="77"/>
      <c r="CIE112" s="78"/>
      <c r="CIF112" s="77"/>
      <c r="CIG112" s="369"/>
      <c r="CIH112" s="369"/>
      <c r="CII112" s="369"/>
      <c r="CIJ112" s="369"/>
      <c r="CIK112" s="369"/>
      <c r="CIL112" s="369"/>
      <c r="CIM112" s="369"/>
      <c r="CIN112" s="369"/>
      <c r="CIO112" s="369"/>
      <c r="CIP112" s="369"/>
      <c r="CIQ112" s="369"/>
      <c r="CIR112" s="369"/>
      <c r="CIS112" s="77"/>
      <c r="CIT112" s="369"/>
      <c r="CIU112" s="369"/>
      <c r="CIV112" s="77"/>
      <c r="CIW112" s="78"/>
      <c r="CIX112" s="77"/>
      <c r="CIY112" s="369"/>
      <c r="CIZ112" s="369"/>
      <c r="CJA112" s="369"/>
      <c r="CJB112" s="369"/>
      <c r="CJC112" s="369"/>
      <c r="CJD112" s="369"/>
      <c r="CJE112" s="369"/>
      <c r="CJF112" s="369"/>
      <c r="CJG112" s="369"/>
      <c r="CJH112" s="369"/>
      <c r="CJI112" s="369"/>
      <c r="CJJ112" s="369"/>
      <c r="CJK112" s="77"/>
      <c r="CJL112" s="369"/>
      <c r="CJM112" s="369"/>
      <c r="CJN112" s="77"/>
      <c r="CJO112" s="78"/>
      <c r="CJP112" s="77"/>
      <c r="CJQ112" s="369"/>
      <c r="CJR112" s="369"/>
      <c r="CJS112" s="369"/>
      <c r="CJT112" s="369"/>
      <c r="CJU112" s="369"/>
      <c r="CJV112" s="369"/>
      <c r="CJW112" s="369"/>
      <c r="CJX112" s="369"/>
      <c r="CJY112" s="369"/>
      <c r="CJZ112" s="369"/>
      <c r="CKA112" s="369"/>
      <c r="CKB112" s="369"/>
      <c r="CKC112" s="77"/>
      <c r="CKD112" s="369"/>
      <c r="CKE112" s="369"/>
      <c r="CKF112" s="77"/>
      <c r="CKG112" s="78"/>
      <c r="CKH112" s="77"/>
      <c r="CKI112" s="369"/>
      <c r="CKJ112" s="369"/>
      <c r="CKK112" s="369"/>
      <c r="CKL112" s="369"/>
      <c r="CKM112" s="369"/>
      <c r="CKN112" s="369"/>
      <c r="CKO112" s="369"/>
      <c r="CKP112" s="369"/>
      <c r="CKQ112" s="369"/>
      <c r="CKR112" s="369"/>
      <c r="CKS112" s="369"/>
      <c r="CKT112" s="369"/>
      <c r="CKU112" s="77"/>
      <c r="CKV112" s="369"/>
      <c r="CKW112" s="369"/>
      <c r="CKX112" s="77"/>
      <c r="CKY112" s="78"/>
      <c r="CKZ112" s="77"/>
      <c r="CLA112" s="369"/>
      <c r="CLB112" s="369"/>
      <c r="CLC112" s="369"/>
      <c r="CLD112" s="369"/>
      <c r="CLE112" s="369"/>
      <c r="CLF112" s="369"/>
      <c r="CLG112" s="369"/>
      <c r="CLH112" s="369"/>
      <c r="CLI112" s="369"/>
      <c r="CLJ112" s="369"/>
      <c r="CLK112" s="369"/>
      <c r="CLL112" s="369"/>
      <c r="CLM112" s="77"/>
      <c r="CLN112" s="369"/>
      <c r="CLO112" s="369"/>
      <c r="CLP112" s="77"/>
      <c r="CLQ112" s="78"/>
      <c r="CLR112" s="77"/>
      <c r="CLS112" s="369"/>
      <c r="CLT112" s="369"/>
      <c r="CLU112" s="369"/>
      <c r="CLV112" s="369"/>
      <c r="CLW112" s="369"/>
      <c r="CLX112" s="369"/>
      <c r="CLY112" s="369"/>
      <c r="CLZ112" s="369"/>
      <c r="CMA112" s="369"/>
      <c r="CMB112" s="369"/>
      <c r="CMC112" s="369"/>
      <c r="CMD112" s="369"/>
      <c r="CME112" s="77"/>
      <c r="CMF112" s="369"/>
      <c r="CMG112" s="369"/>
      <c r="CMH112" s="77"/>
      <c r="CMI112" s="78"/>
      <c r="CMJ112" s="77"/>
      <c r="CMK112" s="369"/>
      <c r="CML112" s="369"/>
      <c r="CMM112" s="369"/>
      <c r="CMN112" s="369"/>
      <c r="CMO112" s="369"/>
      <c r="CMP112" s="369"/>
      <c r="CMQ112" s="369"/>
      <c r="CMR112" s="369"/>
      <c r="CMS112" s="369"/>
      <c r="CMT112" s="369"/>
      <c r="CMU112" s="369"/>
      <c r="CMV112" s="369"/>
      <c r="CMW112" s="77"/>
      <c r="CMX112" s="369"/>
      <c r="CMY112" s="369"/>
      <c r="CMZ112" s="77"/>
      <c r="CNA112" s="78"/>
      <c r="CNB112" s="77"/>
      <c r="CNC112" s="369"/>
      <c r="CND112" s="369"/>
      <c r="CNE112" s="369"/>
      <c r="CNF112" s="369"/>
      <c r="CNG112" s="369"/>
      <c r="CNH112" s="369"/>
      <c r="CNI112" s="369"/>
      <c r="CNJ112" s="369"/>
      <c r="CNK112" s="369"/>
      <c r="CNL112" s="369"/>
      <c r="CNM112" s="369"/>
      <c r="CNN112" s="369"/>
      <c r="CNO112" s="77"/>
      <c r="CNP112" s="369"/>
      <c r="CNQ112" s="369"/>
      <c r="CNR112" s="77"/>
      <c r="CNS112" s="78"/>
      <c r="CNT112" s="77"/>
      <c r="CNU112" s="369"/>
      <c r="CNV112" s="369"/>
      <c r="CNW112" s="369"/>
      <c r="CNX112" s="369"/>
      <c r="CNY112" s="369"/>
      <c r="CNZ112" s="369"/>
      <c r="COA112" s="369"/>
      <c r="COB112" s="369"/>
      <c r="COC112" s="369"/>
      <c r="COD112" s="369"/>
      <c r="COE112" s="369"/>
      <c r="COF112" s="369"/>
      <c r="COG112" s="77"/>
      <c r="COH112" s="369"/>
      <c r="COI112" s="369"/>
      <c r="COJ112" s="77"/>
      <c r="COK112" s="78"/>
      <c r="COL112" s="77"/>
      <c r="COM112" s="369"/>
      <c r="CON112" s="369"/>
      <c r="COO112" s="369"/>
      <c r="COP112" s="369"/>
      <c r="COQ112" s="369"/>
      <c r="COR112" s="369"/>
      <c r="COS112" s="369"/>
      <c r="COT112" s="369"/>
      <c r="COU112" s="369"/>
      <c r="COV112" s="369"/>
      <c r="COW112" s="369"/>
      <c r="COX112" s="369"/>
      <c r="COY112" s="77"/>
      <c r="COZ112" s="369"/>
      <c r="CPA112" s="369"/>
      <c r="CPB112" s="77"/>
      <c r="CPC112" s="78"/>
      <c r="CPD112" s="77"/>
      <c r="CPE112" s="369"/>
      <c r="CPF112" s="369"/>
      <c r="CPG112" s="369"/>
      <c r="CPH112" s="369"/>
      <c r="CPI112" s="369"/>
      <c r="CPJ112" s="369"/>
      <c r="CPK112" s="369"/>
      <c r="CPL112" s="369"/>
      <c r="CPM112" s="369"/>
      <c r="CPN112" s="369"/>
      <c r="CPO112" s="369"/>
      <c r="CPP112" s="369"/>
      <c r="CPQ112" s="77"/>
      <c r="CPR112" s="369"/>
      <c r="CPS112" s="369"/>
      <c r="CPT112" s="77"/>
      <c r="CPU112" s="78"/>
      <c r="CPV112" s="77"/>
      <c r="CPW112" s="369"/>
      <c r="CPX112" s="369"/>
      <c r="CPY112" s="369"/>
      <c r="CPZ112" s="369"/>
      <c r="CQA112" s="369"/>
      <c r="CQB112" s="369"/>
      <c r="CQC112" s="369"/>
      <c r="CQD112" s="369"/>
      <c r="CQE112" s="369"/>
      <c r="CQF112" s="369"/>
      <c r="CQG112" s="369"/>
      <c r="CQH112" s="369"/>
      <c r="CQI112" s="77"/>
      <c r="CQJ112" s="369"/>
      <c r="CQK112" s="369"/>
      <c r="CQL112" s="77"/>
      <c r="CQM112" s="78"/>
      <c r="CQN112" s="77"/>
      <c r="CQO112" s="369"/>
      <c r="CQP112" s="369"/>
      <c r="CQQ112" s="369"/>
      <c r="CQR112" s="369"/>
      <c r="CQS112" s="369"/>
      <c r="CQT112" s="369"/>
      <c r="CQU112" s="369"/>
      <c r="CQV112" s="369"/>
      <c r="CQW112" s="369"/>
      <c r="CQX112" s="369"/>
      <c r="CQY112" s="369"/>
      <c r="CQZ112" s="369"/>
      <c r="CRA112" s="77"/>
      <c r="CRB112" s="369"/>
      <c r="CRC112" s="369"/>
      <c r="CRD112" s="77"/>
      <c r="CRE112" s="78"/>
      <c r="CRF112" s="77"/>
      <c r="CRG112" s="369"/>
      <c r="CRH112" s="369"/>
      <c r="CRI112" s="369"/>
      <c r="CRJ112" s="369"/>
      <c r="CRK112" s="369"/>
      <c r="CRL112" s="369"/>
      <c r="CRM112" s="369"/>
      <c r="CRN112" s="369"/>
      <c r="CRO112" s="369"/>
      <c r="CRP112" s="369"/>
      <c r="CRQ112" s="369"/>
      <c r="CRR112" s="369"/>
      <c r="CRS112" s="77"/>
      <c r="CRT112" s="369"/>
      <c r="CRU112" s="369"/>
      <c r="CRV112" s="77"/>
      <c r="CRW112" s="78"/>
      <c r="CRX112" s="77"/>
      <c r="CRY112" s="369"/>
      <c r="CRZ112" s="369"/>
      <c r="CSA112" s="369"/>
      <c r="CSB112" s="369"/>
      <c r="CSC112" s="369"/>
      <c r="CSD112" s="369"/>
      <c r="CSE112" s="369"/>
      <c r="CSF112" s="369"/>
      <c r="CSG112" s="369"/>
      <c r="CSH112" s="369"/>
      <c r="CSI112" s="369"/>
      <c r="CSJ112" s="369"/>
      <c r="CSK112" s="77"/>
      <c r="CSL112" s="369"/>
      <c r="CSM112" s="369"/>
      <c r="CSN112" s="77"/>
      <c r="CSO112" s="78"/>
      <c r="CSP112" s="77"/>
      <c r="CSQ112" s="369"/>
      <c r="CSR112" s="369"/>
      <c r="CSS112" s="369"/>
      <c r="CST112" s="369"/>
      <c r="CSU112" s="369"/>
      <c r="CSV112" s="369"/>
      <c r="CSW112" s="369"/>
      <c r="CSX112" s="369"/>
      <c r="CSY112" s="369"/>
      <c r="CSZ112" s="369"/>
      <c r="CTA112" s="369"/>
      <c r="CTB112" s="369"/>
      <c r="CTC112" s="77"/>
      <c r="CTD112" s="369"/>
      <c r="CTE112" s="369"/>
      <c r="CTF112" s="77"/>
      <c r="CTG112" s="78"/>
      <c r="CTH112" s="77"/>
      <c r="CTI112" s="369"/>
      <c r="CTJ112" s="369"/>
      <c r="CTK112" s="369"/>
      <c r="CTL112" s="369"/>
      <c r="CTM112" s="369"/>
      <c r="CTN112" s="369"/>
      <c r="CTO112" s="369"/>
      <c r="CTP112" s="369"/>
      <c r="CTQ112" s="369"/>
      <c r="CTR112" s="369"/>
      <c r="CTS112" s="369"/>
      <c r="CTT112" s="369"/>
      <c r="CTU112" s="77"/>
      <c r="CTV112" s="369"/>
      <c r="CTW112" s="369"/>
      <c r="CTX112" s="77"/>
      <c r="CTY112" s="78"/>
      <c r="CTZ112" s="77"/>
      <c r="CUA112" s="369"/>
      <c r="CUB112" s="369"/>
      <c r="CUC112" s="369"/>
      <c r="CUD112" s="369"/>
      <c r="CUE112" s="369"/>
      <c r="CUF112" s="369"/>
      <c r="CUG112" s="369"/>
      <c r="CUH112" s="369"/>
      <c r="CUI112" s="369"/>
      <c r="CUJ112" s="369"/>
      <c r="CUK112" s="369"/>
      <c r="CUL112" s="369"/>
      <c r="CUM112" s="77"/>
      <c r="CUN112" s="369"/>
      <c r="CUO112" s="369"/>
      <c r="CUP112" s="77"/>
      <c r="CUQ112" s="78"/>
      <c r="CUR112" s="77"/>
      <c r="CUS112" s="369"/>
      <c r="CUT112" s="369"/>
      <c r="CUU112" s="369"/>
      <c r="CUV112" s="369"/>
      <c r="CUW112" s="369"/>
      <c r="CUX112" s="369"/>
      <c r="CUY112" s="369"/>
      <c r="CUZ112" s="369"/>
      <c r="CVA112" s="369"/>
      <c r="CVB112" s="369"/>
      <c r="CVC112" s="369"/>
      <c r="CVD112" s="369"/>
      <c r="CVE112" s="77"/>
      <c r="CVF112" s="369"/>
      <c r="CVG112" s="369"/>
      <c r="CVH112" s="77"/>
      <c r="CVI112" s="78"/>
      <c r="CVJ112" s="77"/>
      <c r="CVK112" s="369"/>
      <c r="CVL112" s="369"/>
      <c r="CVM112" s="369"/>
      <c r="CVN112" s="369"/>
      <c r="CVO112" s="369"/>
      <c r="CVP112" s="369"/>
      <c r="CVQ112" s="369"/>
      <c r="CVR112" s="369"/>
      <c r="CVS112" s="369"/>
      <c r="CVT112" s="369"/>
      <c r="CVU112" s="369"/>
      <c r="CVV112" s="369"/>
      <c r="CVW112" s="77"/>
      <c r="CVX112" s="369"/>
      <c r="CVY112" s="369"/>
      <c r="CVZ112" s="77"/>
      <c r="CWA112" s="78"/>
      <c r="CWB112" s="77"/>
      <c r="CWC112" s="369"/>
      <c r="CWD112" s="369"/>
      <c r="CWE112" s="369"/>
      <c r="CWF112" s="369"/>
      <c r="CWG112" s="369"/>
      <c r="CWH112" s="369"/>
      <c r="CWI112" s="369"/>
      <c r="CWJ112" s="369"/>
      <c r="CWK112" s="369"/>
      <c r="CWL112" s="369"/>
      <c r="CWM112" s="369"/>
      <c r="CWN112" s="369"/>
      <c r="CWO112" s="77"/>
      <c r="CWP112" s="369"/>
      <c r="CWQ112" s="369"/>
      <c r="CWR112" s="77"/>
      <c r="CWS112" s="78"/>
      <c r="CWT112" s="77"/>
      <c r="CWU112" s="369"/>
      <c r="CWV112" s="369"/>
      <c r="CWW112" s="369"/>
      <c r="CWX112" s="369"/>
      <c r="CWY112" s="369"/>
      <c r="CWZ112" s="369"/>
      <c r="CXA112" s="369"/>
      <c r="CXB112" s="369"/>
      <c r="CXC112" s="369"/>
      <c r="CXD112" s="369"/>
      <c r="CXE112" s="369"/>
      <c r="CXF112" s="369"/>
      <c r="CXG112" s="77"/>
      <c r="CXH112" s="369"/>
      <c r="CXI112" s="369"/>
      <c r="CXJ112" s="77"/>
      <c r="CXK112" s="78"/>
      <c r="CXL112" s="77"/>
      <c r="CXM112" s="369"/>
      <c r="CXN112" s="369"/>
      <c r="CXO112" s="369"/>
      <c r="CXP112" s="369"/>
      <c r="CXQ112" s="369"/>
      <c r="CXR112" s="369"/>
      <c r="CXS112" s="369"/>
      <c r="CXT112" s="369"/>
      <c r="CXU112" s="369"/>
      <c r="CXV112" s="369"/>
      <c r="CXW112" s="369"/>
      <c r="CXX112" s="369"/>
      <c r="CXY112" s="77"/>
      <c r="CXZ112" s="369"/>
      <c r="CYA112" s="369"/>
      <c r="CYB112" s="77"/>
      <c r="CYC112" s="78"/>
      <c r="CYD112" s="77"/>
      <c r="CYE112" s="369"/>
      <c r="CYF112" s="369"/>
      <c r="CYG112" s="369"/>
      <c r="CYH112" s="369"/>
      <c r="CYI112" s="369"/>
      <c r="CYJ112" s="369"/>
      <c r="CYK112" s="369"/>
      <c r="CYL112" s="369"/>
      <c r="CYM112" s="369"/>
      <c r="CYN112" s="369"/>
      <c r="CYO112" s="369"/>
      <c r="CYP112" s="369"/>
      <c r="CYQ112" s="77"/>
      <c r="CYR112" s="369"/>
      <c r="CYS112" s="369"/>
      <c r="CYT112" s="77"/>
      <c r="CYU112" s="78"/>
      <c r="CYV112" s="77"/>
      <c r="CYW112" s="369"/>
      <c r="CYX112" s="369"/>
      <c r="CYY112" s="369"/>
      <c r="CYZ112" s="369"/>
      <c r="CZA112" s="369"/>
      <c r="CZB112" s="369"/>
      <c r="CZC112" s="369"/>
      <c r="CZD112" s="369"/>
      <c r="CZE112" s="369"/>
      <c r="CZF112" s="369"/>
      <c r="CZG112" s="369"/>
      <c r="CZH112" s="369"/>
      <c r="CZI112" s="77"/>
      <c r="CZJ112" s="369"/>
      <c r="CZK112" s="369"/>
      <c r="CZL112" s="77"/>
      <c r="CZM112" s="78"/>
      <c r="CZN112" s="77"/>
      <c r="CZO112" s="369"/>
      <c r="CZP112" s="369"/>
      <c r="CZQ112" s="369"/>
      <c r="CZR112" s="369"/>
      <c r="CZS112" s="369"/>
      <c r="CZT112" s="369"/>
      <c r="CZU112" s="369"/>
      <c r="CZV112" s="369"/>
      <c r="CZW112" s="369"/>
      <c r="CZX112" s="369"/>
      <c r="CZY112" s="369"/>
      <c r="CZZ112" s="369"/>
      <c r="DAA112" s="77"/>
      <c r="DAB112" s="369"/>
      <c r="DAC112" s="369"/>
      <c r="DAD112" s="77"/>
      <c r="DAE112" s="78"/>
      <c r="DAF112" s="77"/>
      <c r="DAG112" s="369"/>
      <c r="DAH112" s="369"/>
      <c r="DAI112" s="369"/>
      <c r="DAJ112" s="369"/>
      <c r="DAK112" s="369"/>
      <c r="DAL112" s="369"/>
      <c r="DAM112" s="369"/>
      <c r="DAN112" s="369"/>
      <c r="DAO112" s="369"/>
      <c r="DAP112" s="369"/>
      <c r="DAQ112" s="369"/>
      <c r="DAR112" s="369"/>
      <c r="DAS112" s="77"/>
      <c r="DAT112" s="369"/>
      <c r="DAU112" s="369"/>
      <c r="DAV112" s="77"/>
      <c r="DAW112" s="78"/>
      <c r="DAX112" s="77"/>
      <c r="DAY112" s="369"/>
      <c r="DAZ112" s="369"/>
      <c r="DBA112" s="369"/>
      <c r="DBB112" s="369"/>
      <c r="DBC112" s="369"/>
      <c r="DBD112" s="369"/>
      <c r="DBE112" s="369"/>
      <c r="DBF112" s="369"/>
      <c r="DBG112" s="369"/>
      <c r="DBH112" s="369"/>
      <c r="DBI112" s="369"/>
      <c r="DBJ112" s="369"/>
      <c r="DBK112" s="77"/>
      <c r="DBL112" s="369"/>
      <c r="DBM112" s="369"/>
      <c r="DBN112" s="77"/>
      <c r="DBO112" s="78"/>
      <c r="DBP112" s="77"/>
      <c r="DBQ112" s="369"/>
      <c r="DBR112" s="369"/>
      <c r="DBS112" s="369"/>
      <c r="DBT112" s="369"/>
      <c r="DBU112" s="369"/>
      <c r="DBV112" s="369"/>
      <c r="DBW112" s="369"/>
      <c r="DBX112" s="369"/>
      <c r="DBY112" s="369"/>
      <c r="DBZ112" s="369"/>
      <c r="DCA112" s="369"/>
      <c r="DCB112" s="369"/>
      <c r="DCC112" s="77"/>
      <c r="DCD112" s="369"/>
      <c r="DCE112" s="369"/>
      <c r="DCF112" s="77"/>
      <c r="DCG112" s="78"/>
      <c r="DCH112" s="77"/>
      <c r="DCI112" s="369"/>
      <c r="DCJ112" s="369"/>
      <c r="DCK112" s="369"/>
      <c r="DCL112" s="369"/>
      <c r="DCM112" s="369"/>
      <c r="DCN112" s="369"/>
      <c r="DCO112" s="369"/>
      <c r="DCP112" s="369"/>
      <c r="DCQ112" s="369"/>
      <c r="DCR112" s="369"/>
      <c r="DCS112" s="369"/>
      <c r="DCT112" s="369"/>
      <c r="DCU112" s="77"/>
      <c r="DCV112" s="369"/>
      <c r="DCW112" s="369"/>
      <c r="DCX112" s="77"/>
      <c r="DCY112" s="78"/>
      <c r="DCZ112" s="77"/>
      <c r="DDA112" s="369"/>
      <c r="DDB112" s="369"/>
      <c r="DDC112" s="369"/>
      <c r="DDD112" s="369"/>
      <c r="DDE112" s="369"/>
      <c r="DDF112" s="369"/>
      <c r="DDG112" s="369"/>
      <c r="DDH112" s="369"/>
      <c r="DDI112" s="369"/>
      <c r="DDJ112" s="369"/>
      <c r="DDK112" s="369"/>
      <c r="DDL112" s="369"/>
      <c r="DDM112" s="77"/>
      <c r="DDN112" s="369"/>
      <c r="DDO112" s="369"/>
      <c r="DDP112" s="77"/>
      <c r="DDQ112" s="78"/>
      <c r="DDR112" s="77"/>
      <c r="DDS112" s="369"/>
      <c r="DDT112" s="369"/>
      <c r="DDU112" s="369"/>
      <c r="DDV112" s="369"/>
      <c r="DDW112" s="369"/>
      <c r="DDX112" s="369"/>
      <c r="DDY112" s="369"/>
      <c r="DDZ112" s="369"/>
      <c r="DEA112" s="369"/>
      <c r="DEB112" s="369"/>
      <c r="DEC112" s="369"/>
      <c r="DED112" s="369"/>
      <c r="DEE112" s="77"/>
      <c r="DEF112" s="369"/>
      <c r="DEG112" s="369"/>
      <c r="DEH112" s="77"/>
      <c r="DEI112" s="78"/>
      <c r="DEJ112" s="77"/>
      <c r="DEK112" s="369"/>
      <c r="DEL112" s="369"/>
      <c r="DEM112" s="369"/>
      <c r="DEN112" s="369"/>
      <c r="DEO112" s="369"/>
      <c r="DEP112" s="369"/>
      <c r="DEQ112" s="369"/>
      <c r="DER112" s="369"/>
      <c r="DES112" s="369"/>
      <c r="DET112" s="369"/>
      <c r="DEU112" s="369"/>
      <c r="DEV112" s="369"/>
      <c r="DEW112" s="77"/>
      <c r="DEX112" s="369"/>
      <c r="DEY112" s="369"/>
      <c r="DEZ112" s="77"/>
      <c r="DFA112" s="78"/>
      <c r="DFB112" s="77"/>
      <c r="DFC112" s="369"/>
      <c r="DFD112" s="369"/>
      <c r="DFE112" s="369"/>
      <c r="DFF112" s="369"/>
      <c r="DFG112" s="369"/>
      <c r="DFH112" s="369"/>
      <c r="DFI112" s="369"/>
      <c r="DFJ112" s="369"/>
      <c r="DFK112" s="369"/>
      <c r="DFL112" s="369"/>
      <c r="DFM112" s="369"/>
      <c r="DFN112" s="369"/>
      <c r="DFO112" s="77"/>
      <c r="DFP112" s="369"/>
      <c r="DFQ112" s="369"/>
      <c r="DFR112" s="77"/>
      <c r="DFS112" s="78"/>
      <c r="DFT112" s="77"/>
      <c r="DFU112" s="369"/>
      <c r="DFV112" s="369"/>
      <c r="DFW112" s="369"/>
      <c r="DFX112" s="369"/>
      <c r="DFY112" s="369"/>
      <c r="DFZ112" s="369"/>
      <c r="DGA112" s="369"/>
      <c r="DGB112" s="369"/>
      <c r="DGC112" s="369"/>
      <c r="DGD112" s="369"/>
      <c r="DGE112" s="369"/>
      <c r="DGF112" s="369"/>
      <c r="DGG112" s="77"/>
      <c r="DGH112" s="369"/>
      <c r="DGI112" s="369"/>
      <c r="DGJ112" s="77"/>
      <c r="DGK112" s="78"/>
      <c r="DGL112" s="77"/>
      <c r="DGM112" s="369"/>
      <c r="DGN112" s="369"/>
      <c r="DGO112" s="369"/>
      <c r="DGP112" s="369"/>
      <c r="DGQ112" s="369"/>
      <c r="DGR112" s="369"/>
      <c r="DGS112" s="369"/>
      <c r="DGT112" s="369"/>
      <c r="DGU112" s="369"/>
      <c r="DGV112" s="369"/>
      <c r="DGW112" s="369"/>
      <c r="DGX112" s="369"/>
      <c r="DGY112" s="77"/>
      <c r="DGZ112" s="369"/>
      <c r="DHA112" s="369"/>
      <c r="DHB112" s="77"/>
      <c r="DHC112" s="78"/>
      <c r="DHD112" s="77"/>
      <c r="DHE112" s="369"/>
      <c r="DHF112" s="369"/>
      <c r="DHG112" s="369"/>
      <c r="DHH112" s="369"/>
      <c r="DHI112" s="369"/>
      <c r="DHJ112" s="369"/>
      <c r="DHK112" s="369"/>
      <c r="DHL112" s="369"/>
      <c r="DHM112" s="369"/>
      <c r="DHN112" s="369"/>
      <c r="DHO112" s="369"/>
      <c r="DHP112" s="369"/>
      <c r="DHQ112" s="77"/>
      <c r="DHR112" s="369"/>
      <c r="DHS112" s="369"/>
      <c r="DHT112" s="77"/>
      <c r="DHU112" s="78"/>
      <c r="DHV112" s="77"/>
      <c r="DHW112" s="369"/>
      <c r="DHX112" s="369"/>
      <c r="DHY112" s="369"/>
      <c r="DHZ112" s="369"/>
      <c r="DIA112" s="369"/>
      <c r="DIB112" s="369"/>
      <c r="DIC112" s="369"/>
      <c r="DID112" s="369"/>
      <c r="DIE112" s="369"/>
      <c r="DIF112" s="369"/>
      <c r="DIG112" s="369"/>
      <c r="DIH112" s="369"/>
      <c r="DII112" s="77"/>
      <c r="DIJ112" s="369"/>
      <c r="DIK112" s="369"/>
      <c r="DIL112" s="77"/>
      <c r="DIM112" s="78"/>
      <c r="DIN112" s="77"/>
      <c r="DIO112" s="369"/>
      <c r="DIP112" s="369"/>
      <c r="DIQ112" s="369"/>
      <c r="DIR112" s="369"/>
      <c r="DIS112" s="369"/>
      <c r="DIT112" s="369"/>
      <c r="DIU112" s="369"/>
      <c r="DIV112" s="369"/>
      <c r="DIW112" s="369"/>
      <c r="DIX112" s="369"/>
      <c r="DIY112" s="369"/>
      <c r="DIZ112" s="369"/>
      <c r="DJA112" s="77"/>
      <c r="DJB112" s="369"/>
      <c r="DJC112" s="369"/>
      <c r="DJD112" s="77"/>
      <c r="DJE112" s="78"/>
      <c r="DJF112" s="77"/>
      <c r="DJG112" s="369"/>
      <c r="DJH112" s="369"/>
      <c r="DJI112" s="369"/>
      <c r="DJJ112" s="369"/>
      <c r="DJK112" s="369"/>
      <c r="DJL112" s="369"/>
      <c r="DJM112" s="369"/>
      <c r="DJN112" s="369"/>
      <c r="DJO112" s="369"/>
      <c r="DJP112" s="369"/>
      <c r="DJQ112" s="369"/>
      <c r="DJR112" s="369"/>
      <c r="DJS112" s="77"/>
      <c r="DJT112" s="369"/>
      <c r="DJU112" s="369"/>
      <c r="DJV112" s="77"/>
      <c r="DJW112" s="78"/>
      <c r="DJX112" s="77"/>
      <c r="DJY112" s="369"/>
      <c r="DJZ112" s="369"/>
      <c r="DKA112" s="369"/>
      <c r="DKB112" s="369"/>
      <c r="DKC112" s="369"/>
      <c r="DKD112" s="369"/>
      <c r="DKE112" s="369"/>
      <c r="DKF112" s="369"/>
      <c r="DKG112" s="369"/>
      <c r="DKH112" s="369"/>
      <c r="DKI112" s="369"/>
      <c r="DKJ112" s="369"/>
      <c r="DKK112" s="77"/>
      <c r="DKL112" s="369"/>
      <c r="DKM112" s="369"/>
      <c r="DKN112" s="77"/>
      <c r="DKO112" s="78"/>
      <c r="DKP112" s="77"/>
      <c r="DKQ112" s="369"/>
      <c r="DKR112" s="369"/>
      <c r="DKS112" s="369"/>
      <c r="DKT112" s="369"/>
      <c r="DKU112" s="369"/>
      <c r="DKV112" s="369"/>
      <c r="DKW112" s="369"/>
      <c r="DKX112" s="369"/>
      <c r="DKY112" s="369"/>
      <c r="DKZ112" s="369"/>
      <c r="DLA112" s="369"/>
      <c r="DLB112" s="369"/>
      <c r="DLC112" s="77"/>
      <c r="DLD112" s="369"/>
      <c r="DLE112" s="369"/>
      <c r="DLF112" s="77"/>
      <c r="DLG112" s="78"/>
      <c r="DLH112" s="77"/>
      <c r="DLI112" s="369"/>
      <c r="DLJ112" s="369"/>
      <c r="DLK112" s="369"/>
      <c r="DLL112" s="369"/>
      <c r="DLM112" s="369"/>
      <c r="DLN112" s="369"/>
      <c r="DLO112" s="369"/>
      <c r="DLP112" s="369"/>
      <c r="DLQ112" s="369"/>
      <c r="DLR112" s="369"/>
      <c r="DLS112" s="369"/>
      <c r="DLT112" s="369"/>
      <c r="DLU112" s="77"/>
      <c r="DLV112" s="369"/>
      <c r="DLW112" s="369"/>
      <c r="DLX112" s="77"/>
      <c r="DLY112" s="78"/>
      <c r="DLZ112" s="77"/>
      <c r="DMA112" s="369"/>
      <c r="DMB112" s="369"/>
      <c r="DMC112" s="369"/>
      <c r="DMD112" s="369"/>
      <c r="DME112" s="369"/>
      <c r="DMF112" s="369"/>
      <c r="DMG112" s="369"/>
      <c r="DMH112" s="369"/>
      <c r="DMI112" s="369"/>
      <c r="DMJ112" s="369"/>
      <c r="DMK112" s="369"/>
      <c r="DML112" s="369"/>
      <c r="DMM112" s="77"/>
      <c r="DMN112" s="369"/>
      <c r="DMO112" s="369"/>
      <c r="DMP112" s="77"/>
      <c r="DMQ112" s="78"/>
      <c r="DMR112" s="77"/>
      <c r="DMS112" s="369"/>
      <c r="DMT112" s="369"/>
      <c r="DMU112" s="369"/>
      <c r="DMV112" s="369"/>
      <c r="DMW112" s="369"/>
      <c r="DMX112" s="369"/>
      <c r="DMY112" s="369"/>
      <c r="DMZ112" s="369"/>
      <c r="DNA112" s="369"/>
      <c r="DNB112" s="369"/>
      <c r="DNC112" s="369"/>
      <c r="DND112" s="369"/>
      <c r="DNE112" s="77"/>
      <c r="DNF112" s="369"/>
      <c r="DNG112" s="369"/>
      <c r="DNH112" s="77"/>
      <c r="DNI112" s="78"/>
      <c r="DNJ112" s="77"/>
      <c r="DNK112" s="369"/>
      <c r="DNL112" s="369"/>
      <c r="DNM112" s="369"/>
      <c r="DNN112" s="369"/>
      <c r="DNO112" s="369"/>
      <c r="DNP112" s="369"/>
      <c r="DNQ112" s="369"/>
      <c r="DNR112" s="369"/>
      <c r="DNS112" s="369"/>
      <c r="DNT112" s="369"/>
      <c r="DNU112" s="369"/>
      <c r="DNV112" s="369"/>
      <c r="DNW112" s="77"/>
      <c r="DNX112" s="369"/>
      <c r="DNY112" s="369"/>
      <c r="DNZ112" s="77"/>
      <c r="DOA112" s="78"/>
      <c r="DOB112" s="77"/>
      <c r="DOC112" s="369"/>
      <c r="DOD112" s="369"/>
      <c r="DOE112" s="369"/>
      <c r="DOF112" s="369"/>
      <c r="DOG112" s="369"/>
      <c r="DOH112" s="369"/>
      <c r="DOI112" s="369"/>
      <c r="DOJ112" s="369"/>
      <c r="DOK112" s="369"/>
      <c r="DOL112" s="369"/>
      <c r="DOM112" s="369"/>
      <c r="DON112" s="369"/>
      <c r="DOO112" s="77"/>
      <c r="DOP112" s="369"/>
      <c r="DOQ112" s="369"/>
      <c r="DOR112" s="77"/>
      <c r="DOS112" s="78"/>
      <c r="DOT112" s="77"/>
      <c r="DOU112" s="369"/>
      <c r="DOV112" s="369"/>
      <c r="DOW112" s="369"/>
      <c r="DOX112" s="369"/>
      <c r="DOY112" s="369"/>
      <c r="DOZ112" s="369"/>
      <c r="DPA112" s="369"/>
      <c r="DPB112" s="369"/>
      <c r="DPC112" s="369"/>
      <c r="DPD112" s="369"/>
      <c r="DPE112" s="369"/>
      <c r="DPF112" s="369"/>
      <c r="DPG112" s="77"/>
      <c r="DPH112" s="369"/>
      <c r="DPI112" s="369"/>
      <c r="DPJ112" s="77"/>
      <c r="DPK112" s="78"/>
      <c r="DPL112" s="77"/>
      <c r="DPM112" s="369"/>
      <c r="DPN112" s="369"/>
      <c r="DPO112" s="369"/>
      <c r="DPP112" s="369"/>
      <c r="DPQ112" s="369"/>
      <c r="DPR112" s="369"/>
      <c r="DPS112" s="369"/>
      <c r="DPT112" s="369"/>
      <c r="DPU112" s="369"/>
      <c r="DPV112" s="369"/>
      <c r="DPW112" s="369"/>
      <c r="DPX112" s="369"/>
      <c r="DPY112" s="77"/>
      <c r="DPZ112" s="369"/>
      <c r="DQA112" s="369"/>
      <c r="DQB112" s="77"/>
      <c r="DQC112" s="78"/>
      <c r="DQD112" s="77"/>
      <c r="DQE112" s="369"/>
      <c r="DQF112" s="369"/>
      <c r="DQG112" s="369"/>
      <c r="DQH112" s="369"/>
      <c r="DQI112" s="369"/>
      <c r="DQJ112" s="369"/>
      <c r="DQK112" s="369"/>
      <c r="DQL112" s="369"/>
      <c r="DQM112" s="369"/>
      <c r="DQN112" s="369"/>
      <c r="DQO112" s="369"/>
      <c r="DQP112" s="369"/>
      <c r="DQQ112" s="77"/>
      <c r="DQR112" s="369"/>
      <c r="DQS112" s="369"/>
      <c r="DQT112" s="77"/>
      <c r="DQU112" s="78"/>
      <c r="DQV112" s="77"/>
      <c r="DQW112" s="369"/>
      <c r="DQX112" s="369"/>
      <c r="DQY112" s="369"/>
      <c r="DQZ112" s="369"/>
      <c r="DRA112" s="369"/>
      <c r="DRB112" s="369"/>
      <c r="DRC112" s="369"/>
      <c r="DRD112" s="369"/>
      <c r="DRE112" s="369"/>
      <c r="DRF112" s="369"/>
      <c r="DRG112" s="369"/>
      <c r="DRH112" s="369"/>
      <c r="DRI112" s="77"/>
      <c r="DRJ112" s="369"/>
      <c r="DRK112" s="369"/>
      <c r="DRL112" s="77"/>
      <c r="DRM112" s="78"/>
      <c r="DRN112" s="77"/>
      <c r="DRO112" s="369"/>
      <c r="DRP112" s="369"/>
      <c r="DRQ112" s="369"/>
      <c r="DRR112" s="369"/>
      <c r="DRS112" s="369"/>
      <c r="DRT112" s="369"/>
      <c r="DRU112" s="369"/>
      <c r="DRV112" s="369"/>
      <c r="DRW112" s="369"/>
      <c r="DRX112" s="369"/>
      <c r="DRY112" s="369"/>
      <c r="DRZ112" s="369"/>
      <c r="DSA112" s="77"/>
      <c r="DSB112" s="369"/>
      <c r="DSC112" s="369"/>
      <c r="DSD112" s="77"/>
      <c r="DSE112" s="78"/>
      <c r="DSF112" s="77"/>
      <c r="DSG112" s="369"/>
      <c r="DSH112" s="369"/>
      <c r="DSI112" s="369"/>
      <c r="DSJ112" s="369"/>
      <c r="DSK112" s="369"/>
      <c r="DSL112" s="369"/>
      <c r="DSM112" s="369"/>
      <c r="DSN112" s="369"/>
      <c r="DSO112" s="369"/>
      <c r="DSP112" s="369"/>
      <c r="DSQ112" s="369"/>
      <c r="DSR112" s="369"/>
      <c r="DSS112" s="77"/>
      <c r="DST112" s="369"/>
      <c r="DSU112" s="369"/>
      <c r="DSV112" s="77"/>
      <c r="DSW112" s="78"/>
      <c r="DSX112" s="77"/>
      <c r="DSY112" s="369"/>
      <c r="DSZ112" s="369"/>
      <c r="DTA112" s="369"/>
      <c r="DTB112" s="369"/>
      <c r="DTC112" s="369"/>
      <c r="DTD112" s="369"/>
      <c r="DTE112" s="369"/>
      <c r="DTF112" s="369"/>
      <c r="DTG112" s="369"/>
      <c r="DTH112" s="369"/>
      <c r="DTI112" s="369"/>
      <c r="DTJ112" s="369"/>
      <c r="DTK112" s="77"/>
      <c r="DTL112" s="369"/>
      <c r="DTM112" s="369"/>
      <c r="DTN112" s="77"/>
      <c r="DTO112" s="78"/>
      <c r="DTP112" s="77"/>
      <c r="DTQ112" s="369"/>
      <c r="DTR112" s="369"/>
      <c r="DTS112" s="369"/>
      <c r="DTT112" s="369"/>
      <c r="DTU112" s="369"/>
      <c r="DTV112" s="369"/>
      <c r="DTW112" s="369"/>
      <c r="DTX112" s="369"/>
      <c r="DTY112" s="369"/>
      <c r="DTZ112" s="369"/>
      <c r="DUA112" s="369"/>
      <c r="DUB112" s="369"/>
      <c r="DUC112" s="77"/>
      <c r="DUD112" s="369"/>
      <c r="DUE112" s="369"/>
      <c r="DUF112" s="77"/>
      <c r="DUG112" s="78"/>
      <c r="DUH112" s="77"/>
      <c r="DUI112" s="369"/>
      <c r="DUJ112" s="369"/>
      <c r="DUK112" s="369"/>
      <c r="DUL112" s="369"/>
      <c r="DUM112" s="369"/>
      <c r="DUN112" s="369"/>
      <c r="DUO112" s="369"/>
      <c r="DUP112" s="369"/>
      <c r="DUQ112" s="369"/>
      <c r="DUR112" s="369"/>
      <c r="DUS112" s="369"/>
      <c r="DUT112" s="369"/>
      <c r="DUU112" s="77"/>
      <c r="DUV112" s="369"/>
      <c r="DUW112" s="369"/>
      <c r="DUX112" s="77"/>
      <c r="DUY112" s="78"/>
      <c r="DUZ112" s="77"/>
      <c r="DVA112" s="369"/>
      <c r="DVB112" s="369"/>
      <c r="DVC112" s="369"/>
      <c r="DVD112" s="369"/>
      <c r="DVE112" s="369"/>
      <c r="DVF112" s="369"/>
      <c r="DVG112" s="369"/>
      <c r="DVH112" s="369"/>
      <c r="DVI112" s="369"/>
      <c r="DVJ112" s="369"/>
      <c r="DVK112" s="369"/>
      <c r="DVL112" s="369"/>
      <c r="DVM112" s="77"/>
      <c r="DVN112" s="369"/>
      <c r="DVO112" s="369"/>
      <c r="DVP112" s="77"/>
      <c r="DVQ112" s="78"/>
      <c r="DVR112" s="77"/>
      <c r="DVS112" s="369"/>
      <c r="DVT112" s="369"/>
      <c r="DVU112" s="369"/>
      <c r="DVV112" s="369"/>
      <c r="DVW112" s="369"/>
      <c r="DVX112" s="369"/>
      <c r="DVY112" s="369"/>
      <c r="DVZ112" s="369"/>
      <c r="DWA112" s="369"/>
      <c r="DWB112" s="369"/>
      <c r="DWC112" s="369"/>
      <c r="DWD112" s="369"/>
      <c r="DWE112" s="77"/>
      <c r="DWF112" s="369"/>
      <c r="DWG112" s="369"/>
      <c r="DWH112" s="77"/>
      <c r="DWI112" s="78"/>
      <c r="DWJ112" s="77"/>
      <c r="DWK112" s="369"/>
      <c r="DWL112" s="369"/>
      <c r="DWM112" s="369"/>
      <c r="DWN112" s="369"/>
      <c r="DWO112" s="369"/>
      <c r="DWP112" s="369"/>
      <c r="DWQ112" s="369"/>
      <c r="DWR112" s="369"/>
      <c r="DWS112" s="369"/>
      <c r="DWT112" s="369"/>
      <c r="DWU112" s="369"/>
      <c r="DWV112" s="369"/>
      <c r="DWW112" s="77"/>
      <c r="DWX112" s="369"/>
      <c r="DWY112" s="369"/>
      <c r="DWZ112" s="77"/>
      <c r="DXA112" s="78"/>
      <c r="DXB112" s="77"/>
      <c r="DXC112" s="369"/>
      <c r="DXD112" s="369"/>
      <c r="DXE112" s="369"/>
      <c r="DXF112" s="369"/>
      <c r="DXG112" s="369"/>
      <c r="DXH112" s="369"/>
      <c r="DXI112" s="369"/>
      <c r="DXJ112" s="369"/>
      <c r="DXK112" s="369"/>
      <c r="DXL112" s="369"/>
      <c r="DXM112" s="369"/>
      <c r="DXN112" s="369"/>
      <c r="DXO112" s="77"/>
      <c r="DXP112" s="369"/>
      <c r="DXQ112" s="369"/>
      <c r="DXR112" s="77"/>
      <c r="DXS112" s="78"/>
      <c r="DXT112" s="77"/>
      <c r="DXU112" s="369"/>
      <c r="DXV112" s="369"/>
      <c r="DXW112" s="369"/>
      <c r="DXX112" s="369"/>
      <c r="DXY112" s="369"/>
      <c r="DXZ112" s="369"/>
      <c r="DYA112" s="369"/>
      <c r="DYB112" s="369"/>
      <c r="DYC112" s="369"/>
      <c r="DYD112" s="369"/>
      <c r="DYE112" s="369"/>
      <c r="DYF112" s="369"/>
      <c r="DYG112" s="77"/>
      <c r="DYH112" s="369"/>
      <c r="DYI112" s="369"/>
      <c r="DYJ112" s="77"/>
      <c r="DYK112" s="78"/>
      <c r="DYL112" s="77"/>
      <c r="DYM112" s="369"/>
      <c r="DYN112" s="369"/>
      <c r="DYO112" s="369"/>
      <c r="DYP112" s="369"/>
      <c r="DYQ112" s="369"/>
      <c r="DYR112" s="369"/>
      <c r="DYS112" s="369"/>
      <c r="DYT112" s="369"/>
      <c r="DYU112" s="369"/>
      <c r="DYV112" s="369"/>
      <c r="DYW112" s="369"/>
      <c r="DYX112" s="369"/>
      <c r="DYY112" s="77"/>
      <c r="DYZ112" s="369"/>
      <c r="DZA112" s="369"/>
      <c r="DZB112" s="77"/>
      <c r="DZC112" s="78"/>
      <c r="DZD112" s="77"/>
      <c r="DZE112" s="369"/>
      <c r="DZF112" s="369"/>
      <c r="DZG112" s="369"/>
      <c r="DZH112" s="369"/>
      <c r="DZI112" s="369"/>
      <c r="DZJ112" s="369"/>
      <c r="DZK112" s="369"/>
      <c r="DZL112" s="369"/>
      <c r="DZM112" s="369"/>
      <c r="DZN112" s="369"/>
      <c r="DZO112" s="369"/>
      <c r="DZP112" s="369"/>
      <c r="DZQ112" s="77"/>
      <c r="DZR112" s="369"/>
      <c r="DZS112" s="369"/>
      <c r="DZT112" s="77"/>
      <c r="DZU112" s="78"/>
      <c r="DZV112" s="77"/>
      <c r="DZW112" s="369"/>
      <c r="DZX112" s="369"/>
      <c r="DZY112" s="369"/>
      <c r="DZZ112" s="369"/>
      <c r="EAA112" s="369"/>
      <c r="EAB112" s="369"/>
      <c r="EAC112" s="369"/>
      <c r="EAD112" s="369"/>
      <c r="EAE112" s="369"/>
      <c r="EAF112" s="369"/>
      <c r="EAG112" s="369"/>
      <c r="EAH112" s="369"/>
      <c r="EAI112" s="77"/>
      <c r="EAJ112" s="369"/>
      <c r="EAK112" s="369"/>
      <c r="EAL112" s="77"/>
      <c r="EAM112" s="78"/>
      <c r="EAN112" s="77"/>
      <c r="EAO112" s="369"/>
      <c r="EAP112" s="369"/>
      <c r="EAQ112" s="369"/>
      <c r="EAR112" s="369"/>
      <c r="EAS112" s="369"/>
      <c r="EAT112" s="369"/>
      <c r="EAU112" s="369"/>
      <c r="EAV112" s="369"/>
      <c r="EAW112" s="369"/>
      <c r="EAX112" s="369"/>
      <c r="EAY112" s="369"/>
      <c r="EAZ112" s="369"/>
      <c r="EBA112" s="77"/>
      <c r="EBB112" s="369"/>
      <c r="EBC112" s="369"/>
      <c r="EBD112" s="77"/>
      <c r="EBE112" s="78"/>
      <c r="EBF112" s="77"/>
      <c r="EBG112" s="369"/>
      <c r="EBH112" s="369"/>
      <c r="EBI112" s="369"/>
      <c r="EBJ112" s="369"/>
      <c r="EBK112" s="369"/>
      <c r="EBL112" s="369"/>
      <c r="EBM112" s="369"/>
      <c r="EBN112" s="369"/>
      <c r="EBO112" s="369"/>
      <c r="EBP112" s="369"/>
      <c r="EBQ112" s="369"/>
      <c r="EBR112" s="369"/>
      <c r="EBS112" s="77"/>
      <c r="EBT112" s="369"/>
      <c r="EBU112" s="369"/>
      <c r="EBV112" s="77"/>
      <c r="EBW112" s="78"/>
      <c r="EBX112" s="77"/>
      <c r="EBY112" s="369"/>
      <c r="EBZ112" s="369"/>
      <c r="ECA112" s="369"/>
      <c r="ECB112" s="369"/>
      <c r="ECC112" s="369"/>
      <c r="ECD112" s="369"/>
      <c r="ECE112" s="369"/>
      <c r="ECF112" s="369"/>
      <c r="ECG112" s="369"/>
      <c r="ECH112" s="369"/>
      <c r="ECI112" s="369"/>
      <c r="ECJ112" s="369"/>
      <c r="ECK112" s="77"/>
      <c r="ECL112" s="369"/>
      <c r="ECM112" s="369"/>
      <c r="ECN112" s="77"/>
      <c r="ECO112" s="78"/>
      <c r="ECP112" s="77"/>
      <c r="ECQ112" s="369"/>
      <c r="ECR112" s="369"/>
      <c r="ECS112" s="369"/>
      <c r="ECT112" s="369"/>
      <c r="ECU112" s="369"/>
      <c r="ECV112" s="369"/>
      <c r="ECW112" s="369"/>
      <c r="ECX112" s="369"/>
      <c r="ECY112" s="369"/>
      <c r="ECZ112" s="369"/>
      <c r="EDA112" s="369"/>
      <c r="EDB112" s="369"/>
      <c r="EDC112" s="77"/>
      <c r="EDD112" s="369"/>
      <c r="EDE112" s="369"/>
      <c r="EDF112" s="77"/>
      <c r="EDG112" s="78"/>
      <c r="EDH112" s="77"/>
      <c r="EDI112" s="369"/>
      <c r="EDJ112" s="369"/>
      <c r="EDK112" s="369"/>
      <c r="EDL112" s="369"/>
      <c r="EDM112" s="369"/>
      <c r="EDN112" s="369"/>
      <c r="EDO112" s="369"/>
      <c r="EDP112" s="369"/>
      <c r="EDQ112" s="369"/>
      <c r="EDR112" s="369"/>
      <c r="EDS112" s="369"/>
      <c r="EDT112" s="369"/>
      <c r="EDU112" s="77"/>
      <c r="EDV112" s="369"/>
      <c r="EDW112" s="369"/>
      <c r="EDX112" s="77"/>
      <c r="EDY112" s="78"/>
      <c r="EDZ112" s="77"/>
      <c r="EEA112" s="369"/>
      <c r="EEB112" s="369"/>
      <c r="EEC112" s="369"/>
      <c r="EED112" s="369"/>
      <c r="EEE112" s="369"/>
      <c r="EEF112" s="369"/>
      <c r="EEG112" s="369"/>
      <c r="EEH112" s="369"/>
      <c r="EEI112" s="369"/>
      <c r="EEJ112" s="369"/>
      <c r="EEK112" s="369"/>
      <c r="EEL112" s="369"/>
      <c r="EEM112" s="77"/>
      <c r="EEN112" s="369"/>
      <c r="EEO112" s="369"/>
      <c r="EEP112" s="77"/>
      <c r="EEQ112" s="78"/>
      <c r="EER112" s="77"/>
      <c r="EES112" s="369"/>
      <c r="EET112" s="369"/>
      <c r="EEU112" s="369"/>
      <c r="EEV112" s="369"/>
      <c r="EEW112" s="369"/>
      <c r="EEX112" s="369"/>
      <c r="EEY112" s="369"/>
      <c r="EEZ112" s="369"/>
      <c r="EFA112" s="369"/>
      <c r="EFB112" s="369"/>
      <c r="EFC112" s="369"/>
      <c r="EFD112" s="369"/>
      <c r="EFE112" s="77"/>
      <c r="EFF112" s="369"/>
      <c r="EFG112" s="369"/>
      <c r="EFH112" s="77"/>
      <c r="EFI112" s="78"/>
      <c r="EFJ112" s="77"/>
      <c r="EFK112" s="369"/>
      <c r="EFL112" s="369"/>
      <c r="EFM112" s="369"/>
      <c r="EFN112" s="369"/>
      <c r="EFO112" s="369"/>
      <c r="EFP112" s="369"/>
      <c r="EFQ112" s="369"/>
      <c r="EFR112" s="369"/>
      <c r="EFS112" s="369"/>
      <c r="EFT112" s="369"/>
      <c r="EFU112" s="369"/>
      <c r="EFV112" s="369"/>
      <c r="EFW112" s="77"/>
      <c r="EFX112" s="369"/>
      <c r="EFY112" s="369"/>
      <c r="EFZ112" s="77"/>
      <c r="EGA112" s="78"/>
      <c r="EGB112" s="77"/>
      <c r="EGC112" s="369"/>
      <c r="EGD112" s="369"/>
      <c r="EGE112" s="369"/>
      <c r="EGF112" s="369"/>
      <c r="EGG112" s="369"/>
      <c r="EGH112" s="369"/>
      <c r="EGI112" s="369"/>
      <c r="EGJ112" s="369"/>
      <c r="EGK112" s="369"/>
      <c r="EGL112" s="369"/>
      <c r="EGM112" s="369"/>
      <c r="EGN112" s="369"/>
      <c r="EGO112" s="77"/>
      <c r="EGP112" s="369"/>
      <c r="EGQ112" s="369"/>
      <c r="EGR112" s="77"/>
      <c r="EGS112" s="78"/>
      <c r="EGT112" s="77"/>
      <c r="EGU112" s="369"/>
      <c r="EGV112" s="369"/>
      <c r="EGW112" s="369"/>
      <c r="EGX112" s="369"/>
      <c r="EGY112" s="369"/>
      <c r="EGZ112" s="369"/>
      <c r="EHA112" s="369"/>
      <c r="EHB112" s="369"/>
      <c r="EHC112" s="369"/>
      <c r="EHD112" s="369"/>
      <c r="EHE112" s="369"/>
      <c r="EHF112" s="369"/>
      <c r="EHG112" s="77"/>
      <c r="EHH112" s="369"/>
      <c r="EHI112" s="369"/>
      <c r="EHJ112" s="77"/>
      <c r="EHK112" s="78"/>
      <c r="EHL112" s="77"/>
      <c r="EHM112" s="369"/>
      <c r="EHN112" s="369"/>
      <c r="EHO112" s="369"/>
      <c r="EHP112" s="369"/>
      <c r="EHQ112" s="369"/>
      <c r="EHR112" s="369"/>
      <c r="EHS112" s="369"/>
      <c r="EHT112" s="369"/>
      <c r="EHU112" s="369"/>
      <c r="EHV112" s="369"/>
      <c r="EHW112" s="369"/>
      <c r="EHX112" s="369"/>
      <c r="EHY112" s="77"/>
      <c r="EHZ112" s="369"/>
      <c r="EIA112" s="369"/>
      <c r="EIB112" s="77"/>
      <c r="EIC112" s="78"/>
      <c r="EID112" s="77"/>
      <c r="EIE112" s="369"/>
      <c r="EIF112" s="369"/>
      <c r="EIG112" s="369"/>
      <c r="EIH112" s="369"/>
      <c r="EII112" s="369"/>
      <c r="EIJ112" s="369"/>
      <c r="EIK112" s="369"/>
      <c r="EIL112" s="369"/>
      <c r="EIM112" s="369"/>
      <c r="EIN112" s="369"/>
      <c r="EIO112" s="369"/>
      <c r="EIP112" s="369"/>
      <c r="EIQ112" s="77"/>
      <c r="EIR112" s="369"/>
      <c r="EIS112" s="369"/>
      <c r="EIT112" s="77"/>
      <c r="EIU112" s="78"/>
      <c r="EIV112" s="77"/>
      <c r="EIW112" s="369"/>
      <c r="EIX112" s="369"/>
      <c r="EIY112" s="369"/>
      <c r="EIZ112" s="369"/>
      <c r="EJA112" s="369"/>
      <c r="EJB112" s="369"/>
      <c r="EJC112" s="369"/>
      <c r="EJD112" s="369"/>
      <c r="EJE112" s="369"/>
      <c r="EJF112" s="369"/>
      <c r="EJG112" s="369"/>
      <c r="EJH112" s="369"/>
      <c r="EJI112" s="77"/>
      <c r="EJJ112" s="369"/>
      <c r="EJK112" s="369"/>
      <c r="EJL112" s="77"/>
      <c r="EJM112" s="78"/>
      <c r="EJN112" s="77"/>
      <c r="EJO112" s="369"/>
      <c r="EJP112" s="369"/>
      <c r="EJQ112" s="369"/>
      <c r="EJR112" s="369"/>
      <c r="EJS112" s="369"/>
      <c r="EJT112" s="369"/>
      <c r="EJU112" s="369"/>
      <c r="EJV112" s="369"/>
      <c r="EJW112" s="369"/>
      <c r="EJX112" s="369"/>
      <c r="EJY112" s="369"/>
      <c r="EJZ112" s="369"/>
      <c r="EKA112" s="77"/>
      <c r="EKB112" s="369"/>
      <c r="EKC112" s="369"/>
      <c r="EKD112" s="77"/>
      <c r="EKE112" s="78"/>
      <c r="EKF112" s="77"/>
      <c r="EKG112" s="369"/>
      <c r="EKH112" s="369"/>
      <c r="EKI112" s="369"/>
      <c r="EKJ112" s="369"/>
      <c r="EKK112" s="369"/>
      <c r="EKL112" s="369"/>
      <c r="EKM112" s="369"/>
      <c r="EKN112" s="369"/>
      <c r="EKO112" s="369"/>
      <c r="EKP112" s="369"/>
      <c r="EKQ112" s="369"/>
      <c r="EKR112" s="369"/>
      <c r="EKS112" s="77"/>
      <c r="EKT112" s="369"/>
      <c r="EKU112" s="369"/>
      <c r="EKV112" s="77"/>
      <c r="EKW112" s="78"/>
      <c r="EKX112" s="77"/>
      <c r="EKY112" s="369"/>
      <c r="EKZ112" s="369"/>
      <c r="ELA112" s="369"/>
      <c r="ELB112" s="369"/>
      <c r="ELC112" s="369"/>
      <c r="ELD112" s="369"/>
      <c r="ELE112" s="369"/>
      <c r="ELF112" s="369"/>
      <c r="ELG112" s="369"/>
      <c r="ELH112" s="369"/>
      <c r="ELI112" s="369"/>
      <c r="ELJ112" s="369"/>
      <c r="ELK112" s="77"/>
      <c r="ELL112" s="369"/>
      <c r="ELM112" s="369"/>
      <c r="ELN112" s="77"/>
      <c r="ELO112" s="78"/>
      <c r="ELP112" s="77"/>
      <c r="ELQ112" s="369"/>
      <c r="ELR112" s="369"/>
      <c r="ELS112" s="369"/>
      <c r="ELT112" s="369"/>
      <c r="ELU112" s="369"/>
      <c r="ELV112" s="369"/>
      <c r="ELW112" s="369"/>
      <c r="ELX112" s="369"/>
      <c r="ELY112" s="369"/>
      <c r="ELZ112" s="369"/>
      <c r="EMA112" s="369"/>
      <c r="EMB112" s="369"/>
      <c r="EMC112" s="77"/>
      <c r="EMD112" s="369"/>
      <c r="EME112" s="369"/>
      <c r="EMF112" s="77"/>
      <c r="EMG112" s="78"/>
      <c r="EMH112" s="77"/>
      <c r="EMI112" s="369"/>
      <c r="EMJ112" s="369"/>
      <c r="EMK112" s="369"/>
      <c r="EML112" s="369"/>
      <c r="EMM112" s="369"/>
      <c r="EMN112" s="369"/>
      <c r="EMO112" s="369"/>
      <c r="EMP112" s="369"/>
      <c r="EMQ112" s="369"/>
      <c r="EMR112" s="369"/>
      <c r="EMS112" s="369"/>
      <c r="EMT112" s="369"/>
      <c r="EMU112" s="77"/>
      <c r="EMV112" s="369"/>
      <c r="EMW112" s="369"/>
      <c r="EMX112" s="77"/>
      <c r="EMY112" s="78"/>
      <c r="EMZ112" s="77"/>
      <c r="ENA112" s="369"/>
      <c r="ENB112" s="369"/>
      <c r="ENC112" s="369"/>
      <c r="END112" s="369"/>
      <c r="ENE112" s="369"/>
      <c r="ENF112" s="369"/>
      <c r="ENG112" s="369"/>
      <c r="ENH112" s="369"/>
      <c r="ENI112" s="369"/>
      <c r="ENJ112" s="369"/>
      <c r="ENK112" s="369"/>
      <c r="ENL112" s="369"/>
      <c r="ENM112" s="77"/>
      <c r="ENN112" s="369"/>
      <c r="ENO112" s="369"/>
      <c r="ENP112" s="77"/>
      <c r="ENQ112" s="78"/>
      <c r="ENR112" s="77"/>
      <c r="ENS112" s="369"/>
      <c r="ENT112" s="369"/>
      <c r="ENU112" s="369"/>
      <c r="ENV112" s="369"/>
      <c r="ENW112" s="369"/>
      <c r="ENX112" s="369"/>
      <c r="ENY112" s="369"/>
      <c r="ENZ112" s="369"/>
      <c r="EOA112" s="369"/>
      <c r="EOB112" s="369"/>
      <c r="EOC112" s="369"/>
      <c r="EOD112" s="369"/>
      <c r="EOE112" s="77"/>
      <c r="EOF112" s="369"/>
      <c r="EOG112" s="369"/>
      <c r="EOH112" s="77"/>
      <c r="EOI112" s="78"/>
      <c r="EOJ112" s="77"/>
      <c r="EOK112" s="369"/>
      <c r="EOL112" s="369"/>
      <c r="EOM112" s="369"/>
      <c r="EON112" s="369"/>
      <c r="EOO112" s="369"/>
      <c r="EOP112" s="369"/>
      <c r="EOQ112" s="369"/>
      <c r="EOR112" s="369"/>
      <c r="EOS112" s="369"/>
      <c r="EOT112" s="369"/>
      <c r="EOU112" s="369"/>
      <c r="EOV112" s="369"/>
      <c r="EOW112" s="77"/>
      <c r="EOX112" s="369"/>
      <c r="EOY112" s="369"/>
      <c r="EOZ112" s="77"/>
      <c r="EPA112" s="78"/>
      <c r="EPB112" s="77"/>
      <c r="EPC112" s="369"/>
      <c r="EPD112" s="369"/>
      <c r="EPE112" s="369"/>
      <c r="EPF112" s="369"/>
      <c r="EPG112" s="369"/>
      <c r="EPH112" s="369"/>
      <c r="EPI112" s="369"/>
      <c r="EPJ112" s="369"/>
      <c r="EPK112" s="369"/>
      <c r="EPL112" s="369"/>
      <c r="EPM112" s="369"/>
      <c r="EPN112" s="369"/>
      <c r="EPO112" s="77"/>
      <c r="EPP112" s="369"/>
      <c r="EPQ112" s="369"/>
      <c r="EPR112" s="77"/>
      <c r="EPS112" s="78"/>
      <c r="EPT112" s="77"/>
      <c r="EPU112" s="369"/>
      <c r="EPV112" s="369"/>
      <c r="EPW112" s="369"/>
      <c r="EPX112" s="369"/>
      <c r="EPY112" s="369"/>
      <c r="EPZ112" s="369"/>
      <c r="EQA112" s="369"/>
      <c r="EQB112" s="369"/>
      <c r="EQC112" s="369"/>
      <c r="EQD112" s="369"/>
      <c r="EQE112" s="369"/>
      <c r="EQF112" s="369"/>
      <c r="EQG112" s="77"/>
      <c r="EQH112" s="369"/>
      <c r="EQI112" s="369"/>
      <c r="EQJ112" s="77"/>
      <c r="EQK112" s="78"/>
      <c r="EQL112" s="77"/>
      <c r="EQM112" s="369"/>
      <c r="EQN112" s="369"/>
      <c r="EQO112" s="369"/>
      <c r="EQP112" s="369"/>
      <c r="EQQ112" s="369"/>
      <c r="EQR112" s="369"/>
      <c r="EQS112" s="369"/>
      <c r="EQT112" s="369"/>
      <c r="EQU112" s="369"/>
      <c r="EQV112" s="369"/>
      <c r="EQW112" s="369"/>
      <c r="EQX112" s="369"/>
      <c r="EQY112" s="77"/>
      <c r="EQZ112" s="369"/>
      <c r="ERA112" s="369"/>
      <c r="ERB112" s="77"/>
      <c r="ERC112" s="78"/>
      <c r="ERD112" s="77"/>
      <c r="ERE112" s="369"/>
      <c r="ERF112" s="369"/>
      <c r="ERG112" s="369"/>
      <c r="ERH112" s="369"/>
      <c r="ERI112" s="369"/>
      <c r="ERJ112" s="369"/>
      <c r="ERK112" s="369"/>
      <c r="ERL112" s="369"/>
      <c r="ERM112" s="369"/>
      <c r="ERN112" s="369"/>
      <c r="ERO112" s="369"/>
      <c r="ERP112" s="369"/>
      <c r="ERQ112" s="77"/>
      <c r="ERR112" s="369"/>
      <c r="ERS112" s="369"/>
      <c r="ERT112" s="77"/>
      <c r="ERU112" s="78"/>
      <c r="ERV112" s="77"/>
      <c r="ERW112" s="369"/>
      <c r="ERX112" s="369"/>
      <c r="ERY112" s="369"/>
      <c r="ERZ112" s="369"/>
      <c r="ESA112" s="369"/>
      <c r="ESB112" s="369"/>
      <c r="ESC112" s="369"/>
      <c r="ESD112" s="369"/>
      <c r="ESE112" s="369"/>
      <c r="ESF112" s="369"/>
      <c r="ESG112" s="369"/>
      <c r="ESH112" s="369"/>
      <c r="ESI112" s="77"/>
      <c r="ESJ112" s="369"/>
      <c r="ESK112" s="369"/>
      <c r="ESL112" s="77"/>
      <c r="ESM112" s="78"/>
      <c r="ESN112" s="77"/>
      <c r="ESO112" s="369"/>
      <c r="ESP112" s="369"/>
      <c r="ESQ112" s="369"/>
      <c r="ESR112" s="369"/>
      <c r="ESS112" s="369"/>
      <c r="EST112" s="369"/>
      <c r="ESU112" s="369"/>
      <c r="ESV112" s="369"/>
      <c r="ESW112" s="369"/>
      <c r="ESX112" s="369"/>
      <c r="ESY112" s="369"/>
      <c r="ESZ112" s="369"/>
      <c r="ETA112" s="77"/>
      <c r="ETB112" s="369"/>
      <c r="ETC112" s="369"/>
      <c r="ETD112" s="77"/>
      <c r="ETE112" s="78"/>
      <c r="ETF112" s="77"/>
      <c r="ETG112" s="369"/>
      <c r="ETH112" s="369"/>
      <c r="ETI112" s="369"/>
      <c r="ETJ112" s="369"/>
      <c r="ETK112" s="369"/>
      <c r="ETL112" s="369"/>
      <c r="ETM112" s="369"/>
      <c r="ETN112" s="369"/>
      <c r="ETO112" s="369"/>
      <c r="ETP112" s="369"/>
      <c r="ETQ112" s="369"/>
      <c r="ETR112" s="369"/>
      <c r="ETS112" s="77"/>
      <c r="ETT112" s="369"/>
      <c r="ETU112" s="369"/>
      <c r="ETV112" s="77"/>
      <c r="ETW112" s="78"/>
      <c r="ETX112" s="77"/>
      <c r="ETY112" s="369"/>
      <c r="ETZ112" s="369"/>
      <c r="EUA112" s="369"/>
      <c r="EUB112" s="369"/>
      <c r="EUC112" s="369"/>
      <c r="EUD112" s="369"/>
      <c r="EUE112" s="369"/>
      <c r="EUF112" s="369"/>
      <c r="EUG112" s="369"/>
      <c r="EUH112" s="369"/>
      <c r="EUI112" s="369"/>
      <c r="EUJ112" s="369"/>
      <c r="EUK112" s="77"/>
      <c r="EUL112" s="369"/>
      <c r="EUM112" s="369"/>
      <c r="EUN112" s="77"/>
      <c r="EUO112" s="78"/>
      <c r="EUP112" s="77"/>
      <c r="EUQ112" s="369"/>
      <c r="EUR112" s="369"/>
      <c r="EUS112" s="369"/>
      <c r="EUT112" s="369"/>
      <c r="EUU112" s="369"/>
      <c r="EUV112" s="369"/>
      <c r="EUW112" s="369"/>
      <c r="EUX112" s="369"/>
      <c r="EUY112" s="369"/>
      <c r="EUZ112" s="369"/>
      <c r="EVA112" s="369"/>
      <c r="EVB112" s="369"/>
      <c r="EVC112" s="77"/>
      <c r="EVD112" s="369"/>
      <c r="EVE112" s="369"/>
      <c r="EVF112" s="77"/>
      <c r="EVG112" s="78"/>
      <c r="EVH112" s="77"/>
      <c r="EVI112" s="369"/>
      <c r="EVJ112" s="369"/>
      <c r="EVK112" s="369"/>
      <c r="EVL112" s="369"/>
      <c r="EVM112" s="369"/>
      <c r="EVN112" s="369"/>
      <c r="EVO112" s="369"/>
      <c r="EVP112" s="369"/>
      <c r="EVQ112" s="369"/>
      <c r="EVR112" s="369"/>
      <c r="EVS112" s="369"/>
      <c r="EVT112" s="369"/>
      <c r="EVU112" s="77"/>
      <c r="EVV112" s="369"/>
      <c r="EVW112" s="369"/>
      <c r="EVX112" s="77"/>
      <c r="EVY112" s="78"/>
      <c r="EVZ112" s="77"/>
      <c r="EWA112" s="369"/>
      <c r="EWB112" s="369"/>
      <c r="EWC112" s="369"/>
      <c r="EWD112" s="369"/>
      <c r="EWE112" s="369"/>
      <c r="EWF112" s="369"/>
      <c r="EWG112" s="369"/>
      <c r="EWH112" s="369"/>
      <c r="EWI112" s="369"/>
      <c r="EWJ112" s="369"/>
      <c r="EWK112" s="369"/>
      <c r="EWL112" s="369"/>
      <c r="EWM112" s="77"/>
      <c r="EWN112" s="369"/>
      <c r="EWO112" s="369"/>
      <c r="EWP112" s="77"/>
      <c r="EWQ112" s="78"/>
      <c r="EWR112" s="77"/>
      <c r="EWS112" s="369"/>
      <c r="EWT112" s="369"/>
      <c r="EWU112" s="369"/>
      <c r="EWV112" s="369"/>
      <c r="EWW112" s="369"/>
      <c r="EWX112" s="369"/>
      <c r="EWY112" s="369"/>
      <c r="EWZ112" s="369"/>
      <c r="EXA112" s="369"/>
      <c r="EXB112" s="369"/>
      <c r="EXC112" s="369"/>
      <c r="EXD112" s="369"/>
      <c r="EXE112" s="77"/>
      <c r="EXF112" s="369"/>
      <c r="EXG112" s="369"/>
      <c r="EXH112" s="77"/>
      <c r="EXI112" s="78"/>
      <c r="EXJ112" s="77"/>
      <c r="EXK112" s="369"/>
      <c r="EXL112" s="369"/>
      <c r="EXM112" s="369"/>
      <c r="EXN112" s="369"/>
      <c r="EXO112" s="369"/>
      <c r="EXP112" s="369"/>
      <c r="EXQ112" s="369"/>
      <c r="EXR112" s="369"/>
      <c r="EXS112" s="369"/>
      <c r="EXT112" s="369"/>
      <c r="EXU112" s="369"/>
      <c r="EXV112" s="369"/>
      <c r="EXW112" s="77"/>
      <c r="EXX112" s="369"/>
      <c r="EXY112" s="369"/>
      <c r="EXZ112" s="77"/>
      <c r="EYA112" s="78"/>
      <c r="EYB112" s="77"/>
      <c r="EYC112" s="369"/>
      <c r="EYD112" s="369"/>
      <c r="EYE112" s="369"/>
      <c r="EYF112" s="369"/>
      <c r="EYG112" s="369"/>
      <c r="EYH112" s="369"/>
      <c r="EYI112" s="369"/>
      <c r="EYJ112" s="369"/>
      <c r="EYK112" s="369"/>
      <c r="EYL112" s="369"/>
      <c r="EYM112" s="369"/>
      <c r="EYN112" s="369"/>
      <c r="EYO112" s="77"/>
      <c r="EYP112" s="369"/>
      <c r="EYQ112" s="369"/>
      <c r="EYR112" s="77"/>
      <c r="EYS112" s="78"/>
      <c r="EYT112" s="77"/>
      <c r="EYU112" s="369"/>
      <c r="EYV112" s="369"/>
      <c r="EYW112" s="369"/>
      <c r="EYX112" s="369"/>
      <c r="EYY112" s="369"/>
      <c r="EYZ112" s="369"/>
      <c r="EZA112" s="369"/>
      <c r="EZB112" s="369"/>
      <c r="EZC112" s="369"/>
      <c r="EZD112" s="369"/>
      <c r="EZE112" s="369"/>
      <c r="EZF112" s="369"/>
      <c r="EZG112" s="77"/>
      <c r="EZH112" s="369"/>
      <c r="EZI112" s="369"/>
      <c r="EZJ112" s="77"/>
      <c r="EZK112" s="78"/>
      <c r="EZL112" s="77"/>
      <c r="EZM112" s="369"/>
      <c r="EZN112" s="369"/>
      <c r="EZO112" s="369"/>
      <c r="EZP112" s="369"/>
      <c r="EZQ112" s="369"/>
      <c r="EZR112" s="369"/>
      <c r="EZS112" s="369"/>
      <c r="EZT112" s="369"/>
      <c r="EZU112" s="369"/>
      <c r="EZV112" s="369"/>
      <c r="EZW112" s="369"/>
      <c r="EZX112" s="369"/>
      <c r="EZY112" s="77"/>
      <c r="EZZ112" s="369"/>
      <c r="FAA112" s="369"/>
      <c r="FAB112" s="77"/>
      <c r="FAC112" s="78"/>
      <c r="FAD112" s="77"/>
      <c r="FAE112" s="369"/>
      <c r="FAF112" s="369"/>
      <c r="FAG112" s="369"/>
      <c r="FAH112" s="369"/>
      <c r="FAI112" s="369"/>
      <c r="FAJ112" s="369"/>
      <c r="FAK112" s="369"/>
      <c r="FAL112" s="369"/>
      <c r="FAM112" s="369"/>
      <c r="FAN112" s="369"/>
      <c r="FAO112" s="369"/>
      <c r="FAP112" s="369"/>
      <c r="FAQ112" s="77"/>
      <c r="FAR112" s="369"/>
      <c r="FAS112" s="369"/>
      <c r="FAT112" s="77"/>
      <c r="FAU112" s="78"/>
      <c r="FAV112" s="77"/>
      <c r="FAW112" s="369"/>
      <c r="FAX112" s="369"/>
      <c r="FAY112" s="369"/>
      <c r="FAZ112" s="369"/>
      <c r="FBA112" s="369"/>
      <c r="FBB112" s="369"/>
      <c r="FBC112" s="369"/>
      <c r="FBD112" s="369"/>
      <c r="FBE112" s="369"/>
      <c r="FBF112" s="369"/>
      <c r="FBG112" s="369"/>
      <c r="FBH112" s="369"/>
      <c r="FBI112" s="77"/>
      <c r="FBJ112" s="369"/>
      <c r="FBK112" s="369"/>
      <c r="FBL112" s="77"/>
      <c r="FBM112" s="78"/>
      <c r="FBN112" s="77"/>
      <c r="FBO112" s="369"/>
      <c r="FBP112" s="369"/>
      <c r="FBQ112" s="369"/>
      <c r="FBR112" s="369"/>
      <c r="FBS112" s="369"/>
      <c r="FBT112" s="369"/>
      <c r="FBU112" s="369"/>
      <c r="FBV112" s="369"/>
      <c r="FBW112" s="369"/>
      <c r="FBX112" s="369"/>
      <c r="FBY112" s="369"/>
      <c r="FBZ112" s="369"/>
      <c r="FCA112" s="77"/>
      <c r="FCB112" s="369"/>
      <c r="FCC112" s="369"/>
      <c r="FCD112" s="77"/>
      <c r="FCE112" s="78"/>
      <c r="FCF112" s="77"/>
      <c r="FCG112" s="369"/>
      <c r="FCH112" s="369"/>
      <c r="FCI112" s="369"/>
      <c r="FCJ112" s="369"/>
      <c r="FCK112" s="369"/>
      <c r="FCL112" s="369"/>
      <c r="FCM112" s="369"/>
      <c r="FCN112" s="369"/>
      <c r="FCO112" s="369"/>
      <c r="FCP112" s="369"/>
      <c r="FCQ112" s="369"/>
      <c r="FCR112" s="369"/>
      <c r="FCS112" s="77"/>
      <c r="FCT112" s="369"/>
      <c r="FCU112" s="369"/>
      <c r="FCV112" s="77"/>
      <c r="FCW112" s="78"/>
      <c r="FCX112" s="77"/>
      <c r="FCY112" s="369"/>
      <c r="FCZ112" s="369"/>
      <c r="FDA112" s="369"/>
      <c r="FDB112" s="369"/>
      <c r="FDC112" s="369"/>
      <c r="FDD112" s="369"/>
      <c r="FDE112" s="369"/>
      <c r="FDF112" s="369"/>
      <c r="FDG112" s="369"/>
      <c r="FDH112" s="369"/>
      <c r="FDI112" s="369"/>
      <c r="FDJ112" s="369"/>
      <c r="FDK112" s="77"/>
      <c r="FDL112" s="369"/>
      <c r="FDM112" s="369"/>
      <c r="FDN112" s="77"/>
      <c r="FDO112" s="78"/>
      <c r="FDP112" s="77"/>
      <c r="FDQ112" s="369"/>
      <c r="FDR112" s="369"/>
      <c r="FDS112" s="369"/>
      <c r="FDT112" s="369"/>
      <c r="FDU112" s="369"/>
      <c r="FDV112" s="369"/>
      <c r="FDW112" s="369"/>
      <c r="FDX112" s="369"/>
      <c r="FDY112" s="369"/>
      <c r="FDZ112" s="369"/>
      <c r="FEA112" s="369"/>
      <c r="FEB112" s="369"/>
      <c r="FEC112" s="77"/>
      <c r="FED112" s="369"/>
      <c r="FEE112" s="369"/>
      <c r="FEF112" s="77"/>
      <c r="FEG112" s="78"/>
      <c r="FEH112" s="77"/>
      <c r="FEI112" s="369"/>
      <c r="FEJ112" s="369"/>
      <c r="FEK112" s="369"/>
      <c r="FEL112" s="369"/>
      <c r="FEM112" s="369"/>
      <c r="FEN112" s="369"/>
      <c r="FEO112" s="369"/>
      <c r="FEP112" s="369"/>
      <c r="FEQ112" s="369"/>
      <c r="FER112" s="369"/>
      <c r="FES112" s="369"/>
      <c r="FET112" s="369"/>
      <c r="FEU112" s="77"/>
      <c r="FEV112" s="369"/>
      <c r="FEW112" s="369"/>
      <c r="FEX112" s="77"/>
      <c r="FEY112" s="78"/>
      <c r="FEZ112" s="77"/>
      <c r="FFA112" s="369"/>
      <c r="FFB112" s="369"/>
      <c r="FFC112" s="369"/>
      <c r="FFD112" s="369"/>
      <c r="FFE112" s="369"/>
      <c r="FFF112" s="369"/>
      <c r="FFG112" s="369"/>
      <c r="FFH112" s="369"/>
      <c r="FFI112" s="369"/>
      <c r="FFJ112" s="369"/>
      <c r="FFK112" s="369"/>
      <c r="FFL112" s="369"/>
      <c r="FFM112" s="77"/>
      <c r="FFN112" s="369"/>
      <c r="FFO112" s="369"/>
      <c r="FFP112" s="77"/>
      <c r="FFQ112" s="78"/>
      <c r="FFR112" s="77"/>
      <c r="FFS112" s="369"/>
      <c r="FFT112" s="369"/>
      <c r="FFU112" s="369"/>
      <c r="FFV112" s="369"/>
      <c r="FFW112" s="369"/>
      <c r="FFX112" s="369"/>
      <c r="FFY112" s="369"/>
      <c r="FFZ112" s="369"/>
      <c r="FGA112" s="369"/>
      <c r="FGB112" s="369"/>
      <c r="FGC112" s="369"/>
      <c r="FGD112" s="369"/>
      <c r="FGE112" s="77"/>
      <c r="FGF112" s="369"/>
      <c r="FGG112" s="369"/>
      <c r="FGH112" s="77"/>
      <c r="FGI112" s="78"/>
      <c r="FGJ112" s="77"/>
      <c r="FGK112" s="369"/>
      <c r="FGL112" s="369"/>
      <c r="FGM112" s="369"/>
      <c r="FGN112" s="369"/>
      <c r="FGO112" s="369"/>
      <c r="FGP112" s="369"/>
      <c r="FGQ112" s="369"/>
      <c r="FGR112" s="369"/>
      <c r="FGS112" s="369"/>
      <c r="FGT112" s="369"/>
      <c r="FGU112" s="369"/>
      <c r="FGV112" s="369"/>
      <c r="FGW112" s="77"/>
      <c r="FGX112" s="369"/>
      <c r="FGY112" s="369"/>
      <c r="FGZ112" s="77"/>
      <c r="FHA112" s="78"/>
      <c r="FHB112" s="77"/>
      <c r="FHC112" s="369"/>
      <c r="FHD112" s="369"/>
      <c r="FHE112" s="369"/>
      <c r="FHF112" s="369"/>
      <c r="FHG112" s="369"/>
      <c r="FHH112" s="369"/>
      <c r="FHI112" s="369"/>
      <c r="FHJ112" s="369"/>
      <c r="FHK112" s="369"/>
      <c r="FHL112" s="369"/>
      <c r="FHM112" s="369"/>
      <c r="FHN112" s="369"/>
      <c r="FHO112" s="77"/>
      <c r="FHP112" s="369"/>
      <c r="FHQ112" s="369"/>
      <c r="FHR112" s="77"/>
      <c r="FHS112" s="78"/>
      <c r="FHT112" s="77"/>
      <c r="FHU112" s="369"/>
      <c r="FHV112" s="369"/>
      <c r="FHW112" s="369"/>
      <c r="FHX112" s="369"/>
      <c r="FHY112" s="369"/>
      <c r="FHZ112" s="369"/>
      <c r="FIA112" s="369"/>
      <c r="FIB112" s="369"/>
      <c r="FIC112" s="369"/>
      <c r="FID112" s="369"/>
      <c r="FIE112" s="369"/>
      <c r="FIF112" s="369"/>
      <c r="FIG112" s="77"/>
      <c r="FIH112" s="369"/>
      <c r="FII112" s="369"/>
      <c r="FIJ112" s="77"/>
      <c r="FIK112" s="78"/>
      <c r="FIL112" s="77"/>
      <c r="FIM112" s="369"/>
      <c r="FIN112" s="369"/>
      <c r="FIO112" s="369"/>
      <c r="FIP112" s="369"/>
      <c r="FIQ112" s="369"/>
      <c r="FIR112" s="369"/>
      <c r="FIS112" s="369"/>
      <c r="FIT112" s="369"/>
      <c r="FIU112" s="369"/>
      <c r="FIV112" s="369"/>
      <c r="FIW112" s="369"/>
      <c r="FIX112" s="369"/>
      <c r="FIY112" s="77"/>
      <c r="FIZ112" s="369"/>
      <c r="FJA112" s="369"/>
      <c r="FJB112" s="77"/>
      <c r="FJC112" s="78"/>
      <c r="FJD112" s="77"/>
      <c r="FJE112" s="369"/>
      <c r="FJF112" s="369"/>
      <c r="FJG112" s="369"/>
      <c r="FJH112" s="369"/>
      <c r="FJI112" s="369"/>
      <c r="FJJ112" s="369"/>
      <c r="FJK112" s="369"/>
      <c r="FJL112" s="369"/>
      <c r="FJM112" s="369"/>
      <c r="FJN112" s="369"/>
      <c r="FJO112" s="369"/>
      <c r="FJP112" s="369"/>
      <c r="FJQ112" s="77"/>
      <c r="FJR112" s="369"/>
      <c r="FJS112" s="369"/>
      <c r="FJT112" s="77"/>
      <c r="FJU112" s="78"/>
      <c r="FJV112" s="77"/>
      <c r="FJW112" s="369"/>
      <c r="FJX112" s="369"/>
      <c r="FJY112" s="369"/>
      <c r="FJZ112" s="369"/>
      <c r="FKA112" s="369"/>
      <c r="FKB112" s="369"/>
      <c r="FKC112" s="369"/>
      <c r="FKD112" s="369"/>
      <c r="FKE112" s="369"/>
      <c r="FKF112" s="369"/>
      <c r="FKG112" s="369"/>
      <c r="FKH112" s="369"/>
      <c r="FKI112" s="77"/>
      <c r="FKJ112" s="369"/>
      <c r="FKK112" s="369"/>
      <c r="FKL112" s="77"/>
      <c r="FKM112" s="78"/>
      <c r="FKN112" s="77"/>
      <c r="FKO112" s="369"/>
      <c r="FKP112" s="369"/>
      <c r="FKQ112" s="369"/>
      <c r="FKR112" s="369"/>
      <c r="FKS112" s="369"/>
      <c r="FKT112" s="369"/>
      <c r="FKU112" s="369"/>
      <c r="FKV112" s="369"/>
      <c r="FKW112" s="369"/>
      <c r="FKX112" s="369"/>
      <c r="FKY112" s="369"/>
      <c r="FKZ112" s="369"/>
      <c r="FLA112" s="77"/>
      <c r="FLB112" s="369"/>
      <c r="FLC112" s="369"/>
      <c r="FLD112" s="77"/>
      <c r="FLE112" s="78"/>
      <c r="FLF112" s="77"/>
      <c r="FLG112" s="369"/>
      <c r="FLH112" s="369"/>
      <c r="FLI112" s="369"/>
      <c r="FLJ112" s="369"/>
      <c r="FLK112" s="369"/>
      <c r="FLL112" s="369"/>
      <c r="FLM112" s="369"/>
      <c r="FLN112" s="369"/>
      <c r="FLO112" s="369"/>
      <c r="FLP112" s="369"/>
      <c r="FLQ112" s="369"/>
      <c r="FLR112" s="369"/>
      <c r="FLS112" s="77"/>
      <c r="FLT112" s="369"/>
      <c r="FLU112" s="369"/>
      <c r="FLV112" s="77"/>
      <c r="FLW112" s="78"/>
      <c r="FLX112" s="77"/>
      <c r="FLY112" s="369"/>
      <c r="FLZ112" s="369"/>
      <c r="FMA112" s="369"/>
      <c r="FMB112" s="369"/>
      <c r="FMC112" s="369"/>
      <c r="FMD112" s="369"/>
      <c r="FME112" s="369"/>
      <c r="FMF112" s="369"/>
      <c r="FMG112" s="369"/>
      <c r="FMH112" s="369"/>
      <c r="FMI112" s="369"/>
      <c r="FMJ112" s="369"/>
      <c r="FMK112" s="77"/>
      <c r="FML112" s="369"/>
      <c r="FMM112" s="369"/>
      <c r="FMN112" s="77"/>
      <c r="FMO112" s="78"/>
      <c r="FMP112" s="77"/>
      <c r="FMQ112" s="369"/>
      <c r="FMR112" s="369"/>
      <c r="FMS112" s="369"/>
      <c r="FMT112" s="369"/>
      <c r="FMU112" s="369"/>
      <c r="FMV112" s="369"/>
      <c r="FMW112" s="369"/>
      <c r="FMX112" s="369"/>
      <c r="FMY112" s="369"/>
      <c r="FMZ112" s="369"/>
      <c r="FNA112" s="369"/>
      <c r="FNB112" s="369"/>
      <c r="FNC112" s="77"/>
      <c r="FND112" s="369"/>
      <c r="FNE112" s="369"/>
      <c r="FNF112" s="77"/>
      <c r="FNG112" s="78"/>
      <c r="FNH112" s="77"/>
      <c r="FNI112" s="369"/>
      <c r="FNJ112" s="369"/>
      <c r="FNK112" s="369"/>
      <c r="FNL112" s="369"/>
      <c r="FNM112" s="369"/>
      <c r="FNN112" s="369"/>
      <c r="FNO112" s="369"/>
      <c r="FNP112" s="369"/>
      <c r="FNQ112" s="369"/>
      <c r="FNR112" s="369"/>
      <c r="FNS112" s="369"/>
      <c r="FNT112" s="369"/>
      <c r="FNU112" s="77"/>
      <c r="FNV112" s="369"/>
      <c r="FNW112" s="369"/>
      <c r="FNX112" s="77"/>
      <c r="FNY112" s="78"/>
      <c r="FNZ112" s="77"/>
      <c r="FOA112" s="369"/>
      <c r="FOB112" s="369"/>
      <c r="FOC112" s="369"/>
      <c r="FOD112" s="369"/>
      <c r="FOE112" s="369"/>
      <c r="FOF112" s="369"/>
      <c r="FOG112" s="369"/>
      <c r="FOH112" s="369"/>
      <c r="FOI112" s="369"/>
      <c r="FOJ112" s="369"/>
      <c r="FOK112" s="369"/>
      <c r="FOL112" s="369"/>
      <c r="FOM112" s="77"/>
      <c r="FON112" s="369"/>
      <c r="FOO112" s="369"/>
      <c r="FOP112" s="77"/>
      <c r="FOQ112" s="78"/>
      <c r="FOR112" s="77"/>
      <c r="FOS112" s="369"/>
      <c r="FOT112" s="369"/>
      <c r="FOU112" s="369"/>
      <c r="FOV112" s="369"/>
      <c r="FOW112" s="369"/>
      <c r="FOX112" s="369"/>
      <c r="FOY112" s="369"/>
      <c r="FOZ112" s="369"/>
      <c r="FPA112" s="369"/>
      <c r="FPB112" s="369"/>
      <c r="FPC112" s="369"/>
      <c r="FPD112" s="369"/>
      <c r="FPE112" s="77"/>
      <c r="FPF112" s="369"/>
      <c r="FPG112" s="369"/>
      <c r="FPH112" s="77"/>
      <c r="FPI112" s="78"/>
      <c r="FPJ112" s="77"/>
      <c r="FPK112" s="369"/>
      <c r="FPL112" s="369"/>
      <c r="FPM112" s="369"/>
      <c r="FPN112" s="369"/>
      <c r="FPO112" s="369"/>
      <c r="FPP112" s="369"/>
      <c r="FPQ112" s="369"/>
      <c r="FPR112" s="369"/>
      <c r="FPS112" s="369"/>
      <c r="FPT112" s="369"/>
      <c r="FPU112" s="369"/>
      <c r="FPV112" s="369"/>
      <c r="FPW112" s="77"/>
      <c r="FPX112" s="369"/>
      <c r="FPY112" s="369"/>
      <c r="FPZ112" s="77"/>
      <c r="FQA112" s="78"/>
      <c r="FQB112" s="77"/>
      <c r="FQC112" s="369"/>
      <c r="FQD112" s="369"/>
      <c r="FQE112" s="369"/>
      <c r="FQF112" s="369"/>
      <c r="FQG112" s="369"/>
      <c r="FQH112" s="369"/>
      <c r="FQI112" s="369"/>
      <c r="FQJ112" s="369"/>
      <c r="FQK112" s="369"/>
      <c r="FQL112" s="369"/>
      <c r="FQM112" s="369"/>
      <c r="FQN112" s="369"/>
      <c r="FQO112" s="77"/>
      <c r="FQP112" s="369"/>
      <c r="FQQ112" s="369"/>
      <c r="FQR112" s="77"/>
      <c r="FQS112" s="78"/>
      <c r="FQT112" s="77"/>
      <c r="FQU112" s="369"/>
      <c r="FQV112" s="369"/>
      <c r="FQW112" s="369"/>
      <c r="FQX112" s="369"/>
      <c r="FQY112" s="369"/>
      <c r="FQZ112" s="369"/>
      <c r="FRA112" s="369"/>
      <c r="FRB112" s="369"/>
      <c r="FRC112" s="369"/>
      <c r="FRD112" s="369"/>
      <c r="FRE112" s="369"/>
      <c r="FRF112" s="369"/>
      <c r="FRG112" s="77"/>
      <c r="FRH112" s="369"/>
      <c r="FRI112" s="369"/>
      <c r="FRJ112" s="77"/>
      <c r="FRK112" s="78"/>
      <c r="FRL112" s="77"/>
      <c r="FRM112" s="369"/>
      <c r="FRN112" s="369"/>
      <c r="FRO112" s="369"/>
      <c r="FRP112" s="369"/>
      <c r="FRQ112" s="369"/>
      <c r="FRR112" s="369"/>
      <c r="FRS112" s="369"/>
      <c r="FRT112" s="369"/>
      <c r="FRU112" s="369"/>
      <c r="FRV112" s="369"/>
      <c r="FRW112" s="369"/>
      <c r="FRX112" s="369"/>
      <c r="FRY112" s="77"/>
      <c r="FRZ112" s="369"/>
      <c r="FSA112" s="369"/>
      <c r="FSB112" s="77"/>
      <c r="FSC112" s="78"/>
      <c r="FSD112" s="77"/>
      <c r="FSE112" s="369"/>
      <c r="FSF112" s="369"/>
      <c r="FSG112" s="369"/>
      <c r="FSH112" s="369"/>
      <c r="FSI112" s="369"/>
      <c r="FSJ112" s="369"/>
      <c r="FSK112" s="369"/>
      <c r="FSL112" s="369"/>
      <c r="FSM112" s="369"/>
      <c r="FSN112" s="369"/>
      <c r="FSO112" s="369"/>
      <c r="FSP112" s="369"/>
      <c r="FSQ112" s="77"/>
      <c r="FSR112" s="369"/>
      <c r="FSS112" s="369"/>
      <c r="FST112" s="77"/>
      <c r="FSU112" s="78"/>
      <c r="FSV112" s="77"/>
      <c r="FSW112" s="369"/>
      <c r="FSX112" s="369"/>
      <c r="FSY112" s="369"/>
      <c r="FSZ112" s="369"/>
      <c r="FTA112" s="369"/>
      <c r="FTB112" s="369"/>
      <c r="FTC112" s="369"/>
      <c r="FTD112" s="369"/>
      <c r="FTE112" s="369"/>
      <c r="FTF112" s="369"/>
      <c r="FTG112" s="369"/>
      <c r="FTH112" s="369"/>
      <c r="FTI112" s="77"/>
      <c r="FTJ112" s="369"/>
      <c r="FTK112" s="369"/>
      <c r="FTL112" s="77"/>
      <c r="FTM112" s="78"/>
      <c r="FTN112" s="77"/>
      <c r="FTO112" s="369"/>
      <c r="FTP112" s="369"/>
      <c r="FTQ112" s="369"/>
      <c r="FTR112" s="369"/>
      <c r="FTS112" s="369"/>
      <c r="FTT112" s="369"/>
      <c r="FTU112" s="369"/>
      <c r="FTV112" s="369"/>
      <c r="FTW112" s="369"/>
      <c r="FTX112" s="369"/>
      <c r="FTY112" s="369"/>
      <c r="FTZ112" s="369"/>
      <c r="FUA112" s="77"/>
      <c r="FUB112" s="369"/>
      <c r="FUC112" s="369"/>
      <c r="FUD112" s="77"/>
      <c r="FUE112" s="78"/>
      <c r="FUF112" s="77"/>
      <c r="FUG112" s="369"/>
      <c r="FUH112" s="369"/>
      <c r="FUI112" s="369"/>
      <c r="FUJ112" s="369"/>
      <c r="FUK112" s="369"/>
      <c r="FUL112" s="369"/>
      <c r="FUM112" s="369"/>
      <c r="FUN112" s="369"/>
      <c r="FUO112" s="369"/>
      <c r="FUP112" s="369"/>
      <c r="FUQ112" s="369"/>
      <c r="FUR112" s="369"/>
      <c r="FUS112" s="77"/>
      <c r="FUT112" s="369"/>
      <c r="FUU112" s="369"/>
      <c r="FUV112" s="77"/>
      <c r="FUW112" s="78"/>
      <c r="FUX112" s="77"/>
      <c r="FUY112" s="369"/>
      <c r="FUZ112" s="369"/>
      <c r="FVA112" s="369"/>
      <c r="FVB112" s="369"/>
      <c r="FVC112" s="369"/>
      <c r="FVD112" s="369"/>
      <c r="FVE112" s="369"/>
      <c r="FVF112" s="369"/>
      <c r="FVG112" s="369"/>
      <c r="FVH112" s="369"/>
      <c r="FVI112" s="369"/>
      <c r="FVJ112" s="369"/>
      <c r="FVK112" s="77"/>
      <c r="FVL112" s="369"/>
      <c r="FVM112" s="369"/>
      <c r="FVN112" s="77"/>
      <c r="FVO112" s="78"/>
      <c r="FVP112" s="77"/>
      <c r="FVQ112" s="369"/>
      <c r="FVR112" s="369"/>
      <c r="FVS112" s="369"/>
      <c r="FVT112" s="369"/>
      <c r="FVU112" s="369"/>
      <c r="FVV112" s="369"/>
      <c r="FVW112" s="369"/>
      <c r="FVX112" s="369"/>
      <c r="FVY112" s="369"/>
      <c r="FVZ112" s="369"/>
      <c r="FWA112" s="369"/>
      <c r="FWB112" s="369"/>
      <c r="FWC112" s="77"/>
      <c r="FWD112" s="369"/>
      <c r="FWE112" s="369"/>
      <c r="FWF112" s="77"/>
      <c r="FWG112" s="78"/>
      <c r="FWH112" s="77"/>
      <c r="FWI112" s="369"/>
      <c r="FWJ112" s="369"/>
      <c r="FWK112" s="369"/>
      <c r="FWL112" s="369"/>
      <c r="FWM112" s="369"/>
      <c r="FWN112" s="369"/>
      <c r="FWO112" s="369"/>
      <c r="FWP112" s="369"/>
      <c r="FWQ112" s="369"/>
      <c r="FWR112" s="369"/>
      <c r="FWS112" s="369"/>
      <c r="FWT112" s="369"/>
      <c r="FWU112" s="77"/>
      <c r="FWV112" s="369"/>
      <c r="FWW112" s="369"/>
      <c r="FWX112" s="77"/>
      <c r="FWY112" s="78"/>
      <c r="FWZ112" s="77"/>
      <c r="FXA112" s="369"/>
      <c r="FXB112" s="369"/>
      <c r="FXC112" s="369"/>
      <c r="FXD112" s="369"/>
      <c r="FXE112" s="369"/>
      <c r="FXF112" s="369"/>
      <c r="FXG112" s="369"/>
      <c r="FXH112" s="369"/>
      <c r="FXI112" s="369"/>
      <c r="FXJ112" s="369"/>
      <c r="FXK112" s="369"/>
      <c r="FXL112" s="369"/>
      <c r="FXM112" s="77"/>
      <c r="FXN112" s="369"/>
      <c r="FXO112" s="369"/>
      <c r="FXP112" s="77"/>
      <c r="FXQ112" s="78"/>
      <c r="FXR112" s="77"/>
      <c r="FXS112" s="369"/>
      <c r="FXT112" s="369"/>
      <c r="FXU112" s="369"/>
      <c r="FXV112" s="369"/>
      <c r="FXW112" s="369"/>
      <c r="FXX112" s="369"/>
      <c r="FXY112" s="369"/>
      <c r="FXZ112" s="369"/>
      <c r="FYA112" s="369"/>
      <c r="FYB112" s="369"/>
      <c r="FYC112" s="369"/>
      <c r="FYD112" s="369"/>
      <c r="FYE112" s="77"/>
      <c r="FYF112" s="369"/>
      <c r="FYG112" s="369"/>
      <c r="FYH112" s="77"/>
      <c r="FYI112" s="78"/>
      <c r="FYJ112" s="77"/>
      <c r="FYK112" s="369"/>
      <c r="FYL112" s="369"/>
      <c r="FYM112" s="369"/>
      <c r="FYN112" s="369"/>
      <c r="FYO112" s="369"/>
      <c r="FYP112" s="369"/>
      <c r="FYQ112" s="369"/>
      <c r="FYR112" s="369"/>
      <c r="FYS112" s="369"/>
      <c r="FYT112" s="369"/>
      <c r="FYU112" s="369"/>
      <c r="FYV112" s="369"/>
      <c r="FYW112" s="77"/>
      <c r="FYX112" s="369"/>
      <c r="FYY112" s="369"/>
      <c r="FYZ112" s="77"/>
      <c r="FZA112" s="78"/>
      <c r="FZB112" s="77"/>
      <c r="FZC112" s="369"/>
      <c r="FZD112" s="369"/>
      <c r="FZE112" s="369"/>
      <c r="FZF112" s="369"/>
      <c r="FZG112" s="369"/>
      <c r="FZH112" s="369"/>
      <c r="FZI112" s="369"/>
      <c r="FZJ112" s="369"/>
      <c r="FZK112" s="369"/>
      <c r="FZL112" s="369"/>
      <c r="FZM112" s="369"/>
      <c r="FZN112" s="369"/>
      <c r="FZO112" s="77"/>
      <c r="FZP112" s="369"/>
      <c r="FZQ112" s="369"/>
      <c r="FZR112" s="77"/>
      <c r="FZS112" s="78"/>
      <c r="FZT112" s="77"/>
      <c r="FZU112" s="369"/>
      <c r="FZV112" s="369"/>
      <c r="FZW112" s="369"/>
      <c r="FZX112" s="369"/>
      <c r="FZY112" s="369"/>
      <c r="FZZ112" s="369"/>
      <c r="GAA112" s="369"/>
      <c r="GAB112" s="369"/>
      <c r="GAC112" s="369"/>
      <c r="GAD112" s="369"/>
      <c r="GAE112" s="369"/>
      <c r="GAF112" s="369"/>
      <c r="GAG112" s="77"/>
      <c r="GAH112" s="369"/>
      <c r="GAI112" s="369"/>
      <c r="GAJ112" s="77"/>
      <c r="GAK112" s="78"/>
      <c r="GAL112" s="77"/>
      <c r="GAM112" s="369"/>
      <c r="GAN112" s="369"/>
      <c r="GAO112" s="369"/>
      <c r="GAP112" s="369"/>
      <c r="GAQ112" s="369"/>
      <c r="GAR112" s="369"/>
      <c r="GAS112" s="369"/>
      <c r="GAT112" s="369"/>
      <c r="GAU112" s="369"/>
      <c r="GAV112" s="369"/>
      <c r="GAW112" s="369"/>
      <c r="GAX112" s="369"/>
      <c r="GAY112" s="77"/>
      <c r="GAZ112" s="369"/>
      <c r="GBA112" s="369"/>
      <c r="GBB112" s="77"/>
      <c r="GBC112" s="78"/>
      <c r="GBD112" s="77"/>
      <c r="GBE112" s="369"/>
      <c r="GBF112" s="369"/>
      <c r="GBG112" s="369"/>
      <c r="GBH112" s="369"/>
      <c r="GBI112" s="369"/>
      <c r="GBJ112" s="369"/>
      <c r="GBK112" s="369"/>
      <c r="GBL112" s="369"/>
      <c r="GBM112" s="369"/>
      <c r="GBN112" s="369"/>
      <c r="GBO112" s="369"/>
      <c r="GBP112" s="369"/>
      <c r="GBQ112" s="77"/>
      <c r="GBR112" s="369"/>
      <c r="GBS112" s="369"/>
      <c r="GBT112" s="77"/>
      <c r="GBU112" s="78"/>
      <c r="GBV112" s="77"/>
      <c r="GBW112" s="369"/>
      <c r="GBX112" s="369"/>
      <c r="GBY112" s="369"/>
      <c r="GBZ112" s="369"/>
      <c r="GCA112" s="369"/>
      <c r="GCB112" s="369"/>
      <c r="GCC112" s="369"/>
      <c r="GCD112" s="369"/>
      <c r="GCE112" s="369"/>
      <c r="GCF112" s="369"/>
      <c r="GCG112" s="369"/>
      <c r="GCH112" s="369"/>
      <c r="GCI112" s="77"/>
      <c r="GCJ112" s="369"/>
      <c r="GCK112" s="369"/>
      <c r="GCL112" s="77"/>
      <c r="GCM112" s="78"/>
      <c r="GCN112" s="77"/>
      <c r="GCO112" s="369"/>
      <c r="GCP112" s="369"/>
      <c r="GCQ112" s="369"/>
      <c r="GCR112" s="369"/>
      <c r="GCS112" s="369"/>
      <c r="GCT112" s="369"/>
      <c r="GCU112" s="369"/>
      <c r="GCV112" s="369"/>
      <c r="GCW112" s="369"/>
      <c r="GCX112" s="369"/>
      <c r="GCY112" s="369"/>
      <c r="GCZ112" s="369"/>
      <c r="GDA112" s="77"/>
      <c r="GDB112" s="369"/>
      <c r="GDC112" s="369"/>
      <c r="GDD112" s="77"/>
      <c r="GDE112" s="78"/>
      <c r="GDF112" s="77"/>
      <c r="GDG112" s="369"/>
      <c r="GDH112" s="369"/>
      <c r="GDI112" s="369"/>
      <c r="GDJ112" s="369"/>
      <c r="GDK112" s="369"/>
      <c r="GDL112" s="369"/>
      <c r="GDM112" s="369"/>
      <c r="GDN112" s="369"/>
      <c r="GDO112" s="369"/>
      <c r="GDP112" s="369"/>
      <c r="GDQ112" s="369"/>
      <c r="GDR112" s="369"/>
      <c r="GDS112" s="77"/>
      <c r="GDT112" s="369"/>
      <c r="GDU112" s="369"/>
      <c r="GDV112" s="77"/>
      <c r="GDW112" s="78"/>
      <c r="GDX112" s="77"/>
      <c r="GDY112" s="369"/>
      <c r="GDZ112" s="369"/>
      <c r="GEA112" s="369"/>
      <c r="GEB112" s="369"/>
      <c r="GEC112" s="369"/>
      <c r="GED112" s="369"/>
      <c r="GEE112" s="369"/>
      <c r="GEF112" s="369"/>
      <c r="GEG112" s="369"/>
      <c r="GEH112" s="369"/>
      <c r="GEI112" s="369"/>
      <c r="GEJ112" s="369"/>
      <c r="GEK112" s="77"/>
      <c r="GEL112" s="369"/>
      <c r="GEM112" s="369"/>
      <c r="GEN112" s="77"/>
      <c r="GEO112" s="78"/>
      <c r="GEP112" s="77"/>
      <c r="GEQ112" s="369"/>
      <c r="GER112" s="369"/>
      <c r="GES112" s="369"/>
      <c r="GET112" s="369"/>
      <c r="GEU112" s="369"/>
      <c r="GEV112" s="369"/>
      <c r="GEW112" s="369"/>
      <c r="GEX112" s="369"/>
      <c r="GEY112" s="369"/>
      <c r="GEZ112" s="369"/>
      <c r="GFA112" s="369"/>
      <c r="GFB112" s="369"/>
      <c r="GFC112" s="77"/>
      <c r="GFD112" s="369"/>
      <c r="GFE112" s="369"/>
      <c r="GFF112" s="77"/>
      <c r="GFG112" s="78"/>
      <c r="GFH112" s="77"/>
      <c r="GFI112" s="369"/>
      <c r="GFJ112" s="369"/>
      <c r="GFK112" s="369"/>
      <c r="GFL112" s="369"/>
      <c r="GFM112" s="369"/>
      <c r="GFN112" s="369"/>
      <c r="GFO112" s="369"/>
      <c r="GFP112" s="369"/>
      <c r="GFQ112" s="369"/>
      <c r="GFR112" s="369"/>
      <c r="GFS112" s="369"/>
      <c r="GFT112" s="369"/>
      <c r="GFU112" s="77"/>
      <c r="GFV112" s="369"/>
      <c r="GFW112" s="369"/>
      <c r="GFX112" s="77"/>
      <c r="GFY112" s="78"/>
      <c r="GFZ112" s="77"/>
      <c r="GGA112" s="369"/>
      <c r="GGB112" s="369"/>
      <c r="GGC112" s="369"/>
      <c r="GGD112" s="369"/>
      <c r="GGE112" s="369"/>
      <c r="GGF112" s="369"/>
      <c r="GGG112" s="369"/>
      <c r="GGH112" s="369"/>
      <c r="GGI112" s="369"/>
      <c r="GGJ112" s="369"/>
      <c r="GGK112" s="369"/>
      <c r="GGL112" s="369"/>
      <c r="GGM112" s="77"/>
      <c r="GGN112" s="369"/>
      <c r="GGO112" s="369"/>
      <c r="GGP112" s="77"/>
      <c r="GGQ112" s="78"/>
      <c r="GGR112" s="77"/>
      <c r="GGS112" s="369"/>
      <c r="GGT112" s="369"/>
      <c r="GGU112" s="369"/>
      <c r="GGV112" s="369"/>
      <c r="GGW112" s="369"/>
      <c r="GGX112" s="369"/>
      <c r="GGY112" s="369"/>
      <c r="GGZ112" s="369"/>
      <c r="GHA112" s="369"/>
      <c r="GHB112" s="369"/>
      <c r="GHC112" s="369"/>
      <c r="GHD112" s="369"/>
      <c r="GHE112" s="77"/>
      <c r="GHF112" s="369"/>
      <c r="GHG112" s="369"/>
      <c r="GHH112" s="77"/>
      <c r="GHI112" s="78"/>
      <c r="GHJ112" s="77"/>
      <c r="GHK112" s="369"/>
      <c r="GHL112" s="369"/>
      <c r="GHM112" s="369"/>
      <c r="GHN112" s="369"/>
      <c r="GHO112" s="369"/>
      <c r="GHP112" s="369"/>
      <c r="GHQ112" s="369"/>
      <c r="GHR112" s="369"/>
      <c r="GHS112" s="369"/>
      <c r="GHT112" s="369"/>
      <c r="GHU112" s="369"/>
      <c r="GHV112" s="369"/>
      <c r="GHW112" s="77"/>
      <c r="GHX112" s="369"/>
      <c r="GHY112" s="369"/>
      <c r="GHZ112" s="77"/>
      <c r="GIA112" s="78"/>
      <c r="GIB112" s="77"/>
      <c r="GIC112" s="369"/>
      <c r="GID112" s="369"/>
      <c r="GIE112" s="369"/>
      <c r="GIF112" s="369"/>
      <c r="GIG112" s="369"/>
      <c r="GIH112" s="369"/>
      <c r="GII112" s="369"/>
      <c r="GIJ112" s="369"/>
      <c r="GIK112" s="369"/>
      <c r="GIL112" s="369"/>
      <c r="GIM112" s="369"/>
      <c r="GIN112" s="369"/>
      <c r="GIO112" s="77"/>
      <c r="GIP112" s="369"/>
      <c r="GIQ112" s="369"/>
      <c r="GIR112" s="77"/>
      <c r="GIS112" s="78"/>
      <c r="GIT112" s="77"/>
      <c r="GIU112" s="369"/>
      <c r="GIV112" s="369"/>
      <c r="GIW112" s="369"/>
      <c r="GIX112" s="369"/>
      <c r="GIY112" s="369"/>
      <c r="GIZ112" s="369"/>
      <c r="GJA112" s="369"/>
      <c r="GJB112" s="369"/>
      <c r="GJC112" s="369"/>
      <c r="GJD112" s="369"/>
      <c r="GJE112" s="369"/>
      <c r="GJF112" s="369"/>
      <c r="GJG112" s="77"/>
      <c r="GJH112" s="369"/>
      <c r="GJI112" s="369"/>
      <c r="GJJ112" s="77"/>
      <c r="GJK112" s="78"/>
      <c r="GJL112" s="77"/>
      <c r="GJM112" s="369"/>
      <c r="GJN112" s="369"/>
      <c r="GJO112" s="369"/>
      <c r="GJP112" s="369"/>
      <c r="GJQ112" s="369"/>
      <c r="GJR112" s="369"/>
      <c r="GJS112" s="369"/>
      <c r="GJT112" s="369"/>
      <c r="GJU112" s="369"/>
      <c r="GJV112" s="369"/>
      <c r="GJW112" s="369"/>
      <c r="GJX112" s="369"/>
      <c r="GJY112" s="77"/>
      <c r="GJZ112" s="369"/>
      <c r="GKA112" s="369"/>
      <c r="GKB112" s="77"/>
      <c r="GKC112" s="78"/>
      <c r="GKD112" s="77"/>
      <c r="GKE112" s="369"/>
      <c r="GKF112" s="369"/>
      <c r="GKG112" s="369"/>
      <c r="GKH112" s="369"/>
      <c r="GKI112" s="369"/>
      <c r="GKJ112" s="369"/>
      <c r="GKK112" s="369"/>
      <c r="GKL112" s="369"/>
      <c r="GKM112" s="369"/>
      <c r="GKN112" s="369"/>
      <c r="GKO112" s="369"/>
      <c r="GKP112" s="369"/>
      <c r="GKQ112" s="77"/>
      <c r="GKR112" s="369"/>
      <c r="GKS112" s="369"/>
      <c r="GKT112" s="77"/>
      <c r="GKU112" s="78"/>
      <c r="GKV112" s="77"/>
      <c r="GKW112" s="369"/>
      <c r="GKX112" s="369"/>
      <c r="GKY112" s="369"/>
      <c r="GKZ112" s="369"/>
      <c r="GLA112" s="369"/>
      <c r="GLB112" s="369"/>
      <c r="GLC112" s="369"/>
      <c r="GLD112" s="369"/>
      <c r="GLE112" s="369"/>
      <c r="GLF112" s="369"/>
      <c r="GLG112" s="369"/>
      <c r="GLH112" s="369"/>
      <c r="GLI112" s="77"/>
      <c r="GLJ112" s="369"/>
      <c r="GLK112" s="369"/>
      <c r="GLL112" s="77"/>
      <c r="GLM112" s="78"/>
      <c r="GLN112" s="77"/>
      <c r="GLO112" s="369"/>
      <c r="GLP112" s="369"/>
      <c r="GLQ112" s="369"/>
      <c r="GLR112" s="369"/>
      <c r="GLS112" s="369"/>
      <c r="GLT112" s="369"/>
      <c r="GLU112" s="369"/>
      <c r="GLV112" s="369"/>
      <c r="GLW112" s="369"/>
      <c r="GLX112" s="369"/>
      <c r="GLY112" s="369"/>
      <c r="GLZ112" s="369"/>
      <c r="GMA112" s="77"/>
      <c r="GMB112" s="369"/>
      <c r="GMC112" s="369"/>
      <c r="GMD112" s="77"/>
      <c r="GME112" s="78"/>
      <c r="GMF112" s="77"/>
      <c r="GMG112" s="369"/>
      <c r="GMH112" s="369"/>
      <c r="GMI112" s="369"/>
      <c r="GMJ112" s="369"/>
      <c r="GMK112" s="369"/>
      <c r="GML112" s="369"/>
      <c r="GMM112" s="369"/>
      <c r="GMN112" s="369"/>
      <c r="GMO112" s="369"/>
      <c r="GMP112" s="369"/>
      <c r="GMQ112" s="369"/>
      <c r="GMR112" s="369"/>
      <c r="GMS112" s="77"/>
      <c r="GMT112" s="369"/>
      <c r="GMU112" s="369"/>
      <c r="GMV112" s="77"/>
      <c r="GMW112" s="78"/>
      <c r="GMX112" s="77"/>
      <c r="GMY112" s="369"/>
      <c r="GMZ112" s="369"/>
      <c r="GNA112" s="369"/>
      <c r="GNB112" s="369"/>
      <c r="GNC112" s="369"/>
      <c r="GND112" s="369"/>
      <c r="GNE112" s="369"/>
      <c r="GNF112" s="369"/>
      <c r="GNG112" s="369"/>
      <c r="GNH112" s="369"/>
      <c r="GNI112" s="369"/>
      <c r="GNJ112" s="369"/>
      <c r="GNK112" s="77"/>
      <c r="GNL112" s="369"/>
      <c r="GNM112" s="369"/>
      <c r="GNN112" s="77"/>
      <c r="GNO112" s="78"/>
      <c r="GNP112" s="77"/>
      <c r="GNQ112" s="369"/>
      <c r="GNR112" s="369"/>
      <c r="GNS112" s="369"/>
      <c r="GNT112" s="369"/>
      <c r="GNU112" s="369"/>
      <c r="GNV112" s="369"/>
      <c r="GNW112" s="369"/>
      <c r="GNX112" s="369"/>
      <c r="GNY112" s="369"/>
      <c r="GNZ112" s="369"/>
      <c r="GOA112" s="369"/>
      <c r="GOB112" s="369"/>
      <c r="GOC112" s="77"/>
      <c r="GOD112" s="369"/>
      <c r="GOE112" s="369"/>
      <c r="GOF112" s="77"/>
      <c r="GOG112" s="78"/>
      <c r="GOH112" s="77"/>
      <c r="GOI112" s="369"/>
      <c r="GOJ112" s="369"/>
      <c r="GOK112" s="369"/>
      <c r="GOL112" s="369"/>
      <c r="GOM112" s="369"/>
      <c r="GON112" s="369"/>
      <c r="GOO112" s="369"/>
      <c r="GOP112" s="369"/>
      <c r="GOQ112" s="369"/>
      <c r="GOR112" s="369"/>
      <c r="GOS112" s="369"/>
      <c r="GOT112" s="369"/>
      <c r="GOU112" s="77"/>
      <c r="GOV112" s="369"/>
      <c r="GOW112" s="369"/>
      <c r="GOX112" s="77"/>
      <c r="GOY112" s="78"/>
      <c r="GOZ112" s="77"/>
      <c r="GPA112" s="369"/>
      <c r="GPB112" s="369"/>
      <c r="GPC112" s="369"/>
      <c r="GPD112" s="369"/>
      <c r="GPE112" s="369"/>
      <c r="GPF112" s="369"/>
      <c r="GPG112" s="369"/>
      <c r="GPH112" s="369"/>
      <c r="GPI112" s="369"/>
      <c r="GPJ112" s="369"/>
      <c r="GPK112" s="369"/>
      <c r="GPL112" s="369"/>
      <c r="GPM112" s="77"/>
      <c r="GPN112" s="369"/>
      <c r="GPO112" s="369"/>
      <c r="GPP112" s="77"/>
      <c r="GPQ112" s="78"/>
      <c r="GPR112" s="77"/>
      <c r="GPS112" s="369"/>
      <c r="GPT112" s="369"/>
      <c r="GPU112" s="369"/>
      <c r="GPV112" s="369"/>
      <c r="GPW112" s="369"/>
      <c r="GPX112" s="369"/>
      <c r="GPY112" s="369"/>
      <c r="GPZ112" s="369"/>
      <c r="GQA112" s="369"/>
      <c r="GQB112" s="369"/>
      <c r="GQC112" s="369"/>
      <c r="GQD112" s="369"/>
      <c r="GQE112" s="77"/>
      <c r="GQF112" s="369"/>
      <c r="GQG112" s="369"/>
      <c r="GQH112" s="77"/>
      <c r="GQI112" s="78"/>
      <c r="GQJ112" s="77"/>
      <c r="GQK112" s="369"/>
      <c r="GQL112" s="369"/>
      <c r="GQM112" s="369"/>
      <c r="GQN112" s="369"/>
      <c r="GQO112" s="369"/>
      <c r="GQP112" s="369"/>
      <c r="GQQ112" s="369"/>
      <c r="GQR112" s="369"/>
      <c r="GQS112" s="369"/>
      <c r="GQT112" s="369"/>
      <c r="GQU112" s="369"/>
      <c r="GQV112" s="369"/>
      <c r="GQW112" s="77"/>
      <c r="GQX112" s="369"/>
      <c r="GQY112" s="369"/>
      <c r="GQZ112" s="77"/>
      <c r="GRA112" s="78"/>
      <c r="GRB112" s="77"/>
      <c r="GRC112" s="369"/>
      <c r="GRD112" s="369"/>
      <c r="GRE112" s="369"/>
      <c r="GRF112" s="369"/>
      <c r="GRG112" s="369"/>
      <c r="GRH112" s="369"/>
      <c r="GRI112" s="369"/>
      <c r="GRJ112" s="369"/>
      <c r="GRK112" s="369"/>
      <c r="GRL112" s="369"/>
      <c r="GRM112" s="369"/>
      <c r="GRN112" s="369"/>
      <c r="GRO112" s="77"/>
      <c r="GRP112" s="369"/>
      <c r="GRQ112" s="369"/>
      <c r="GRR112" s="77"/>
      <c r="GRS112" s="78"/>
      <c r="GRT112" s="77"/>
      <c r="GRU112" s="369"/>
      <c r="GRV112" s="369"/>
      <c r="GRW112" s="369"/>
      <c r="GRX112" s="369"/>
      <c r="GRY112" s="369"/>
      <c r="GRZ112" s="369"/>
      <c r="GSA112" s="369"/>
      <c r="GSB112" s="369"/>
      <c r="GSC112" s="369"/>
      <c r="GSD112" s="369"/>
      <c r="GSE112" s="369"/>
      <c r="GSF112" s="369"/>
      <c r="GSG112" s="77"/>
      <c r="GSH112" s="369"/>
      <c r="GSI112" s="369"/>
      <c r="GSJ112" s="77"/>
      <c r="GSK112" s="78"/>
      <c r="GSL112" s="77"/>
      <c r="GSM112" s="369"/>
      <c r="GSN112" s="369"/>
      <c r="GSO112" s="369"/>
      <c r="GSP112" s="369"/>
      <c r="GSQ112" s="369"/>
      <c r="GSR112" s="369"/>
      <c r="GSS112" s="369"/>
      <c r="GST112" s="369"/>
      <c r="GSU112" s="369"/>
      <c r="GSV112" s="369"/>
      <c r="GSW112" s="369"/>
      <c r="GSX112" s="369"/>
      <c r="GSY112" s="77"/>
      <c r="GSZ112" s="369"/>
      <c r="GTA112" s="369"/>
      <c r="GTB112" s="77"/>
      <c r="GTC112" s="78"/>
      <c r="GTD112" s="77"/>
      <c r="GTE112" s="369"/>
      <c r="GTF112" s="369"/>
      <c r="GTG112" s="369"/>
      <c r="GTH112" s="369"/>
      <c r="GTI112" s="369"/>
      <c r="GTJ112" s="369"/>
      <c r="GTK112" s="369"/>
      <c r="GTL112" s="369"/>
      <c r="GTM112" s="369"/>
      <c r="GTN112" s="369"/>
      <c r="GTO112" s="369"/>
      <c r="GTP112" s="369"/>
      <c r="GTQ112" s="77"/>
      <c r="GTR112" s="369"/>
      <c r="GTS112" s="369"/>
      <c r="GTT112" s="77"/>
      <c r="GTU112" s="78"/>
      <c r="GTV112" s="77"/>
      <c r="GTW112" s="369"/>
      <c r="GTX112" s="369"/>
      <c r="GTY112" s="369"/>
      <c r="GTZ112" s="369"/>
      <c r="GUA112" s="369"/>
      <c r="GUB112" s="369"/>
      <c r="GUC112" s="369"/>
      <c r="GUD112" s="369"/>
      <c r="GUE112" s="369"/>
      <c r="GUF112" s="369"/>
      <c r="GUG112" s="369"/>
      <c r="GUH112" s="369"/>
      <c r="GUI112" s="77"/>
      <c r="GUJ112" s="369"/>
      <c r="GUK112" s="369"/>
      <c r="GUL112" s="77"/>
      <c r="GUM112" s="78"/>
      <c r="GUN112" s="77"/>
      <c r="GUO112" s="369"/>
      <c r="GUP112" s="369"/>
      <c r="GUQ112" s="369"/>
      <c r="GUR112" s="369"/>
      <c r="GUS112" s="369"/>
      <c r="GUT112" s="369"/>
      <c r="GUU112" s="369"/>
      <c r="GUV112" s="369"/>
      <c r="GUW112" s="369"/>
      <c r="GUX112" s="369"/>
      <c r="GUY112" s="369"/>
      <c r="GUZ112" s="369"/>
      <c r="GVA112" s="77"/>
      <c r="GVB112" s="369"/>
      <c r="GVC112" s="369"/>
      <c r="GVD112" s="77"/>
      <c r="GVE112" s="78"/>
      <c r="GVF112" s="77"/>
      <c r="GVG112" s="369"/>
      <c r="GVH112" s="369"/>
      <c r="GVI112" s="369"/>
      <c r="GVJ112" s="369"/>
      <c r="GVK112" s="369"/>
      <c r="GVL112" s="369"/>
      <c r="GVM112" s="369"/>
      <c r="GVN112" s="369"/>
      <c r="GVO112" s="369"/>
      <c r="GVP112" s="369"/>
      <c r="GVQ112" s="369"/>
      <c r="GVR112" s="369"/>
      <c r="GVS112" s="77"/>
      <c r="GVT112" s="369"/>
      <c r="GVU112" s="369"/>
      <c r="GVV112" s="77"/>
      <c r="GVW112" s="78"/>
      <c r="GVX112" s="77"/>
      <c r="GVY112" s="369"/>
      <c r="GVZ112" s="369"/>
      <c r="GWA112" s="369"/>
      <c r="GWB112" s="369"/>
      <c r="GWC112" s="369"/>
      <c r="GWD112" s="369"/>
      <c r="GWE112" s="369"/>
      <c r="GWF112" s="369"/>
      <c r="GWG112" s="369"/>
      <c r="GWH112" s="369"/>
      <c r="GWI112" s="369"/>
      <c r="GWJ112" s="369"/>
      <c r="GWK112" s="77"/>
      <c r="GWL112" s="369"/>
      <c r="GWM112" s="369"/>
      <c r="GWN112" s="77"/>
      <c r="GWO112" s="78"/>
      <c r="GWP112" s="77"/>
      <c r="GWQ112" s="369"/>
      <c r="GWR112" s="369"/>
      <c r="GWS112" s="369"/>
      <c r="GWT112" s="369"/>
      <c r="GWU112" s="369"/>
      <c r="GWV112" s="369"/>
      <c r="GWW112" s="369"/>
      <c r="GWX112" s="369"/>
      <c r="GWY112" s="369"/>
      <c r="GWZ112" s="369"/>
      <c r="GXA112" s="369"/>
      <c r="GXB112" s="369"/>
      <c r="GXC112" s="77"/>
      <c r="GXD112" s="369"/>
      <c r="GXE112" s="369"/>
      <c r="GXF112" s="77"/>
      <c r="GXG112" s="78"/>
      <c r="GXH112" s="77"/>
      <c r="GXI112" s="369"/>
      <c r="GXJ112" s="369"/>
      <c r="GXK112" s="369"/>
      <c r="GXL112" s="369"/>
      <c r="GXM112" s="369"/>
      <c r="GXN112" s="369"/>
      <c r="GXO112" s="369"/>
      <c r="GXP112" s="369"/>
      <c r="GXQ112" s="369"/>
      <c r="GXR112" s="369"/>
      <c r="GXS112" s="369"/>
      <c r="GXT112" s="369"/>
      <c r="GXU112" s="77"/>
      <c r="GXV112" s="369"/>
      <c r="GXW112" s="369"/>
      <c r="GXX112" s="77"/>
      <c r="GXY112" s="78"/>
      <c r="GXZ112" s="77"/>
      <c r="GYA112" s="369"/>
      <c r="GYB112" s="369"/>
      <c r="GYC112" s="369"/>
      <c r="GYD112" s="369"/>
      <c r="GYE112" s="369"/>
      <c r="GYF112" s="369"/>
      <c r="GYG112" s="369"/>
      <c r="GYH112" s="369"/>
      <c r="GYI112" s="369"/>
      <c r="GYJ112" s="369"/>
      <c r="GYK112" s="369"/>
      <c r="GYL112" s="369"/>
      <c r="GYM112" s="77"/>
      <c r="GYN112" s="369"/>
      <c r="GYO112" s="369"/>
      <c r="GYP112" s="77"/>
      <c r="GYQ112" s="78"/>
      <c r="GYR112" s="77"/>
      <c r="GYS112" s="369"/>
      <c r="GYT112" s="369"/>
      <c r="GYU112" s="369"/>
      <c r="GYV112" s="369"/>
      <c r="GYW112" s="369"/>
      <c r="GYX112" s="369"/>
      <c r="GYY112" s="369"/>
      <c r="GYZ112" s="369"/>
      <c r="GZA112" s="369"/>
      <c r="GZB112" s="369"/>
      <c r="GZC112" s="369"/>
      <c r="GZD112" s="369"/>
      <c r="GZE112" s="77"/>
      <c r="GZF112" s="369"/>
      <c r="GZG112" s="369"/>
      <c r="GZH112" s="77"/>
      <c r="GZI112" s="78"/>
      <c r="GZJ112" s="77"/>
      <c r="GZK112" s="369"/>
      <c r="GZL112" s="369"/>
      <c r="GZM112" s="369"/>
      <c r="GZN112" s="369"/>
      <c r="GZO112" s="369"/>
      <c r="GZP112" s="369"/>
      <c r="GZQ112" s="369"/>
      <c r="GZR112" s="369"/>
      <c r="GZS112" s="369"/>
      <c r="GZT112" s="369"/>
      <c r="GZU112" s="369"/>
      <c r="GZV112" s="369"/>
      <c r="GZW112" s="77"/>
      <c r="GZX112" s="369"/>
      <c r="GZY112" s="369"/>
      <c r="GZZ112" s="77"/>
      <c r="HAA112" s="78"/>
      <c r="HAB112" s="77"/>
      <c r="HAC112" s="369"/>
      <c r="HAD112" s="369"/>
      <c r="HAE112" s="369"/>
      <c r="HAF112" s="369"/>
      <c r="HAG112" s="369"/>
      <c r="HAH112" s="369"/>
      <c r="HAI112" s="369"/>
      <c r="HAJ112" s="369"/>
      <c r="HAK112" s="369"/>
      <c r="HAL112" s="369"/>
      <c r="HAM112" s="369"/>
      <c r="HAN112" s="369"/>
      <c r="HAO112" s="77"/>
      <c r="HAP112" s="369"/>
      <c r="HAQ112" s="369"/>
      <c r="HAR112" s="77"/>
      <c r="HAS112" s="78"/>
      <c r="HAT112" s="77"/>
      <c r="HAU112" s="369"/>
      <c r="HAV112" s="369"/>
      <c r="HAW112" s="369"/>
      <c r="HAX112" s="369"/>
      <c r="HAY112" s="369"/>
      <c r="HAZ112" s="369"/>
      <c r="HBA112" s="369"/>
      <c r="HBB112" s="369"/>
      <c r="HBC112" s="369"/>
      <c r="HBD112" s="369"/>
      <c r="HBE112" s="369"/>
      <c r="HBF112" s="369"/>
      <c r="HBG112" s="77"/>
      <c r="HBH112" s="369"/>
      <c r="HBI112" s="369"/>
      <c r="HBJ112" s="77"/>
      <c r="HBK112" s="78"/>
      <c r="HBL112" s="77"/>
      <c r="HBM112" s="369"/>
      <c r="HBN112" s="369"/>
      <c r="HBO112" s="369"/>
      <c r="HBP112" s="369"/>
      <c r="HBQ112" s="369"/>
      <c r="HBR112" s="369"/>
      <c r="HBS112" s="369"/>
      <c r="HBT112" s="369"/>
      <c r="HBU112" s="369"/>
      <c r="HBV112" s="369"/>
      <c r="HBW112" s="369"/>
      <c r="HBX112" s="369"/>
      <c r="HBY112" s="77"/>
      <c r="HBZ112" s="369"/>
      <c r="HCA112" s="369"/>
      <c r="HCB112" s="77"/>
      <c r="HCC112" s="78"/>
      <c r="HCD112" s="77"/>
      <c r="HCE112" s="369"/>
      <c r="HCF112" s="369"/>
      <c r="HCG112" s="369"/>
      <c r="HCH112" s="369"/>
      <c r="HCI112" s="369"/>
      <c r="HCJ112" s="369"/>
      <c r="HCK112" s="369"/>
      <c r="HCL112" s="369"/>
      <c r="HCM112" s="369"/>
      <c r="HCN112" s="369"/>
      <c r="HCO112" s="369"/>
      <c r="HCP112" s="369"/>
      <c r="HCQ112" s="77"/>
      <c r="HCR112" s="369"/>
      <c r="HCS112" s="369"/>
      <c r="HCT112" s="77"/>
      <c r="HCU112" s="78"/>
      <c r="HCV112" s="77"/>
      <c r="HCW112" s="369"/>
      <c r="HCX112" s="369"/>
      <c r="HCY112" s="369"/>
      <c r="HCZ112" s="369"/>
      <c r="HDA112" s="369"/>
      <c r="HDB112" s="369"/>
      <c r="HDC112" s="369"/>
      <c r="HDD112" s="369"/>
      <c r="HDE112" s="369"/>
      <c r="HDF112" s="369"/>
      <c r="HDG112" s="369"/>
      <c r="HDH112" s="369"/>
      <c r="HDI112" s="77"/>
      <c r="HDJ112" s="369"/>
      <c r="HDK112" s="369"/>
      <c r="HDL112" s="77"/>
      <c r="HDM112" s="78"/>
      <c r="HDN112" s="77"/>
      <c r="HDO112" s="369"/>
      <c r="HDP112" s="369"/>
      <c r="HDQ112" s="369"/>
      <c r="HDR112" s="369"/>
      <c r="HDS112" s="369"/>
      <c r="HDT112" s="369"/>
      <c r="HDU112" s="369"/>
      <c r="HDV112" s="369"/>
      <c r="HDW112" s="369"/>
      <c r="HDX112" s="369"/>
      <c r="HDY112" s="369"/>
      <c r="HDZ112" s="369"/>
      <c r="HEA112" s="77"/>
      <c r="HEB112" s="369"/>
      <c r="HEC112" s="369"/>
      <c r="HED112" s="77"/>
      <c r="HEE112" s="78"/>
      <c r="HEF112" s="77"/>
      <c r="HEG112" s="369"/>
      <c r="HEH112" s="369"/>
      <c r="HEI112" s="369"/>
      <c r="HEJ112" s="369"/>
      <c r="HEK112" s="369"/>
      <c r="HEL112" s="369"/>
      <c r="HEM112" s="369"/>
      <c r="HEN112" s="369"/>
      <c r="HEO112" s="369"/>
      <c r="HEP112" s="369"/>
      <c r="HEQ112" s="369"/>
      <c r="HER112" s="369"/>
      <c r="HES112" s="77"/>
      <c r="HET112" s="369"/>
      <c r="HEU112" s="369"/>
      <c r="HEV112" s="77"/>
      <c r="HEW112" s="78"/>
      <c r="HEX112" s="77"/>
      <c r="HEY112" s="369"/>
      <c r="HEZ112" s="369"/>
      <c r="HFA112" s="369"/>
      <c r="HFB112" s="369"/>
      <c r="HFC112" s="369"/>
      <c r="HFD112" s="369"/>
      <c r="HFE112" s="369"/>
      <c r="HFF112" s="369"/>
      <c r="HFG112" s="369"/>
      <c r="HFH112" s="369"/>
      <c r="HFI112" s="369"/>
      <c r="HFJ112" s="369"/>
      <c r="HFK112" s="77"/>
      <c r="HFL112" s="369"/>
      <c r="HFM112" s="369"/>
      <c r="HFN112" s="77"/>
      <c r="HFO112" s="78"/>
      <c r="HFP112" s="77"/>
      <c r="HFQ112" s="369"/>
      <c r="HFR112" s="369"/>
      <c r="HFS112" s="369"/>
      <c r="HFT112" s="369"/>
      <c r="HFU112" s="369"/>
      <c r="HFV112" s="369"/>
      <c r="HFW112" s="369"/>
      <c r="HFX112" s="369"/>
      <c r="HFY112" s="369"/>
      <c r="HFZ112" s="369"/>
      <c r="HGA112" s="369"/>
      <c r="HGB112" s="369"/>
      <c r="HGC112" s="77"/>
      <c r="HGD112" s="369"/>
      <c r="HGE112" s="369"/>
      <c r="HGF112" s="77"/>
      <c r="HGG112" s="78"/>
      <c r="HGH112" s="77"/>
      <c r="HGI112" s="369"/>
      <c r="HGJ112" s="369"/>
      <c r="HGK112" s="369"/>
      <c r="HGL112" s="369"/>
      <c r="HGM112" s="369"/>
      <c r="HGN112" s="369"/>
      <c r="HGO112" s="369"/>
      <c r="HGP112" s="369"/>
      <c r="HGQ112" s="369"/>
      <c r="HGR112" s="369"/>
      <c r="HGS112" s="369"/>
      <c r="HGT112" s="369"/>
      <c r="HGU112" s="77"/>
      <c r="HGV112" s="369"/>
      <c r="HGW112" s="369"/>
      <c r="HGX112" s="77"/>
      <c r="HGY112" s="78"/>
      <c r="HGZ112" s="77"/>
      <c r="HHA112" s="369"/>
      <c r="HHB112" s="369"/>
      <c r="HHC112" s="369"/>
      <c r="HHD112" s="369"/>
      <c r="HHE112" s="369"/>
      <c r="HHF112" s="369"/>
      <c r="HHG112" s="369"/>
      <c r="HHH112" s="369"/>
      <c r="HHI112" s="369"/>
      <c r="HHJ112" s="369"/>
      <c r="HHK112" s="369"/>
      <c r="HHL112" s="369"/>
      <c r="HHM112" s="77"/>
      <c r="HHN112" s="369"/>
      <c r="HHO112" s="369"/>
      <c r="HHP112" s="77"/>
      <c r="HHQ112" s="78"/>
      <c r="HHR112" s="77"/>
      <c r="HHS112" s="369"/>
      <c r="HHT112" s="369"/>
      <c r="HHU112" s="369"/>
      <c r="HHV112" s="369"/>
      <c r="HHW112" s="369"/>
      <c r="HHX112" s="369"/>
      <c r="HHY112" s="369"/>
      <c r="HHZ112" s="369"/>
      <c r="HIA112" s="369"/>
      <c r="HIB112" s="369"/>
      <c r="HIC112" s="369"/>
      <c r="HID112" s="369"/>
      <c r="HIE112" s="77"/>
      <c r="HIF112" s="369"/>
      <c r="HIG112" s="369"/>
      <c r="HIH112" s="77"/>
      <c r="HII112" s="78"/>
      <c r="HIJ112" s="77"/>
      <c r="HIK112" s="369"/>
      <c r="HIL112" s="369"/>
      <c r="HIM112" s="369"/>
      <c r="HIN112" s="369"/>
      <c r="HIO112" s="369"/>
      <c r="HIP112" s="369"/>
      <c r="HIQ112" s="369"/>
      <c r="HIR112" s="369"/>
      <c r="HIS112" s="369"/>
      <c r="HIT112" s="369"/>
      <c r="HIU112" s="369"/>
      <c r="HIV112" s="369"/>
      <c r="HIW112" s="77"/>
      <c r="HIX112" s="369"/>
      <c r="HIY112" s="369"/>
      <c r="HIZ112" s="77"/>
      <c r="HJA112" s="78"/>
      <c r="HJB112" s="77"/>
      <c r="HJC112" s="369"/>
      <c r="HJD112" s="369"/>
      <c r="HJE112" s="369"/>
      <c r="HJF112" s="369"/>
      <c r="HJG112" s="369"/>
      <c r="HJH112" s="369"/>
      <c r="HJI112" s="369"/>
      <c r="HJJ112" s="369"/>
      <c r="HJK112" s="369"/>
      <c r="HJL112" s="369"/>
      <c r="HJM112" s="369"/>
      <c r="HJN112" s="369"/>
      <c r="HJO112" s="77"/>
      <c r="HJP112" s="369"/>
      <c r="HJQ112" s="369"/>
      <c r="HJR112" s="77"/>
      <c r="HJS112" s="78"/>
      <c r="HJT112" s="77"/>
      <c r="HJU112" s="369"/>
      <c r="HJV112" s="369"/>
      <c r="HJW112" s="369"/>
      <c r="HJX112" s="369"/>
      <c r="HJY112" s="369"/>
      <c r="HJZ112" s="369"/>
      <c r="HKA112" s="369"/>
      <c r="HKB112" s="369"/>
      <c r="HKC112" s="369"/>
      <c r="HKD112" s="369"/>
      <c r="HKE112" s="369"/>
      <c r="HKF112" s="369"/>
      <c r="HKG112" s="77"/>
      <c r="HKH112" s="369"/>
      <c r="HKI112" s="369"/>
      <c r="HKJ112" s="77"/>
      <c r="HKK112" s="78"/>
      <c r="HKL112" s="77"/>
      <c r="HKM112" s="369"/>
      <c r="HKN112" s="369"/>
      <c r="HKO112" s="369"/>
      <c r="HKP112" s="369"/>
      <c r="HKQ112" s="369"/>
      <c r="HKR112" s="369"/>
      <c r="HKS112" s="369"/>
      <c r="HKT112" s="369"/>
      <c r="HKU112" s="369"/>
      <c r="HKV112" s="369"/>
      <c r="HKW112" s="369"/>
      <c r="HKX112" s="369"/>
      <c r="HKY112" s="77"/>
      <c r="HKZ112" s="369"/>
      <c r="HLA112" s="369"/>
      <c r="HLB112" s="77"/>
      <c r="HLC112" s="78"/>
      <c r="HLD112" s="77"/>
      <c r="HLE112" s="369"/>
      <c r="HLF112" s="369"/>
      <c r="HLG112" s="369"/>
      <c r="HLH112" s="369"/>
      <c r="HLI112" s="369"/>
      <c r="HLJ112" s="369"/>
      <c r="HLK112" s="369"/>
      <c r="HLL112" s="369"/>
      <c r="HLM112" s="369"/>
      <c r="HLN112" s="369"/>
      <c r="HLO112" s="369"/>
      <c r="HLP112" s="369"/>
      <c r="HLQ112" s="77"/>
      <c r="HLR112" s="369"/>
      <c r="HLS112" s="369"/>
      <c r="HLT112" s="77"/>
      <c r="HLU112" s="78"/>
      <c r="HLV112" s="77"/>
      <c r="HLW112" s="369"/>
      <c r="HLX112" s="369"/>
      <c r="HLY112" s="369"/>
      <c r="HLZ112" s="369"/>
      <c r="HMA112" s="369"/>
      <c r="HMB112" s="369"/>
      <c r="HMC112" s="369"/>
      <c r="HMD112" s="369"/>
      <c r="HME112" s="369"/>
      <c r="HMF112" s="369"/>
      <c r="HMG112" s="369"/>
      <c r="HMH112" s="369"/>
      <c r="HMI112" s="77"/>
      <c r="HMJ112" s="369"/>
      <c r="HMK112" s="369"/>
      <c r="HML112" s="77"/>
      <c r="HMM112" s="78"/>
      <c r="HMN112" s="77"/>
      <c r="HMO112" s="369"/>
      <c r="HMP112" s="369"/>
      <c r="HMQ112" s="369"/>
      <c r="HMR112" s="369"/>
      <c r="HMS112" s="369"/>
      <c r="HMT112" s="369"/>
      <c r="HMU112" s="369"/>
      <c r="HMV112" s="369"/>
      <c r="HMW112" s="369"/>
      <c r="HMX112" s="369"/>
      <c r="HMY112" s="369"/>
      <c r="HMZ112" s="369"/>
      <c r="HNA112" s="77"/>
      <c r="HNB112" s="369"/>
      <c r="HNC112" s="369"/>
      <c r="HND112" s="77"/>
      <c r="HNE112" s="78"/>
      <c r="HNF112" s="77"/>
      <c r="HNG112" s="369"/>
      <c r="HNH112" s="369"/>
      <c r="HNI112" s="369"/>
      <c r="HNJ112" s="369"/>
      <c r="HNK112" s="369"/>
      <c r="HNL112" s="369"/>
      <c r="HNM112" s="369"/>
      <c r="HNN112" s="369"/>
      <c r="HNO112" s="369"/>
      <c r="HNP112" s="369"/>
      <c r="HNQ112" s="369"/>
      <c r="HNR112" s="369"/>
      <c r="HNS112" s="77"/>
      <c r="HNT112" s="369"/>
      <c r="HNU112" s="369"/>
      <c r="HNV112" s="77"/>
      <c r="HNW112" s="78"/>
      <c r="HNX112" s="77"/>
      <c r="HNY112" s="369"/>
      <c r="HNZ112" s="369"/>
      <c r="HOA112" s="369"/>
      <c r="HOB112" s="369"/>
      <c r="HOC112" s="369"/>
      <c r="HOD112" s="369"/>
      <c r="HOE112" s="369"/>
      <c r="HOF112" s="369"/>
      <c r="HOG112" s="369"/>
      <c r="HOH112" s="369"/>
      <c r="HOI112" s="369"/>
      <c r="HOJ112" s="369"/>
      <c r="HOK112" s="77"/>
      <c r="HOL112" s="369"/>
      <c r="HOM112" s="369"/>
      <c r="HON112" s="77"/>
      <c r="HOO112" s="78"/>
      <c r="HOP112" s="77"/>
      <c r="HOQ112" s="369"/>
      <c r="HOR112" s="369"/>
      <c r="HOS112" s="369"/>
      <c r="HOT112" s="369"/>
      <c r="HOU112" s="369"/>
      <c r="HOV112" s="369"/>
      <c r="HOW112" s="369"/>
      <c r="HOX112" s="369"/>
      <c r="HOY112" s="369"/>
      <c r="HOZ112" s="369"/>
      <c r="HPA112" s="369"/>
      <c r="HPB112" s="369"/>
      <c r="HPC112" s="77"/>
      <c r="HPD112" s="369"/>
      <c r="HPE112" s="369"/>
      <c r="HPF112" s="77"/>
      <c r="HPG112" s="78"/>
      <c r="HPH112" s="77"/>
      <c r="HPI112" s="369"/>
      <c r="HPJ112" s="369"/>
      <c r="HPK112" s="369"/>
      <c r="HPL112" s="369"/>
      <c r="HPM112" s="369"/>
      <c r="HPN112" s="369"/>
      <c r="HPO112" s="369"/>
      <c r="HPP112" s="369"/>
      <c r="HPQ112" s="369"/>
      <c r="HPR112" s="369"/>
      <c r="HPS112" s="369"/>
      <c r="HPT112" s="369"/>
      <c r="HPU112" s="77"/>
      <c r="HPV112" s="369"/>
      <c r="HPW112" s="369"/>
      <c r="HPX112" s="77"/>
      <c r="HPY112" s="78"/>
      <c r="HPZ112" s="77"/>
      <c r="HQA112" s="369"/>
      <c r="HQB112" s="369"/>
      <c r="HQC112" s="369"/>
      <c r="HQD112" s="369"/>
      <c r="HQE112" s="369"/>
      <c r="HQF112" s="369"/>
      <c r="HQG112" s="369"/>
      <c r="HQH112" s="369"/>
      <c r="HQI112" s="369"/>
      <c r="HQJ112" s="369"/>
      <c r="HQK112" s="369"/>
      <c r="HQL112" s="369"/>
      <c r="HQM112" s="77"/>
      <c r="HQN112" s="369"/>
      <c r="HQO112" s="369"/>
      <c r="HQP112" s="77"/>
      <c r="HQQ112" s="78"/>
      <c r="HQR112" s="77"/>
      <c r="HQS112" s="369"/>
      <c r="HQT112" s="369"/>
      <c r="HQU112" s="369"/>
      <c r="HQV112" s="369"/>
      <c r="HQW112" s="369"/>
      <c r="HQX112" s="369"/>
      <c r="HQY112" s="369"/>
      <c r="HQZ112" s="369"/>
      <c r="HRA112" s="369"/>
      <c r="HRB112" s="369"/>
      <c r="HRC112" s="369"/>
      <c r="HRD112" s="369"/>
      <c r="HRE112" s="77"/>
      <c r="HRF112" s="369"/>
      <c r="HRG112" s="369"/>
      <c r="HRH112" s="77"/>
      <c r="HRI112" s="78"/>
      <c r="HRJ112" s="77"/>
      <c r="HRK112" s="369"/>
      <c r="HRL112" s="369"/>
      <c r="HRM112" s="369"/>
      <c r="HRN112" s="369"/>
      <c r="HRO112" s="369"/>
      <c r="HRP112" s="369"/>
      <c r="HRQ112" s="369"/>
      <c r="HRR112" s="369"/>
      <c r="HRS112" s="369"/>
      <c r="HRT112" s="369"/>
      <c r="HRU112" s="369"/>
      <c r="HRV112" s="369"/>
      <c r="HRW112" s="77"/>
      <c r="HRX112" s="369"/>
      <c r="HRY112" s="369"/>
      <c r="HRZ112" s="77"/>
      <c r="HSA112" s="78"/>
      <c r="HSB112" s="77"/>
      <c r="HSC112" s="369"/>
      <c r="HSD112" s="369"/>
      <c r="HSE112" s="369"/>
      <c r="HSF112" s="369"/>
      <c r="HSG112" s="369"/>
      <c r="HSH112" s="369"/>
      <c r="HSI112" s="369"/>
      <c r="HSJ112" s="369"/>
      <c r="HSK112" s="369"/>
      <c r="HSL112" s="369"/>
      <c r="HSM112" s="369"/>
      <c r="HSN112" s="369"/>
      <c r="HSO112" s="77"/>
      <c r="HSP112" s="369"/>
      <c r="HSQ112" s="369"/>
      <c r="HSR112" s="77"/>
      <c r="HSS112" s="78"/>
      <c r="HST112" s="77"/>
      <c r="HSU112" s="369"/>
      <c r="HSV112" s="369"/>
      <c r="HSW112" s="369"/>
      <c r="HSX112" s="369"/>
      <c r="HSY112" s="369"/>
      <c r="HSZ112" s="369"/>
      <c r="HTA112" s="369"/>
      <c r="HTB112" s="369"/>
      <c r="HTC112" s="369"/>
      <c r="HTD112" s="369"/>
      <c r="HTE112" s="369"/>
      <c r="HTF112" s="369"/>
      <c r="HTG112" s="77"/>
      <c r="HTH112" s="369"/>
      <c r="HTI112" s="369"/>
      <c r="HTJ112" s="77"/>
      <c r="HTK112" s="78"/>
      <c r="HTL112" s="77"/>
      <c r="HTM112" s="369"/>
      <c r="HTN112" s="369"/>
      <c r="HTO112" s="369"/>
      <c r="HTP112" s="369"/>
      <c r="HTQ112" s="369"/>
      <c r="HTR112" s="369"/>
      <c r="HTS112" s="369"/>
      <c r="HTT112" s="369"/>
      <c r="HTU112" s="369"/>
      <c r="HTV112" s="369"/>
      <c r="HTW112" s="369"/>
      <c r="HTX112" s="369"/>
      <c r="HTY112" s="77"/>
      <c r="HTZ112" s="369"/>
      <c r="HUA112" s="369"/>
      <c r="HUB112" s="77"/>
      <c r="HUC112" s="78"/>
      <c r="HUD112" s="77"/>
      <c r="HUE112" s="369"/>
      <c r="HUF112" s="369"/>
      <c r="HUG112" s="369"/>
      <c r="HUH112" s="369"/>
      <c r="HUI112" s="369"/>
      <c r="HUJ112" s="369"/>
      <c r="HUK112" s="369"/>
      <c r="HUL112" s="369"/>
      <c r="HUM112" s="369"/>
      <c r="HUN112" s="369"/>
      <c r="HUO112" s="369"/>
      <c r="HUP112" s="369"/>
      <c r="HUQ112" s="77"/>
      <c r="HUR112" s="369"/>
      <c r="HUS112" s="369"/>
      <c r="HUT112" s="77"/>
      <c r="HUU112" s="78"/>
      <c r="HUV112" s="77"/>
      <c r="HUW112" s="369"/>
      <c r="HUX112" s="369"/>
      <c r="HUY112" s="369"/>
      <c r="HUZ112" s="369"/>
      <c r="HVA112" s="369"/>
      <c r="HVB112" s="369"/>
      <c r="HVC112" s="369"/>
      <c r="HVD112" s="369"/>
      <c r="HVE112" s="369"/>
      <c r="HVF112" s="369"/>
      <c r="HVG112" s="369"/>
      <c r="HVH112" s="369"/>
      <c r="HVI112" s="77"/>
      <c r="HVJ112" s="369"/>
      <c r="HVK112" s="369"/>
      <c r="HVL112" s="77"/>
      <c r="HVM112" s="78"/>
      <c r="HVN112" s="77"/>
      <c r="HVO112" s="369"/>
      <c r="HVP112" s="369"/>
      <c r="HVQ112" s="369"/>
      <c r="HVR112" s="369"/>
      <c r="HVS112" s="369"/>
      <c r="HVT112" s="369"/>
      <c r="HVU112" s="369"/>
      <c r="HVV112" s="369"/>
      <c r="HVW112" s="369"/>
      <c r="HVX112" s="369"/>
      <c r="HVY112" s="369"/>
      <c r="HVZ112" s="369"/>
      <c r="HWA112" s="77"/>
      <c r="HWB112" s="369"/>
      <c r="HWC112" s="369"/>
      <c r="HWD112" s="77"/>
      <c r="HWE112" s="78"/>
      <c r="HWF112" s="77"/>
      <c r="HWG112" s="369"/>
      <c r="HWH112" s="369"/>
      <c r="HWI112" s="369"/>
      <c r="HWJ112" s="369"/>
      <c r="HWK112" s="369"/>
      <c r="HWL112" s="369"/>
      <c r="HWM112" s="369"/>
      <c r="HWN112" s="369"/>
      <c r="HWO112" s="369"/>
      <c r="HWP112" s="369"/>
      <c r="HWQ112" s="369"/>
      <c r="HWR112" s="369"/>
      <c r="HWS112" s="77"/>
      <c r="HWT112" s="369"/>
      <c r="HWU112" s="369"/>
      <c r="HWV112" s="77"/>
      <c r="HWW112" s="78"/>
      <c r="HWX112" s="77"/>
      <c r="HWY112" s="369"/>
      <c r="HWZ112" s="369"/>
      <c r="HXA112" s="369"/>
      <c r="HXB112" s="369"/>
      <c r="HXC112" s="369"/>
      <c r="HXD112" s="369"/>
      <c r="HXE112" s="369"/>
      <c r="HXF112" s="369"/>
      <c r="HXG112" s="369"/>
      <c r="HXH112" s="369"/>
      <c r="HXI112" s="369"/>
      <c r="HXJ112" s="369"/>
      <c r="HXK112" s="77"/>
      <c r="HXL112" s="369"/>
      <c r="HXM112" s="369"/>
      <c r="HXN112" s="77"/>
      <c r="HXO112" s="78"/>
      <c r="HXP112" s="77"/>
      <c r="HXQ112" s="369"/>
      <c r="HXR112" s="369"/>
      <c r="HXS112" s="369"/>
      <c r="HXT112" s="369"/>
      <c r="HXU112" s="369"/>
      <c r="HXV112" s="369"/>
      <c r="HXW112" s="369"/>
      <c r="HXX112" s="369"/>
      <c r="HXY112" s="369"/>
      <c r="HXZ112" s="369"/>
      <c r="HYA112" s="369"/>
      <c r="HYB112" s="369"/>
      <c r="HYC112" s="77"/>
      <c r="HYD112" s="369"/>
      <c r="HYE112" s="369"/>
      <c r="HYF112" s="77"/>
      <c r="HYG112" s="78"/>
      <c r="HYH112" s="77"/>
      <c r="HYI112" s="369"/>
      <c r="HYJ112" s="369"/>
      <c r="HYK112" s="369"/>
      <c r="HYL112" s="369"/>
      <c r="HYM112" s="369"/>
      <c r="HYN112" s="369"/>
      <c r="HYO112" s="369"/>
      <c r="HYP112" s="369"/>
      <c r="HYQ112" s="369"/>
      <c r="HYR112" s="369"/>
      <c r="HYS112" s="369"/>
      <c r="HYT112" s="369"/>
      <c r="HYU112" s="77"/>
      <c r="HYV112" s="369"/>
      <c r="HYW112" s="369"/>
      <c r="HYX112" s="77"/>
      <c r="HYY112" s="78"/>
      <c r="HYZ112" s="77"/>
      <c r="HZA112" s="369"/>
      <c r="HZB112" s="369"/>
      <c r="HZC112" s="369"/>
      <c r="HZD112" s="369"/>
      <c r="HZE112" s="369"/>
      <c r="HZF112" s="369"/>
      <c r="HZG112" s="369"/>
      <c r="HZH112" s="369"/>
      <c r="HZI112" s="369"/>
      <c r="HZJ112" s="369"/>
      <c r="HZK112" s="369"/>
      <c r="HZL112" s="369"/>
      <c r="HZM112" s="77"/>
      <c r="HZN112" s="369"/>
      <c r="HZO112" s="369"/>
      <c r="HZP112" s="77"/>
      <c r="HZQ112" s="78"/>
      <c r="HZR112" s="77"/>
      <c r="HZS112" s="369"/>
      <c r="HZT112" s="369"/>
      <c r="HZU112" s="369"/>
      <c r="HZV112" s="369"/>
      <c r="HZW112" s="369"/>
      <c r="HZX112" s="369"/>
      <c r="HZY112" s="369"/>
      <c r="HZZ112" s="369"/>
      <c r="IAA112" s="369"/>
      <c r="IAB112" s="369"/>
      <c r="IAC112" s="369"/>
      <c r="IAD112" s="369"/>
      <c r="IAE112" s="77"/>
      <c r="IAF112" s="369"/>
      <c r="IAG112" s="369"/>
      <c r="IAH112" s="77"/>
      <c r="IAI112" s="78"/>
      <c r="IAJ112" s="77"/>
      <c r="IAK112" s="369"/>
      <c r="IAL112" s="369"/>
      <c r="IAM112" s="369"/>
      <c r="IAN112" s="369"/>
      <c r="IAO112" s="369"/>
      <c r="IAP112" s="369"/>
      <c r="IAQ112" s="369"/>
      <c r="IAR112" s="369"/>
      <c r="IAS112" s="369"/>
      <c r="IAT112" s="369"/>
      <c r="IAU112" s="369"/>
      <c r="IAV112" s="369"/>
      <c r="IAW112" s="77"/>
      <c r="IAX112" s="369"/>
      <c r="IAY112" s="369"/>
      <c r="IAZ112" s="77"/>
      <c r="IBA112" s="78"/>
      <c r="IBB112" s="77"/>
      <c r="IBC112" s="369"/>
      <c r="IBD112" s="369"/>
      <c r="IBE112" s="369"/>
      <c r="IBF112" s="369"/>
      <c r="IBG112" s="369"/>
      <c r="IBH112" s="369"/>
      <c r="IBI112" s="369"/>
      <c r="IBJ112" s="369"/>
      <c r="IBK112" s="369"/>
      <c r="IBL112" s="369"/>
      <c r="IBM112" s="369"/>
      <c r="IBN112" s="369"/>
      <c r="IBO112" s="77"/>
      <c r="IBP112" s="369"/>
      <c r="IBQ112" s="369"/>
      <c r="IBR112" s="77"/>
      <c r="IBS112" s="78"/>
      <c r="IBT112" s="77"/>
      <c r="IBU112" s="369"/>
      <c r="IBV112" s="369"/>
      <c r="IBW112" s="369"/>
      <c r="IBX112" s="369"/>
      <c r="IBY112" s="369"/>
      <c r="IBZ112" s="369"/>
      <c r="ICA112" s="369"/>
      <c r="ICB112" s="369"/>
      <c r="ICC112" s="369"/>
      <c r="ICD112" s="369"/>
      <c r="ICE112" s="369"/>
      <c r="ICF112" s="369"/>
      <c r="ICG112" s="77"/>
      <c r="ICH112" s="369"/>
      <c r="ICI112" s="369"/>
      <c r="ICJ112" s="77"/>
      <c r="ICK112" s="78"/>
      <c r="ICL112" s="77"/>
      <c r="ICM112" s="369"/>
      <c r="ICN112" s="369"/>
      <c r="ICO112" s="369"/>
      <c r="ICP112" s="369"/>
      <c r="ICQ112" s="369"/>
      <c r="ICR112" s="369"/>
      <c r="ICS112" s="369"/>
      <c r="ICT112" s="369"/>
      <c r="ICU112" s="369"/>
      <c r="ICV112" s="369"/>
      <c r="ICW112" s="369"/>
      <c r="ICX112" s="369"/>
      <c r="ICY112" s="77"/>
      <c r="ICZ112" s="369"/>
      <c r="IDA112" s="369"/>
      <c r="IDB112" s="77"/>
      <c r="IDC112" s="78"/>
      <c r="IDD112" s="77"/>
      <c r="IDE112" s="369"/>
      <c r="IDF112" s="369"/>
      <c r="IDG112" s="369"/>
      <c r="IDH112" s="369"/>
      <c r="IDI112" s="369"/>
      <c r="IDJ112" s="369"/>
      <c r="IDK112" s="369"/>
      <c r="IDL112" s="369"/>
      <c r="IDM112" s="369"/>
      <c r="IDN112" s="369"/>
      <c r="IDO112" s="369"/>
      <c r="IDP112" s="369"/>
      <c r="IDQ112" s="77"/>
      <c r="IDR112" s="369"/>
      <c r="IDS112" s="369"/>
      <c r="IDT112" s="77"/>
      <c r="IDU112" s="78"/>
      <c r="IDV112" s="77"/>
      <c r="IDW112" s="369"/>
      <c r="IDX112" s="369"/>
      <c r="IDY112" s="369"/>
      <c r="IDZ112" s="369"/>
      <c r="IEA112" s="369"/>
      <c r="IEB112" s="369"/>
      <c r="IEC112" s="369"/>
      <c r="IED112" s="369"/>
      <c r="IEE112" s="369"/>
      <c r="IEF112" s="369"/>
      <c r="IEG112" s="369"/>
      <c r="IEH112" s="369"/>
      <c r="IEI112" s="77"/>
      <c r="IEJ112" s="369"/>
      <c r="IEK112" s="369"/>
      <c r="IEL112" s="77"/>
      <c r="IEM112" s="78"/>
      <c r="IEN112" s="77"/>
      <c r="IEO112" s="369"/>
      <c r="IEP112" s="369"/>
      <c r="IEQ112" s="369"/>
      <c r="IER112" s="369"/>
      <c r="IES112" s="369"/>
      <c r="IET112" s="369"/>
      <c r="IEU112" s="369"/>
      <c r="IEV112" s="369"/>
      <c r="IEW112" s="369"/>
      <c r="IEX112" s="369"/>
      <c r="IEY112" s="369"/>
      <c r="IEZ112" s="369"/>
      <c r="IFA112" s="77"/>
      <c r="IFB112" s="369"/>
      <c r="IFC112" s="369"/>
      <c r="IFD112" s="77"/>
      <c r="IFE112" s="78"/>
      <c r="IFF112" s="77"/>
      <c r="IFG112" s="369"/>
      <c r="IFH112" s="369"/>
      <c r="IFI112" s="369"/>
      <c r="IFJ112" s="369"/>
      <c r="IFK112" s="369"/>
      <c r="IFL112" s="369"/>
      <c r="IFM112" s="369"/>
      <c r="IFN112" s="369"/>
      <c r="IFO112" s="369"/>
      <c r="IFP112" s="369"/>
      <c r="IFQ112" s="369"/>
      <c r="IFR112" s="369"/>
      <c r="IFS112" s="77"/>
      <c r="IFT112" s="369"/>
      <c r="IFU112" s="369"/>
      <c r="IFV112" s="77"/>
      <c r="IFW112" s="78"/>
      <c r="IFX112" s="77"/>
      <c r="IFY112" s="369"/>
      <c r="IFZ112" s="369"/>
      <c r="IGA112" s="369"/>
      <c r="IGB112" s="369"/>
      <c r="IGC112" s="369"/>
      <c r="IGD112" s="369"/>
      <c r="IGE112" s="369"/>
      <c r="IGF112" s="369"/>
      <c r="IGG112" s="369"/>
      <c r="IGH112" s="369"/>
      <c r="IGI112" s="369"/>
      <c r="IGJ112" s="369"/>
      <c r="IGK112" s="77"/>
      <c r="IGL112" s="369"/>
      <c r="IGM112" s="369"/>
      <c r="IGN112" s="77"/>
      <c r="IGO112" s="78"/>
      <c r="IGP112" s="77"/>
      <c r="IGQ112" s="369"/>
      <c r="IGR112" s="369"/>
      <c r="IGS112" s="369"/>
      <c r="IGT112" s="369"/>
      <c r="IGU112" s="369"/>
      <c r="IGV112" s="369"/>
      <c r="IGW112" s="369"/>
      <c r="IGX112" s="369"/>
      <c r="IGY112" s="369"/>
      <c r="IGZ112" s="369"/>
      <c r="IHA112" s="369"/>
      <c r="IHB112" s="369"/>
      <c r="IHC112" s="77"/>
      <c r="IHD112" s="369"/>
      <c r="IHE112" s="369"/>
      <c r="IHF112" s="77"/>
      <c r="IHG112" s="78"/>
      <c r="IHH112" s="77"/>
      <c r="IHI112" s="369"/>
      <c r="IHJ112" s="369"/>
      <c r="IHK112" s="369"/>
      <c r="IHL112" s="369"/>
      <c r="IHM112" s="369"/>
      <c r="IHN112" s="369"/>
      <c r="IHO112" s="369"/>
      <c r="IHP112" s="369"/>
      <c r="IHQ112" s="369"/>
      <c r="IHR112" s="369"/>
      <c r="IHS112" s="369"/>
      <c r="IHT112" s="369"/>
      <c r="IHU112" s="77"/>
      <c r="IHV112" s="369"/>
      <c r="IHW112" s="369"/>
      <c r="IHX112" s="77"/>
      <c r="IHY112" s="78"/>
      <c r="IHZ112" s="77"/>
      <c r="IIA112" s="369"/>
      <c r="IIB112" s="369"/>
      <c r="IIC112" s="369"/>
      <c r="IID112" s="369"/>
      <c r="IIE112" s="369"/>
      <c r="IIF112" s="369"/>
      <c r="IIG112" s="369"/>
      <c r="IIH112" s="369"/>
      <c r="III112" s="369"/>
      <c r="IIJ112" s="369"/>
      <c r="IIK112" s="369"/>
      <c r="IIL112" s="369"/>
      <c r="IIM112" s="77"/>
      <c r="IIN112" s="369"/>
      <c r="IIO112" s="369"/>
      <c r="IIP112" s="77"/>
      <c r="IIQ112" s="78"/>
      <c r="IIR112" s="77"/>
      <c r="IIS112" s="369"/>
      <c r="IIT112" s="369"/>
      <c r="IIU112" s="369"/>
      <c r="IIV112" s="369"/>
      <c r="IIW112" s="369"/>
      <c r="IIX112" s="369"/>
      <c r="IIY112" s="369"/>
      <c r="IIZ112" s="369"/>
      <c r="IJA112" s="369"/>
      <c r="IJB112" s="369"/>
      <c r="IJC112" s="369"/>
      <c r="IJD112" s="369"/>
      <c r="IJE112" s="77"/>
      <c r="IJF112" s="369"/>
      <c r="IJG112" s="369"/>
      <c r="IJH112" s="77"/>
      <c r="IJI112" s="78"/>
      <c r="IJJ112" s="77"/>
      <c r="IJK112" s="369"/>
      <c r="IJL112" s="369"/>
      <c r="IJM112" s="369"/>
      <c r="IJN112" s="369"/>
      <c r="IJO112" s="369"/>
      <c r="IJP112" s="369"/>
      <c r="IJQ112" s="369"/>
      <c r="IJR112" s="369"/>
      <c r="IJS112" s="369"/>
      <c r="IJT112" s="369"/>
      <c r="IJU112" s="369"/>
      <c r="IJV112" s="369"/>
      <c r="IJW112" s="77"/>
      <c r="IJX112" s="369"/>
      <c r="IJY112" s="369"/>
      <c r="IJZ112" s="77"/>
      <c r="IKA112" s="78"/>
      <c r="IKB112" s="77"/>
      <c r="IKC112" s="369"/>
      <c r="IKD112" s="369"/>
      <c r="IKE112" s="369"/>
      <c r="IKF112" s="369"/>
      <c r="IKG112" s="369"/>
      <c r="IKH112" s="369"/>
      <c r="IKI112" s="369"/>
      <c r="IKJ112" s="369"/>
      <c r="IKK112" s="369"/>
      <c r="IKL112" s="369"/>
      <c r="IKM112" s="369"/>
      <c r="IKN112" s="369"/>
      <c r="IKO112" s="77"/>
      <c r="IKP112" s="369"/>
      <c r="IKQ112" s="369"/>
      <c r="IKR112" s="77"/>
      <c r="IKS112" s="78"/>
      <c r="IKT112" s="77"/>
      <c r="IKU112" s="369"/>
      <c r="IKV112" s="369"/>
      <c r="IKW112" s="369"/>
      <c r="IKX112" s="369"/>
      <c r="IKY112" s="369"/>
      <c r="IKZ112" s="369"/>
      <c r="ILA112" s="369"/>
      <c r="ILB112" s="369"/>
      <c r="ILC112" s="369"/>
      <c r="ILD112" s="369"/>
      <c r="ILE112" s="369"/>
      <c r="ILF112" s="369"/>
      <c r="ILG112" s="77"/>
      <c r="ILH112" s="369"/>
      <c r="ILI112" s="369"/>
      <c r="ILJ112" s="77"/>
      <c r="ILK112" s="78"/>
      <c r="ILL112" s="77"/>
      <c r="ILM112" s="369"/>
      <c r="ILN112" s="369"/>
      <c r="ILO112" s="369"/>
      <c r="ILP112" s="369"/>
      <c r="ILQ112" s="369"/>
      <c r="ILR112" s="369"/>
      <c r="ILS112" s="369"/>
      <c r="ILT112" s="369"/>
      <c r="ILU112" s="369"/>
      <c r="ILV112" s="369"/>
      <c r="ILW112" s="369"/>
      <c r="ILX112" s="369"/>
      <c r="ILY112" s="77"/>
      <c r="ILZ112" s="369"/>
      <c r="IMA112" s="369"/>
      <c r="IMB112" s="77"/>
      <c r="IMC112" s="78"/>
      <c r="IMD112" s="77"/>
      <c r="IME112" s="369"/>
      <c r="IMF112" s="369"/>
      <c r="IMG112" s="369"/>
      <c r="IMH112" s="369"/>
      <c r="IMI112" s="369"/>
      <c r="IMJ112" s="369"/>
      <c r="IMK112" s="369"/>
      <c r="IML112" s="369"/>
      <c r="IMM112" s="369"/>
      <c r="IMN112" s="369"/>
      <c r="IMO112" s="369"/>
      <c r="IMP112" s="369"/>
      <c r="IMQ112" s="77"/>
      <c r="IMR112" s="369"/>
      <c r="IMS112" s="369"/>
      <c r="IMT112" s="77"/>
      <c r="IMU112" s="78"/>
      <c r="IMV112" s="77"/>
      <c r="IMW112" s="369"/>
      <c r="IMX112" s="369"/>
      <c r="IMY112" s="369"/>
      <c r="IMZ112" s="369"/>
      <c r="INA112" s="369"/>
      <c r="INB112" s="369"/>
      <c r="INC112" s="369"/>
      <c r="IND112" s="369"/>
      <c r="INE112" s="369"/>
      <c r="INF112" s="369"/>
      <c r="ING112" s="369"/>
      <c r="INH112" s="369"/>
      <c r="INI112" s="77"/>
      <c r="INJ112" s="369"/>
      <c r="INK112" s="369"/>
      <c r="INL112" s="77"/>
      <c r="INM112" s="78"/>
      <c r="INN112" s="77"/>
      <c r="INO112" s="369"/>
      <c r="INP112" s="369"/>
      <c r="INQ112" s="369"/>
      <c r="INR112" s="369"/>
      <c r="INS112" s="369"/>
      <c r="INT112" s="369"/>
      <c r="INU112" s="369"/>
      <c r="INV112" s="369"/>
      <c r="INW112" s="369"/>
      <c r="INX112" s="369"/>
      <c r="INY112" s="369"/>
      <c r="INZ112" s="369"/>
      <c r="IOA112" s="77"/>
      <c r="IOB112" s="369"/>
      <c r="IOC112" s="369"/>
      <c r="IOD112" s="77"/>
      <c r="IOE112" s="78"/>
      <c r="IOF112" s="77"/>
      <c r="IOG112" s="369"/>
      <c r="IOH112" s="369"/>
      <c r="IOI112" s="369"/>
      <c r="IOJ112" s="369"/>
      <c r="IOK112" s="369"/>
      <c r="IOL112" s="369"/>
      <c r="IOM112" s="369"/>
      <c r="ION112" s="369"/>
      <c r="IOO112" s="369"/>
      <c r="IOP112" s="369"/>
      <c r="IOQ112" s="369"/>
      <c r="IOR112" s="369"/>
      <c r="IOS112" s="77"/>
      <c r="IOT112" s="369"/>
      <c r="IOU112" s="369"/>
      <c r="IOV112" s="77"/>
      <c r="IOW112" s="78"/>
      <c r="IOX112" s="77"/>
      <c r="IOY112" s="369"/>
      <c r="IOZ112" s="369"/>
      <c r="IPA112" s="369"/>
      <c r="IPB112" s="369"/>
      <c r="IPC112" s="369"/>
      <c r="IPD112" s="369"/>
      <c r="IPE112" s="369"/>
      <c r="IPF112" s="369"/>
      <c r="IPG112" s="369"/>
      <c r="IPH112" s="369"/>
      <c r="IPI112" s="369"/>
      <c r="IPJ112" s="369"/>
      <c r="IPK112" s="77"/>
      <c r="IPL112" s="369"/>
      <c r="IPM112" s="369"/>
      <c r="IPN112" s="77"/>
      <c r="IPO112" s="78"/>
      <c r="IPP112" s="77"/>
      <c r="IPQ112" s="369"/>
      <c r="IPR112" s="369"/>
      <c r="IPS112" s="369"/>
      <c r="IPT112" s="369"/>
      <c r="IPU112" s="369"/>
      <c r="IPV112" s="369"/>
      <c r="IPW112" s="369"/>
      <c r="IPX112" s="369"/>
      <c r="IPY112" s="369"/>
      <c r="IPZ112" s="369"/>
      <c r="IQA112" s="369"/>
      <c r="IQB112" s="369"/>
      <c r="IQC112" s="77"/>
      <c r="IQD112" s="369"/>
      <c r="IQE112" s="369"/>
      <c r="IQF112" s="77"/>
      <c r="IQG112" s="78"/>
      <c r="IQH112" s="77"/>
      <c r="IQI112" s="369"/>
      <c r="IQJ112" s="369"/>
      <c r="IQK112" s="369"/>
      <c r="IQL112" s="369"/>
      <c r="IQM112" s="369"/>
      <c r="IQN112" s="369"/>
      <c r="IQO112" s="369"/>
      <c r="IQP112" s="369"/>
      <c r="IQQ112" s="369"/>
      <c r="IQR112" s="369"/>
      <c r="IQS112" s="369"/>
      <c r="IQT112" s="369"/>
      <c r="IQU112" s="77"/>
      <c r="IQV112" s="369"/>
      <c r="IQW112" s="369"/>
      <c r="IQX112" s="77"/>
      <c r="IQY112" s="78"/>
      <c r="IQZ112" s="77"/>
      <c r="IRA112" s="369"/>
      <c r="IRB112" s="369"/>
      <c r="IRC112" s="369"/>
      <c r="IRD112" s="369"/>
      <c r="IRE112" s="369"/>
      <c r="IRF112" s="369"/>
      <c r="IRG112" s="369"/>
      <c r="IRH112" s="369"/>
      <c r="IRI112" s="369"/>
      <c r="IRJ112" s="369"/>
      <c r="IRK112" s="369"/>
      <c r="IRL112" s="369"/>
      <c r="IRM112" s="77"/>
      <c r="IRN112" s="369"/>
      <c r="IRO112" s="369"/>
      <c r="IRP112" s="77"/>
      <c r="IRQ112" s="78"/>
      <c r="IRR112" s="77"/>
      <c r="IRS112" s="369"/>
      <c r="IRT112" s="369"/>
      <c r="IRU112" s="369"/>
      <c r="IRV112" s="369"/>
      <c r="IRW112" s="369"/>
      <c r="IRX112" s="369"/>
      <c r="IRY112" s="369"/>
      <c r="IRZ112" s="369"/>
      <c r="ISA112" s="369"/>
      <c r="ISB112" s="369"/>
      <c r="ISC112" s="369"/>
      <c r="ISD112" s="369"/>
      <c r="ISE112" s="77"/>
      <c r="ISF112" s="369"/>
      <c r="ISG112" s="369"/>
      <c r="ISH112" s="77"/>
      <c r="ISI112" s="78"/>
      <c r="ISJ112" s="77"/>
      <c r="ISK112" s="369"/>
      <c r="ISL112" s="369"/>
      <c r="ISM112" s="369"/>
      <c r="ISN112" s="369"/>
      <c r="ISO112" s="369"/>
      <c r="ISP112" s="369"/>
      <c r="ISQ112" s="369"/>
      <c r="ISR112" s="369"/>
      <c r="ISS112" s="369"/>
      <c r="IST112" s="369"/>
      <c r="ISU112" s="369"/>
      <c r="ISV112" s="369"/>
      <c r="ISW112" s="77"/>
      <c r="ISX112" s="369"/>
      <c r="ISY112" s="369"/>
      <c r="ISZ112" s="77"/>
      <c r="ITA112" s="78"/>
      <c r="ITB112" s="77"/>
      <c r="ITC112" s="369"/>
      <c r="ITD112" s="369"/>
      <c r="ITE112" s="369"/>
      <c r="ITF112" s="369"/>
      <c r="ITG112" s="369"/>
      <c r="ITH112" s="369"/>
      <c r="ITI112" s="369"/>
      <c r="ITJ112" s="369"/>
      <c r="ITK112" s="369"/>
      <c r="ITL112" s="369"/>
      <c r="ITM112" s="369"/>
      <c r="ITN112" s="369"/>
      <c r="ITO112" s="77"/>
      <c r="ITP112" s="369"/>
      <c r="ITQ112" s="369"/>
      <c r="ITR112" s="77"/>
      <c r="ITS112" s="78"/>
      <c r="ITT112" s="77"/>
      <c r="ITU112" s="369"/>
      <c r="ITV112" s="369"/>
      <c r="ITW112" s="369"/>
      <c r="ITX112" s="369"/>
      <c r="ITY112" s="369"/>
      <c r="ITZ112" s="369"/>
      <c r="IUA112" s="369"/>
      <c r="IUB112" s="369"/>
      <c r="IUC112" s="369"/>
      <c r="IUD112" s="369"/>
      <c r="IUE112" s="369"/>
      <c r="IUF112" s="369"/>
      <c r="IUG112" s="77"/>
      <c r="IUH112" s="369"/>
      <c r="IUI112" s="369"/>
      <c r="IUJ112" s="77"/>
      <c r="IUK112" s="78"/>
      <c r="IUL112" s="77"/>
      <c r="IUM112" s="369"/>
      <c r="IUN112" s="369"/>
      <c r="IUO112" s="369"/>
      <c r="IUP112" s="369"/>
      <c r="IUQ112" s="369"/>
      <c r="IUR112" s="369"/>
      <c r="IUS112" s="369"/>
      <c r="IUT112" s="369"/>
      <c r="IUU112" s="369"/>
      <c r="IUV112" s="369"/>
      <c r="IUW112" s="369"/>
      <c r="IUX112" s="369"/>
      <c r="IUY112" s="77"/>
      <c r="IUZ112" s="369"/>
      <c r="IVA112" s="369"/>
      <c r="IVB112" s="77"/>
      <c r="IVC112" s="78"/>
      <c r="IVD112" s="77"/>
      <c r="IVE112" s="369"/>
      <c r="IVF112" s="369"/>
      <c r="IVG112" s="369"/>
      <c r="IVH112" s="369"/>
      <c r="IVI112" s="369"/>
      <c r="IVJ112" s="369"/>
      <c r="IVK112" s="369"/>
      <c r="IVL112" s="369"/>
      <c r="IVM112" s="369"/>
      <c r="IVN112" s="369"/>
      <c r="IVO112" s="369"/>
      <c r="IVP112" s="369"/>
      <c r="IVQ112" s="77"/>
      <c r="IVR112" s="369"/>
      <c r="IVS112" s="369"/>
      <c r="IVT112" s="77"/>
      <c r="IVU112" s="78"/>
      <c r="IVV112" s="77"/>
      <c r="IVW112" s="369"/>
      <c r="IVX112" s="369"/>
      <c r="IVY112" s="369"/>
      <c r="IVZ112" s="369"/>
      <c r="IWA112" s="369"/>
      <c r="IWB112" s="369"/>
      <c r="IWC112" s="369"/>
      <c r="IWD112" s="369"/>
      <c r="IWE112" s="369"/>
      <c r="IWF112" s="369"/>
      <c r="IWG112" s="369"/>
      <c r="IWH112" s="369"/>
      <c r="IWI112" s="77"/>
      <c r="IWJ112" s="369"/>
      <c r="IWK112" s="369"/>
      <c r="IWL112" s="77"/>
      <c r="IWM112" s="78"/>
      <c r="IWN112" s="77"/>
      <c r="IWO112" s="369"/>
      <c r="IWP112" s="369"/>
      <c r="IWQ112" s="369"/>
      <c r="IWR112" s="369"/>
      <c r="IWS112" s="369"/>
      <c r="IWT112" s="369"/>
      <c r="IWU112" s="369"/>
      <c r="IWV112" s="369"/>
      <c r="IWW112" s="369"/>
      <c r="IWX112" s="369"/>
      <c r="IWY112" s="369"/>
      <c r="IWZ112" s="369"/>
      <c r="IXA112" s="77"/>
      <c r="IXB112" s="369"/>
      <c r="IXC112" s="369"/>
      <c r="IXD112" s="77"/>
      <c r="IXE112" s="78"/>
      <c r="IXF112" s="77"/>
      <c r="IXG112" s="369"/>
      <c r="IXH112" s="369"/>
      <c r="IXI112" s="369"/>
      <c r="IXJ112" s="369"/>
      <c r="IXK112" s="369"/>
      <c r="IXL112" s="369"/>
      <c r="IXM112" s="369"/>
      <c r="IXN112" s="369"/>
      <c r="IXO112" s="369"/>
      <c r="IXP112" s="369"/>
      <c r="IXQ112" s="369"/>
      <c r="IXR112" s="369"/>
      <c r="IXS112" s="77"/>
      <c r="IXT112" s="369"/>
      <c r="IXU112" s="369"/>
      <c r="IXV112" s="77"/>
      <c r="IXW112" s="78"/>
      <c r="IXX112" s="77"/>
      <c r="IXY112" s="369"/>
      <c r="IXZ112" s="369"/>
      <c r="IYA112" s="369"/>
      <c r="IYB112" s="369"/>
      <c r="IYC112" s="369"/>
      <c r="IYD112" s="369"/>
      <c r="IYE112" s="369"/>
      <c r="IYF112" s="369"/>
      <c r="IYG112" s="369"/>
      <c r="IYH112" s="369"/>
      <c r="IYI112" s="369"/>
      <c r="IYJ112" s="369"/>
      <c r="IYK112" s="77"/>
      <c r="IYL112" s="369"/>
      <c r="IYM112" s="369"/>
      <c r="IYN112" s="77"/>
      <c r="IYO112" s="78"/>
      <c r="IYP112" s="77"/>
      <c r="IYQ112" s="369"/>
      <c r="IYR112" s="369"/>
      <c r="IYS112" s="369"/>
      <c r="IYT112" s="369"/>
      <c r="IYU112" s="369"/>
      <c r="IYV112" s="369"/>
      <c r="IYW112" s="369"/>
      <c r="IYX112" s="369"/>
      <c r="IYY112" s="369"/>
      <c r="IYZ112" s="369"/>
      <c r="IZA112" s="369"/>
      <c r="IZB112" s="369"/>
      <c r="IZC112" s="77"/>
      <c r="IZD112" s="369"/>
      <c r="IZE112" s="369"/>
      <c r="IZF112" s="77"/>
      <c r="IZG112" s="78"/>
      <c r="IZH112" s="77"/>
      <c r="IZI112" s="369"/>
      <c r="IZJ112" s="369"/>
      <c r="IZK112" s="369"/>
      <c r="IZL112" s="369"/>
      <c r="IZM112" s="369"/>
      <c r="IZN112" s="369"/>
      <c r="IZO112" s="369"/>
      <c r="IZP112" s="369"/>
      <c r="IZQ112" s="369"/>
      <c r="IZR112" s="369"/>
      <c r="IZS112" s="369"/>
      <c r="IZT112" s="369"/>
      <c r="IZU112" s="77"/>
      <c r="IZV112" s="369"/>
      <c r="IZW112" s="369"/>
      <c r="IZX112" s="77"/>
      <c r="IZY112" s="78"/>
      <c r="IZZ112" s="77"/>
      <c r="JAA112" s="369"/>
      <c r="JAB112" s="369"/>
      <c r="JAC112" s="369"/>
      <c r="JAD112" s="369"/>
      <c r="JAE112" s="369"/>
      <c r="JAF112" s="369"/>
      <c r="JAG112" s="369"/>
      <c r="JAH112" s="369"/>
      <c r="JAI112" s="369"/>
      <c r="JAJ112" s="369"/>
      <c r="JAK112" s="369"/>
      <c r="JAL112" s="369"/>
      <c r="JAM112" s="77"/>
      <c r="JAN112" s="369"/>
      <c r="JAO112" s="369"/>
      <c r="JAP112" s="77"/>
      <c r="JAQ112" s="78"/>
      <c r="JAR112" s="77"/>
      <c r="JAS112" s="369"/>
      <c r="JAT112" s="369"/>
      <c r="JAU112" s="369"/>
      <c r="JAV112" s="369"/>
      <c r="JAW112" s="369"/>
      <c r="JAX112" s="369"/>
      <c r="JAY112" s="369"/>
      <c r="JAZ112" s="369"/>
      <c r="JBA112" s="369"/>
      <c r="JBB112" s="369"/>
      <c r="JBC112" s="369"/>
      <c r="JBD112" s="369"/>
      <c r="JBE112" s="77"/>
      <c r="JBF112" s="369"/>
      <c r="JBG112" s="369"/>
      <c r="JBH112" s="77"/>
      <c r="JBI112" s="78"/>
      <c r="JBJ112" s="77"/>
      <c r="JBK112" s="369"/>
      <c r="JBL112" s="369"/>
      <c r="JBM112" s="369"/>
      <c r="JBN112" s="369"/>
      <c r="JBO112" s="369"/>
      <c r="JBP112" s="369"/>
      <c r="JBQ112" s="369"/>
      <c r="JBR112" s="369"/>
      <c r="JBS112" s="369"/>
      <c r="JBT112" s="369"/>
      <c r="JBU112" s="369"/>
      <c r="JBV112" s="369"/>
      <c r="JBW112" s="77"/>
      <c r="JBX112" s="369"/>
      <c r="JBY112" s="369"/>
      <c r="JBZ112" s="77"/>
      <c r="JCA112" s="78"/>
      <c r="JCB112" s="77"/>
      <c r="JCC112" s="369"/>
      <c r="JCD112" s="369"/>
      <c r="JCE112" s="369"/>
      <c r="JCF112" s="369"/>
      <c r="JCG112" s="369"/>
      <c r="JCH112" s="369"/>
      <c r="JCI112" s="369"/>
      <c r="JCJ112" s="369"/>
      <c r="JCK112" s="369"/>
      <c r="JCL112" s="369"/>
      <c r="JCM112" s="369"/>
      <c r="JCN112" s="369"/>
      <c r="JCO112" s="77"/>
      <c r="JCP112" s="369"/>
      <c r="JCQ112" s="369"/>
      <c r="JCR112" s="77"/>
      <c r="JCS112" s="78"/>
      <c r="JCT112" s="77"/>
      <c r="JCU112" s="369"/>
      <c r="JCV112" s="369"/>
      <c r="JCW112" s="369"/>
      <c r="JCX112" s="369"/>
      <c r="JCY112" s="369"/>
      <c r="JCZ112" s="369"/>
      <c r="JDA112" s="369"/>
      <c r="JDB112" s="369"/>
      <c r="JDC112" s="369"/>
      <c r="JDD112" s="369"/>
      <c r="JDE112" s="369"/>
      <c r="JDF112" s="369"/>
      <c r="JDG112" s="77"/>
      <c r="JDH112" s="369"/>
      <c r="JDI112" s="369"/>
      <c r="JDJ112" s="77"/>
      <c r="JDK112" s="78"/>
      <c r="JDL112" s="77"/>
      <c r="JDM112" s="369"/>
      <c r="JDN112" s="369"/>
      <c r="JDO112" s="369"/>
      <c r="JDP112" s="369"/>
      <c r="JDQ112" s="369"/>
      <c r="JDR112" s="369"/>
      <c r="JDS112" s="369"/>
      <c r="JDT112" s="369"/>
      <c r="JDU112" s="369"/>
      <c r="JDV112" s="369"/>
      <c r="JDW112" s="369"/>
      <c r="JDX112" s="369"/>
      <c r="JDY112" s="77"/>
      <c r="JDZ112" s="369"/>
      <c r="JEA112" s="369"/>
      <c r="JEB112" s="77"/>
      <c r="JEC112" s="78"/>
      <c r="JED112" s="77"/>
      <c r="JEE112" s="369"/>
      <c r="JEF112" s="369"/>
      <c r="JEG112" s="369"/>
      <c r="JEH112" s="369"/>
      <c r="JEI112" s="369"/>
      <c r="JEJ112" s="369"/>
      <c r="JEK112" s="369"/>
      <c r="JEL112" s="369"/>
      <c r="JEM112" s="369"/>
      <c r="JEN112" s="369"/>
      <c r="JEO112" s="369"/>
      <c r="JEP112" s="369"/>
      <c r="JEQ112" s="77"/>
      <c r="JER112" s="369"/>
      <c r="JES112" s="369"/>
      <c r="JET112" s="77"/>
      <c r="JEU112" s="78"/>
      <c r="JEV112" s="77"/>
      <c r="JEW112" s="369"/>
      <c r="JEX112" s="369"/>
      <c r="JEY112" s="369"/>
      <c r="JEZ112" s="369"/>
      <c r="JFA112" s="369"/>
      <c r="JFB112" s="369"/>
      <c r="JFC112" s="369"/>
      <c r="JFD112" s="369"/>
      <c r="JFE112" s="369"/>
      <c r="JFF112" s="369"/>
      <c r="JFG112" s="369"/>
      <c r="JFH112" s="369"/>
      <c r="JFI112" s="77"/>
      <c r="JFJ112" s="369"/>
      <c r="JFK112" s="369"/>
      <c r="JFL112" s="77"/>
      <c r="JFM112" s="78"/>
      <c r="JFN112" s="77"/>
      <c r="JFO112" s="369"/>
      <c r="JFP112" s="369"/>
      <c r="JFQ112" s="369"/>
      <c r="JFR112" s="369"/>
      <c r="JFS112" s="369"/>
      <c r="JFT112" s="369"/>
      <c r="JFU112" s="369"/>
      <c r="JFV112" s="369"/>
      <c r="JFW112" s="369"/>
      <c r="JFX112" s="369"/>
      <c r="JFY112" s="369"/>
      <c r="JFZ112" s="369"/>
      <c r="JGA112" s="77"/>
      <c r="JGB112" s="369"/>
      <c r="JGC112" s="369"/>
      <c r="JGD112" s="77"/>
      <c r="JGE112" s="78"/>
      <c r="JGF112" s="77"/>
      <c r="JGG112" s="369"/>
      <c r="JGH112" s="369"/>
      <c r="JGI112" s="369"/>
      <c r="JGJ112" s="369"/>
      <c r="JGK112" s="369"/>
      <c r="JGL112" s="369"/>
      <c r="JGM112" s="369"/>
      <c r="JGN112" s="369"/>
      <c r="JGO112" s="369"/>
      <c r="JGP112" s="369"/>
      <c r="JGQ112" s="369"/>
      <c r="JGR112" s="369"/>
      <c r="JGS112" s="77"/>
      <c r="JGT112" s="369"/>
      <c r="JGU112" s="369"/>
      <c r="JGV112" s="77"/>
      <c r="JGW112" s="78"/>
      <c r="JGX112" s="77"/>
      <c r="JGY112" s="369"/>
      <c r="JGZ112" s="369"/>
      <c r="JHA112" s="369"/>
      <c r="JHB112" s="369"/>
      <c r="JHC112" s="369"/>
      <c r="JHD112" s="369"/>
      <c r="JHE112" s="369"/>
      <c r="JHF112" s="369"/>
      <c r="JHG112" s="369"/>
      <c r="JHH112" s="369"/>
      <c r="JHI112" s="369"/>
      <c r="JHJ112" s="369"/>
      <c r="JHK112" s="77"/>
      <c r="JHL112" s="369"/>
      <c r="JHM112" s="369"/>
      <c r="JHN112" s="77"/>
      <c r="JHO112" s="78"/>
      <c r="JHP112" s="77"/>
      <c r="JHQ112" s="369"/>
      <c r="JHR112" s="369"/>
      <c r="JHS112" s="369"/>
      <c r="JHT112" s="369"/>
      <c r="JHU112" s="369"/>
      <c r="JHV112" s="369"/>
      <c r="JHW112" s="369"/>
      <c r="JHX112" s="369"/>
      <c r="JHY112" s="369"/>
      <c r="JHZ112" s="369"/>
      <c r="JIA112" s="369"/>
      <c r="JIB112" s="369"/>
      <c r="JIC112" s="77"/>
      <c r="JID112" s="369"/>
      <c r="JIE112" s="369"/>
      <c r="JIF112" s="77"/>
      <c r="JIG112" s="78"/>
      <c r="JIH112" s="77"/>
      <c r="JII112" s="369"/>
      <c r="JIJ112" s="369"/>
      <c r="JIK112" s="369"/>
      <c r="JIL112" s="369"/>
      <c r="JIM112" s="369"/>
      <c r="JIN112" s="369"/>
      <c r="JIO112" s="369"/>
      <c r="JIP112" s="369"/>
      <c r="JIQ112" s="369"/>
      <c r="JIR112" s="369"/>
      <c r="JIS112" s="369"/>
      <c r="JIT112" s="369"/>
      <c r="JIU112" s="77"/>
      <c r="JIV112" s="369"/>
      <c r="JIW112" s="369"/>
      <c r="JIX112" s="77"/>
      <c r="JIY112" s="78"/>
      <c r="JIZ112" s="77"/>
      <c r="JJA112" s="369"/>
      <c r="JJB112" s="369"/>
      <c r="JJC112" s="369"/>
      <c r="JJD112" s="369"/>
      <c r="JJE112" s="369"/>
      <c r="JJF112" s="369"/>
      <c r="JJG112" s="369"/>
      <c r="JJH112" s="369"/>
      <c r="JJI112" s="369"/>
      <c r="JJJ112" s="369"/>
      <c r="JJK112" s="369"/>
      <c r="JJL112" s="369"/>
      <c r="JJM112" s="77"/>
      <c r="JJN112" s="369"/>
      <c r="JJO112" s="369"/>
      <c r="JJP112" s="77"/>
      <c r="JJQ112" s="78"/>
      <c r="JJR112" s="77"/>
      <c r="JJS112" s="369"/>
      <c r="JJT112" s="369"/>
      <c r="JJU112" s="369"/>
      <c r="JJV112" s="369"/>
      <c r="JJW112" s="369"/>
      <c r="JJX112" s="369"/>
      <c r="JJY112" s="369"/>
      <c r="JJZ112" s="369"/>
      <c r="JKA112" s="369"/>
      <c r="JKB112" s="369"/>
      <c r="JKC112" s="369"/>
      <c r="JKD112" s="369"/>
      <c r="JKE112" s="77"/>
      <c r="JKF112" s="369"/>
      <c r="JKG112" s="369"/>
      <c r="JKH112" s="77"/>
      <c r="JKI112" s="78"/>
      <c r="JKJ112" s="77"/>
      <c r="JKK112" s="369"/>
      <c r="JKL112" s="369"/>
      <c r="JKM112" s="369"/>
      <c r="JKN112" s="369"/>
      <c r="JKO112" s="369"/>
      <c r="JKP112" s="369"/>
      <c r="JKQ112" s="369"/>
      <c r="JKR112" s="369"/>
      <c r="JKS112" s="369"/>
      <c r="JKT112" s="369"/>
      <c r="JKU112" s="369"/>
      <c r="JKV112" s="369"/>
      <c r="JKW112" s="77"/>
      <c r="JKX112" s="369"/>
      <c r="JKY112" s="369"/>
      <c r="JKZ112" s="77"/>
      <c r="JLA112" s="78"/>
      <c r="JLB112" s="77"/>
      <c r="JLC112" s="369"/>
      <c r="JLD112" s="369"/>
      <c r="JLE112" s="369"/>
      <c r="JLF112" s="369"/>
      <c r="JLG112" s="369"/>
      <c r="JLH112" s="369"/>
      <c r="JLI112" s="369"/>
      <c r="JLJ112" s="369"/>
      <c r="JLK112" s="369"/>
      <c r="JLL112" s="369"/>
      <c r="JLM112" s="369"/>
      <c r="JLN112" s="369"/>
      <c r="JLO112" s="77"/>
      <c r="JLP112" s="369"/>
      <c r="JLQ112" s="369"/>
      <c r="JLR112" s="77"/>
      <c r="JLS112" s="78"/>
      <c r="JLT112" s="77"/>
      <c r="JLU112" s="369"/>
      <c r="JLV112" s="369"/>
      <c r="JLW112" s="369"/>
      <c r="JLX112" s="369"/>
      <c r="JLY112" s="369"/>
      <c r="JLZ112" s="369"/>
      <c r="JMA112" s="369"/>
      <c r="JMB112" s="369"/>
      <c r="JMC112" s="369"/>
      <c r="JMD112" s="369"/>
      <c r="JME112" s="369"/>
      <c r="JMF112" s="369"/>
      <c r="JMG112" s="77"/>
      <c r="JMH112" s="369"/>
      <c r="JMI112" s="369"/>
      <c r="JMJ112" s="77"/>
      <c r="JMK112" s="78"/>
      <c r="JML112" s="77"/>
      <c r="JMM112" s="369"/>
      <c r="JMN112" s="369"/>
      <c r="JMO112" s="369"/>
      <c r="JMP112" s="369"/>
      <c r="JMQ112" s="369"/>
      <c r="JMR112" s="369"/>
      <c r="JMS112" s="369"/>
      <c r="JMT112" s="369"/>
      <c r="JMU112" s="369"/>
      <c r="JMV112" s="369"/>
      <c r="JMW112" s="369"/>
      <c r="JMX112" s="369"/>
      <c r="JMY112" s="77"/>
      <c r="JMZ112" s="369"/>
      <c r="JNA112" s="369"/>
      <c r="JNB112" s="77"/>
      <c r="JNC112" s="78"/>
      <c r="JND112" s="77"/>
      <c r="JNE112" s="369"/>
      <c r="JNF112" s="369"/>
      <c r="JNG112" s="369"/>
      <c r="JNH112" s="369"/>
      <c r="JNI112" s="369"/>
      <c r="JNJ112" s="369"/>
      <c r="JNK112" s="369"/>
      <c r="JNL112" s="369"/>
      <c r="JNM112" s="369"/>
      <c r="JNN112" s="369"/>
      <c r="JNO112" s="369"/>
      <c r="JNP112" s="369"/>
      <c r="JNQ112" s="77"/>
      <c r="JNR112" s="369"/>
      <c r="JNS112" s="369"/>
      <c r="JNT112" s="77"/>
      <c r="JNU112" s="78"/>
      <c r="JNV112" s="77"/>
      <c r="JNW112" s="369"/>
      <c r="JNX112" s="369"/>
      <c r="JNY112" s="369"/>
      <c r="JNZ112" s="369"/>
      <c r="JOA112" s="369"/>
      <c r="JOB112" s="369"/>
      <c r="JOC112" s="369"/>
      <c r="JOD112" s="369"/>
      <c r="JOE112" s="369"/>
      <c r="JOF112" s="369"/>
      <c r="JOG112" s="369"/>
      <c r="JOH112" s="369"/>
      <c r="JOI112" s="77"/>
      <c r="JOJ112" s="369"/>
      <c r="JOK112" s="369"/>
      <c r="JOL112" s="77"/>
      <c r="JOM112" s="78"/>
      <c r="JON112" s="77"/>
      <c r="JOO112" s="369"/>
      <c r="JOP112" s="369"/>
      <c r="JOQ112" s="369"/>
      <c r="JOR112" s="369"/>
      <c r="JOS112" s="369"/>
      <c r="JOT112" s="369"/>
      <c r="JOU112" s="369"/>
      <c r="JOV112" s="369"/>
      <c r="JOW112" s="369"/>
      <c r="JOX112" s="369"/>
      <c r="JOY112" s="369"/>
      <c r="JOZ112" s="369"/>
      <c r="JPA112" s="77"/>
      <c r="JPB112" s="369"/>
      <c r="JPC112" s="369"/>
      <c r="JPD112" s="77"/>
      <c r="JPE112" s="78"/>
      <c r="JPF112" s="77"/>
      <c r="JPG112" s="369"/>
      <c r="JPH112" s="369"/>
      <c r="JPI112" s="369"/>
      <c r="JPJ112" s="369"/>
      <c r="JPK112" s="369"/>
      <c r="JPL112" s="369"/>
      <c r="JPM112" s="369"/>
      <c r="JPN112" s="369"/>
      <c r="JPO112" s="369"/>
      <c r="JPP112" s="369"/>
      <c r="JPQ112" s="369"/>
      <c r="JPR112" s="369"/>
      <c r="JPS112" s="77"/>
      <c r="JPT112" s="369"/>
      <c r="JPU112" s="369"/>
      <c r="JPV112" s="77"/>
      <c r="JPW112" s="78"/>
      <c r="JPX112" s="77"/>
      <c r="JPY112" s="369"/>
      <c r="JPZ112" s="369"/>
      <c r="JQA112" s="369"/>
      <c r="JQB112" s="369"/>
      <c r="JQC112" s="369"/>
      <c r="JQD112" s="369"/>
      <c r="JQE112" s="369"/>
      <c r="JQF112" s="369"/>
      <c r="JQG112" s="369"/>
      <c r="JQH112" s="369"/>
      <c r="JQI112" s="369"/>
      <c r="JQJ112" s="369"/>
      <c r="JQK112" s="77"/>
      <c r="JQL112" s="369"/>
      <c r="JQM112" s="369"/>
      <c r="JQN112" s="77"/>
      <c r="JQO112" s="78"/>
      <c r="JQP112" s="77"/>
      <c r="JQQ112" s="369"/>
      <c r="JQR112" s="369"/>
      <c r="JQS112" s="369"/>
      <c r="JQT112" s="369"/>
      <c r="JQU112" s="369"/>
      <c r="JQV112" s="369"/>
      <c r="JQW112" s="369"/>
      <c r="JQX112" s="369"/>
      <c r="JQY112" s="369"/>
      <c r="JQZ112" s="369"/>
      <c r="JRA112" s="369"/>
      <c r="JRB112" s="369"/>
      <c r="JRC112" s="77"/>
      <c r="JRD112" s="369"/>
      <c r="JRE112" s="369"/>
      <c r="JRF112" s="77"/>
      <c r="JRG112" s="78"/>
      <c r="JRH112" s="77"/>
      <c r="JRI112" s="369"/>
      <c r="JRJ112" s="369"/>
      <c r="JRK112" s="369"/>
      <c r="JRL112" s="369"/>
      <c r="JRM112" s="369"/>
      <c r="JRN112" s="369"/>
      <c r="JRO112" s="369"/>
      <c r="JRP112" s="369"/>
      <c r="JRQ112" s="369"/>
      <c r="JRR112" s="369"/>
      <c r="JRS112" s="369"/>
      <c r="JRT112" s="369"/>
      <c r="JRU112" s="77"/>
      <c r="JRV112" s="369"/>
      <c r="JRW112" s="369"/>
      <c r="JRX112" s="77"/>
      <c r="JRY112" s="78"/>
      <c r="JRZ112" s="77"/>
      <c r="JSA112" s="369"/>
      <c r="JSB112" s="369"/>
      <c r="JSC112" s="369"/>
      <c r="JSD112" s="369"/>
      <c r="JSE112" s="369"/>
      <c r="JSF112" s="369"/>
      <c r="JSG112" s="369"/>
      <c r="JSH112" s="369"/>
      <c r="JSI112" s="369"/>
      <c r="JSJ112" s="369"/>
      <c r="JSK112" s="369"/>
      <c r="JSL112" s="369"/>
      <c r="JSM112" s="77"/>
      <c r="JSN112" s="369"/>
      <c r="JSO112" s="369"/>
      <c r="JSP112" s="77"/>
      <c r="JSQ112" s="78"/>
      <c r="JSR112" s="77"/>
      <c r="JSS112" s="369"/>
      <c r="JST112" s="369"/>
      <c r="JSU112" s="369"/>
      <c r="JSV112" s="369"/>
      <c r="JSW112" s="369"/>
      <c r="JSX112" s="369"/>
      <c r="JSY112" s="369"/>
      <c r="JSZ112" s="369"/>
      <c r="JTA112" s="369"/>
      <c r="JTB112" s="369"/>
      <c r="JTC112" s="369"/>
      <c r="JTD112" s="369"/>
      <c r="JTE112" s="77"/>
      <c r="JTF112" s="369"/>
      <c r="JTG112" s="369"/>
      <c r="JTH112" s="77"/>
      <c r="JTI112" s="78"/>
      <c r="JTJ112" s="77"/>
      <c r="JTK112" s="369"/>
      <c r="JTL112" s="369"/>
      <c r="JTM112" s="369"/>
      <c r="JTN112" s="369"/>
      <c r="JTO112" s="369"/>
      <c r="JTP112" s="369"/>
      <c r="JTQ112" s="369"/>
      <c r="JTR112" s="369"/>
      <c r="JTS112" s="369"/>
      <c r="JTT112" s="369"/>
      <c r="JTU112" s="369"/>
      <c r="JTV112" s="369"/>
      <c r="JTW112" s="77"/>
      <c r="JTX112" s="369"/>
      <c r="JTY112" s="369"/>
      <c r="JTZ112" s="77"/>
      <c r="JUA112" s="78"/>
      <c r="JUB112" s="77"/>
      <c r="JUC112" s="369"/>
      <c r="JUD112" s="369"/>
      <c r="JUE112" s="369"/>
      <c r="JUF112" s="369"/>
      <c r="JUG112" s="369"/>
      <c r="JUH112" s="369"/>
      <c r="JUI112" s="369"/>
      <c r="JUJ112" s="369"/>
      <c r="JUK112" s="369"/>
      <c r="JUL112" s="369"/>
      <c r="JUM112" s="369"/>
      <c r="JUN112" s="369"/>
      <c r="JUO112" s="77"/>
      <c r="JUP112" s="369"/>
      <c r="JUQ112" s="369"/>
      <c r="JUR112" s="77"/>
      <c r="JUS112" s="78"/>
      <c r="JUT112" s="77"/>
      <c r="JUU112" s="369"/>
      <c r="JUV112" s="369"/>
      <c r="JUW112" s="369"/>
      <c r="JUX112" s="369"/>
      <c r="JUY112" s="369"/>
      <c r="JUZ112" s="369"/>
      <c r="JVA112" s="369"/>
      <c r="JVB112" s="369"/>
      <c r="JVC112" s="369"/>
      <c r="JVD112" s="369"/>
      <c r="JVE112" s="369"/>
      <c r="JVF112" s="369"/>
      <c r="JVG112" s="77"/>
      <c r="JVH112" s="369"/>
      <c r="JVI112" s="369"/>
      <c r="JVJ112" s="77"/>
      <c r="JVK112" s="78"/>
      <c r="JVL112" s="77"/>
      <c r="JVM112" s="369"/>
      <c r="JVN112" s="369"/>
      <c r="JVO112" s="369"/>
      <c r="JVP112" s="369"/>
      <c r="JVQ112" s="369"/>
      <c r="JVR112" s="369"/>
      <c r="JVS112" s="369"/>
      <c r="JVT112" s="369"/>
      <c r="JVU112" s="369"/>
      <c r="JVV112" s="369"/>
      <c r="JVW112" s="369"/>
      <c r="JVX112" s="369"/>
      <c r="JVY112" s="77"/>
      <c r="JVZ112" s="369"/>
      <c r="JWA112" s="369"/>
      <c r="JWB112" s="77"/>
      <c r="JWC112" s="78"/>
      <c r="JWD112" s="77"/>
      <c r="JWE112" s="369"/>
      <c r="JWF112" s="369"/>
      <c r="JWG112" s="369"/>
      <c r="JWH112" s="369"/>
      <c r="JWI112" s="369"/>
      <c r="JWJ112" s="369"/>
      <c r="JWK112" s="369"/>
      <c r="JWL112" s="369"/>
      <c r="JWM112" s="369"/>
      <c r="JWN112" s="369"/>
      <c r="JWO112" s="369"/>
      <c r="JWP112" s="369"/>
      <c r="JWQ112" s="77"/>
      <c r="JWR112" s="369"/>
      <c r="JWS112" s="369"/>
      <c r="JWT112" s="77"/>
      <c r="JWU112" s="78"/>
      <c r="JWV112" s="77"/>
      <c r="JWW112" s="369"/>
      <c r="JWX112" s="369"/>
      <c r="JWY112" s="369"/>
      <c r="JWZ112" s="369"/>
      <c r="JXA112" s="369"/>
      <c r="JXB112" s="369"/>
      <c r="JXC112" s="369"/>
      <c r="JXD112" s="369"/>
      <c r="JXE112" s="369"/>
      <c r="JXF112" s="369"/>
      <c r="JXG112" s="369"/>
      <c r="JXH112" s="369"/>
      <c r="JXI112" s="77"/>
      <c r="JXJ112" s="369"/>
      <c r="JXK112" s="369"/>
      <c r="JXL112" s="77"/>
      <c r="JXM112" s="78"/>
      <c r="JXN112" s="77"/>
      <c r="JXO112" s="369"/>
      <c r="JXP112" s="369"/>
      <c r="JXQ112" s="369"/>
      <c r="JXR112" s="369"/>
      <c r="JXS112" s="369"/>
      <c r="JXT112" s="369"/>
      <c r="JXU112" s="369"/>
      <c r="JXV112" s="369"/>
      <c r="JXW112" s="369"/>
      <c r="JXX112" s="369"/>
      <c r="JXY112" s="369"/>
      <c r="JXZ112" s="369"/>
      <c r="JYA112" s="77"/>
      <c r="JYB112" s="369"/>
      <c r="JYC112" s="369"/>
      <c r="JYD112" s="77"/>
      <c r="JYE112" s="78"/>
      <c r="JYF112" s="77"/>
      <c r="JYG112" s="369"/>
      <c r="JYH112" s="369"/>
      <c r="JYI112" s="369"/>
      <c r="JYJ112" s="369"/>
      <c r="JYK112" s="369"/>
      <c r="JYL112" s="369"/>
      <c r="JYM112" s="369"/>
      <c r="JYN112" s="369"/>
      <c r="JYO112" s="369"/>
      <c r="JYP112" s="369"/>
      <c r="JYQ112" s="369"/>
      <c r="JYR112" s="369"/>
      <c r="JYS112" s="77"/>
      <c r="JYT112" s="369"/>
      <c r="JYU112" s="369"/>
      <c r="JYV112" s="77"/>
      <c r="JYW112" s="78"/>
      <c r="JYX112" s="77"/>
      <c r="JYY112" s="369"/>
      <c r="JYZ112" s="369"/>
      <c r="JZA112" s="369"/>
      <c r="JZB112" s="369"/>
      <c r="JZC112" s="369"/>
      <c r="JZD112" s="369"/>
      <c r="JZE112" s="369"/>
      <c r="JZF112" s="369"/>
      <c r="JZG112" s="369"/>
      <c r="JZH112" s="369"/>
      <c r="JZI112" s="369"/>
      <c r="JZJ112" s="369"/>
      <c r="JZK112" s="77"/>
      <c r="JZL112" s="369"/>
      <c r="JZM112" s="369"/>
      <c r="JZN112" s="77"/>
      <c r="JZO112" s="78"/>
      <c r="JZP112" s="77"/>
      <c r="JZQ112" s="369"/>
      <c r="JZR112" s="369"/>
      <c r="JZS112" s="369"/>
      <c r="JZT112" s="369"/>
      <c r="JZU112" s="369"/>
      <c r="JZV112" s="369"/>
      <c r="JZW112" s="369"/>
      <c r="JZX112" s="369"/>
      <c r="JZY112" s="369"/>
      <c r="JZZ112" s="369"/>
      <c r="KAA112" s="369"/>
      <c r="KAB112" s="369"/>
      <c r="KAC112" s="77"/>
      <c r="KAD112" s="369"/>
      <c r="KAE112" s="369"/>
      <c r="KAF112" s="77"/>
      <c r="KAG112" s="78"/>
      <c r="KAH112" s="77"/>
      <c r="KAI112" s="369"/>
      <c r="KAJ112" s="369"/>
      <c r="KAK112" s="369"/>
      <c r="KAL112" s="369"/>
      <c r="KAM112" s="369"/>
      <c r="KAN112" s="369"/>
      <c r="KAO112" s="369"/>
      <c r="KAP112" s="369"/>
      <c r="KAQ112" s="369"/>
      <c r="KAR112" s="369"/>
      <c r="KAS112" s="369"/>
      <c r="KAT112" s="369"/>
      <c r="KAU112" s="77"/>
      <c r="KAV112" s="369"/>
      <c r="KAW112" s="369"/>
      <c r="KAX112" s="77"/>
      <c r="KAY112" s="78"/>
      <c r="KAZ112" s="77"/>
      <c r="KBA112" s="369"/>
      <c r="KBB112" s="369"/>
      <c r="KBC112" s="369"/>
      <c r="KBD112" s="369"/>
      <c r="KBE112" s="369"/>
      <c r="KBF112" s="369"/>
      <c r="KBG112" s="369"/>
      <c r="KBH112" s="369"/>
      <c r="KBI112" s="369"/>
      <c r="KBJ112" s="369"/>
      <c r="KBK112" s="369"/>
      <c r="KBL112" s="369"/>
      <c r="KBM112" s="77"/>
      <c r="KBN112" s="369"/>
      <c r="KBO112" s="369"/>
      <c r="KBP112" s="77"/>
      <c r="KBQ112" s="78"/>
      <c r="KBR112" s="77"/>
      <c r="KBS112" s="369"/>
      <c r="KBT112" s="369"/>
      <c r="KBU112" s="369"/>
      <c r="KBV112" s="369"/>
      <c r="KBW112" s="369"/>
      <c r="KBX112" s="369"/>
      <c r="KBY112" s="369"/>
      <c r="KBZ112" s="369"/>
      <c r="KCA112" s="369"/>
      <c r="KCB112" s="369"/>
      <c r="KCC112" s="369"/>
      <c r="KCD112" s="369"/>
      <c r="KCE112" s="77"/>
      <c r="KCF112" s="369"/>
      <c r="KCG112" s="369"/>
      <c r="KCH112" s="77"/>
      <c r="KCI112" s="78"/>
      <c r="KCJ112" s="77"/>
      <c r="KCK112" s="369"/>
      <c r="KCL112" s="369"/>
      <c r="KCM112" s="369"/>
      <c r="KCN112" s="369"/>
      <c r="KCO112" s="369"/>
      <c r="KCP112" s="369"/>
      <c r="KCQ112" s="369"/>
      <c r="KCR112" s="369"/>
      <c r="KCS112" s="369"/>
      <c r="KCT112" s="369"/>
      <c r="KCU112" s="369"/>
      <c r="KCV112" s="369"/>
      <c r="KCW112" s="77"/>
      <c r="KCX112" s="369"/>
      <c r="KCY112" s="369"/>
      <c r="KCZ112" s="77"/>
      <c r="KDA112" s="78"/>
      <c r="KDB112" s="77"/>
      <c r="KDC112" s="369"/>
      <c r="KDD112" s="369"/>
      <c r="KDE112" s="369"/>
      <c r="KDF112" s="369"/>
      <c r="KDG112" s="369"/>
      <c r="KDH112" s="369"/>
      <c r="KDI112" s="369"/>
      <c r="KDJ112" s="369"/>
      <c r="KDK112" s="369"/>
      <c r="KDL112" s="369"/>
      <c r="KDM112" s="369"/>
      <c r="KDN112" s="369"/>
      <c r="KDO112" s="77"/>
      <c r="KDP112" s="369"/>
      <c r="KDQ112" s="369"/>
      <c r="KDR112" s="77"/>
      <c r="KDS112" s="78"/>
      <c r="KDT112" s="77"/>
      <c r="KDU112" s="369"/>
      <c r="KDV112" s="369"/>
      <c r="KDW112" s="369"/>
      <c r="KDX112" s="369"/>
      <c r="KDY112" s="369"/>
      <c r="KDZ112" s="369"/>
      <c r="KEA112" s="369"/>
      <c r="KEB112" s="369"/>
      <c r="KEC112" s="369"/>
      <c r="KED112" s="369"/>
      <c r="KEE112" s="369"/>
      <c r="KEF112" s="369"/>
      <c r="KEG112" s="77"/>
      <c r="KEH112" s="369"/>
      <c r="KEI112" s="369"/>
      <c r="KEJ112" s="77"/>
      <c r="KEK112" s="78"/>
      <c r="KEL112" s="77"/>
      <c r="KEM112" s="369"/>
      <c r="KEN112" s="369"/>
      <c r="KEO112" s="369"/>
      <c r="KEP112" s="369"/>
      <c r="KEQ112" s="369"/>
      <c r="KER112" s="369"/>
      <c r="KES112" s="369"/>
      <c r="KET112" s="369"/>
      <c r="KEU112" s="369"/>
      <c r="KEV112" s="369"/>
      <c r="KEW112" s="369"/>
      <c r="KEX112" s="369"/>
      <c r="KEY112" s="77"/>
      <c r="KEZ112" s="369"/>
      <c r="KFA112" s="369"/>
      <c r="KFB112" s="77"/>
      <c r="KFC112" s="78"/>
      <c r="KFD112" s="77"/>
      <c r="KFE112" s="369"/>
      <c r="KFF112" s="369"/>
      <c r="KFG112" s="369"/>
      <c r="KFH112" s="369"/>
      <c r="KFI112" s="369"/>
      <c r="KFJ112" s="369"/>
      <c r="KFK112" s="369"/>
      <c r="KFL112" s="369"/>
      <c r="KFM112" s="369"/>
      <c r="KFN112" s="369"/>
      <c r="KFO112" s="369"/>
      <c r="KFP112" s="369"/>
      <c r="KFQ112" s="77"/>
      <c r="KFR112" s="369"/>
      <c r="KFS112" s="369"/>
      <c r="KFT112" s="77"/>
      <c r="KFU112" s="78"/>
      <c r="KFV112" s="77"/>
      <c r="KFW112" s="369"/>
      <c r="KFX112" s="369"/>
      <c r="KFY112" s="369"/>
      <c r="KFZ112" s="369"/>
      <c r="KGA112" s="369"/>
      <c r="KGB112" s="369"/>
      <c r="KGC112" s="369"/>
      <c r="KGD112" s="369"/>
      <c r="KGE112" s="369"/>
      <c r="KGF112" s="369"/>
      <c r="KGG112" s="369"/>
      <c r="KGH112" s="369"/>
      <c r="KGI112" s="77"/>
      <c r="KGJ112" s="369"/>
      <c r="KGK112" s="369"/>
      <c r="KGL112" s="77"/>
      <c r="KGM112" s="78"/>
      <c r="KGN112" s="77"/>
      <c r="KGO112" s="369"/>
      <c r="KGP112" s="369"/>
      <c r="KGQ112" s="369"/>
      <c r="KGR112" s="369"/>
      <c r="KGS112" s="369"/>
      <c r="KGT112" s="369"/>
      <c r="KGU112" s="369"/>
      <c r="KGV112" s="369"/>
      <c r="KGW112" s="369"/>
      <c r="KGX112" s="369"/>
      <c r="KGY112" s="369"/>
      <c r="KGZ112" s="369"/>
      <c r="KHA112" s="77"/>
      <c r="KHB112" s="369"/>
      <c r="KHC112" s="369"/>
      <c r="KHD112" s="77"/>
      <c r="KHE112" s="78"/>
      <c r="KHF112" s="77"/>
      <c r="KHG112" s="369"/>
      <c r="KHH112" s="369"/>
      <c r="KHI112" s="369"/>
      <c r="KHJ112" s="369"/>
      <c r="KHK112" s="369"/>
      <c r="KHL112" s="369"/>
      <c r="KHM112" s="369"/>
      <c r="KHN112" s="369"/>
      <c r="KHO112" s="369"/>
      <c r="KHP112" s="369"/>
      <c r="KHQ112" s="369"/>
      <c r="KHR112" s="369"/>
      <c r="KHS112" s="77"/>
      <c r="KHT112" s="369"/>
      <c r="KHU112" s="369"/>
      <c r="KHV112" s="77"/>
      <c r="KHW112" s="78"/>
      <c r="KHX112" s="77"/>
      <c r="KHY112" s="369"/>
      <c r="KHZ112" s="369"/>
      <c r="KIA112" s="369"/>
      <c r="KIB112" s="369"/>
      <c r="KIC112" s="369"/>
      <c r="KID112" s="369"/>
      <c r="KIE112" s="369"/>
      <c r="KIF112" s="369"/>
      <c r="KIG112" s="369"/>
      <c r="KIH112" s="369"/>
      <c r="KII112" s="369"/>
      <c r="KIJ112" s="369"/>
      <c r="KIK112" s="77"/>
      <c r="KIL112" s="369"/>
      <c r="KIM112" s="369"/>
      <c r="KIN112" s="77"/>
      <c r="KIO112" s="78"/>
      <c r="KIP112" s="77"/>
      <c r="KIQ112" s="369"/>
      <c r="KIR112" s="369"/>
      <c r="KIS112" s="369"/>
      <c r="KIT112" s="369"/>
      <c r="KIU112" s="369"/>
      <c r="KIV112" s="369"/>
      <c r="KIW112" s="369"/>
      <c r="KIX112" s="369"/>
      <c r="KIY112" s="369"/>
      <c r="KIZ112" s="369"/>
      <c r="KJA112" s="369"/>
      <c r="KJB112" s="369"/>
      <c r="KJC112" s="77"/>
      <c r="KJD112" s="369"/>
      <c r="KJE112" s="369"/>
      <c r="KJF112" s="77"/>
      <c r="KJG112" s="78"/>
      <c r="KJH112" s="77"/>
      <c r="KJI112" s="369"/>
      <c r="KJJ112" s="369"/>
      <c r="KJK112" s="369"/>
      <c r="KJL112" s="369"/>
      <c r="KJM112" s="369"/>
      <c r="KJN112" s="369"/>
      <c r="KJO112" s="369"/>
      <c r="KJP112" s="369"/>
      <c r="KJQ112" s="369"/>
      <c r="KJR112" s="369"/>
      <c r="KJS112" s="369"/>
      <c r="KJT112" s="369"/>
      <c r="KJU112" s="77"/>
      <c r="KJV112" s="369"/>
      <c r="KJW112" s="369"/>
      <c r="KJX112" s="77"/>
      <c r="KJY112" s="78"/>
      <c r="KJZ112" s="77"/>
      <c r="KKA112" s="369"/>
      <c r="KKB112" s="369"/>
      <c r="KKC112" s="369"/>
      <c r="KKD112" s="369"/>
      <c r="KKE112" s="369"/>
      <c r="KKF112" s="369"/>
      <c r="KKG112" s="369"/>
      <c r="KKH112" s="369"/>
      <c r="KKI112" s="369"/>
      <c r="KKJ112" s="369"/>
      <c r="KKK112" s="369"/>
      <c r="KKL112" s="369"/>
      <c r="KKM112" s="77"/>
      <c r="KKN112" s="369"/>
      <c r="KKO112" s="369"/>
      <c r="KKP112" s="77"/>
      <c r="KKQ112" s="78"/>
      <c r="KKR112" s="77"/>
      <c r="KKS112" s="369"/>
      <c r="KKT112" s="369"/>
      <c r="KKU112" s="369"/>
      <c r="KKV112" s="369"/>
      <c r="KKW112" s="369"/>
      <c r="KKX112" s="369"/>
      <c r="KKY112" s="369"/>
      <c r="KKZ112" s="369"/>
      <c r="KLA112" s="369"/>
      <c r="KLB112" s="369"/>
      <c r="KLC112" s="369"/>
      <c r="KLD112" s="369"/>
      <c r="KLE112" s="77"/>
      <c r="KLF112" s="369"/>
      <c r="KLG112" s="369"/>
      <c r="KLH112" s="77"/>
      <c r="KLI112" s="78"/>
      <c r="KLJ112" s="77"/>
      <c r="KLK112" s="369"/>
      <c r="KLL112" s="369"/>
      <c r="KLM112" s="369"/>
      <c r="KLN112" s="369"/>
      <c r="KLO112" s="369"/>
      <c r="KLP112" s="369"/>
      <c r="KLQ112" s="369"/>
      <c r="KLR112" s="369"/>
      <c r="KLS112" s="369"/>
      <c r="KLT112" s="369"/>
      <c r="KLU112" s="369"/>
      <c r="KLV112" s="369"/>
      <c r="KLW112" s="77"/>
      <c r="KLX112" s="369"/>
      <c r="KLY112" s="369"/>
      <c r="KLZ112" s="77"/>
      <c r="KMA112" s="78"/>
      <c r="KMB112" s="77"/>
      <c r="KMC112" s="369"/>
      <c r="KMD112" s="369"/>
      <c r="KME112" s="369"/>
      <c r="KMF112" s="369"/>
      <c r="KMG112" s="369"/>
      <c r="KMH112" s="369"/>
      <c r="KMI112" s="369"/>
      <c r="KMJ112" s="369"/>
      <c r="KMK112" s="369"/>
      <c r="KML112" s="369"/>
      <c r="KMM112" s="369"/>
      <c r="KMN112" s="369"/>
      <c r="KMO112" s="77"/>
      <c r="KMP112" s="369"/>
      <c r="KMQ112" s="369"/>
      <c r="KMR112" s="77"/>
      <c r="KMS112" s="78"/>
      <c r="KMT112" s="77"/>
      <c r="KMU112" s="369"/>
      <c r="KMV112" s="369"/>
      <c r="KMW112" s="369"/>
      <c r="KMX112" s="369"/>
      <c r="KMY112" s="369"/>
      <c r="KMZ112" s="369"/>
      <c r="KNA112" s="369"/>
      <c r="KNB112" s="369"/>
      <c r="KNC112" s="369"/>
      <c r="KND112" s="369"/>
      <c r="KNE112" s="369"/>
      <c r="KNF112" s="369"/>
      <c r="KNG112" s="77"/>
      <c r="KNH112" s="369"/>
      <c r="KNI112" s="369"/>
      <c r="KNJ112" s="77"/>
      <c r="KNK112" s="78"/>
      <c r="KNL112" s="77"/>
      <c r="KNM112" s="369"/>
      <c r="KNN112" s="369"/>
      <c r="KNO112" s="369"/>
      <c r="KNP112" s="369"/>
      <c r="KNQ112" s="369"/>
      <c r="KNR112" s="369"/>
      <c r="KNS112" s="369"/>
      <c r="KNT112" s="369"/>
      <c r="KNU112" s="369"/>
      <c r="KNV112" s="369"/>
      <c r="KNW112" s="369"/>
      <c r="KNX112" s="369"/>
      <c r="KNY112" s="77"/>
      <c r="KNZ112" s="369"/>
      <c r="KOA112" s="369"/>
      <c r="KOB112" s="77"/>
      <c r="KOC112" s="78"/>
      <c r="KOD112" s="77"/>
      <c r="KOE112" s="369"/>
      <c r="KOF112" s="369"/>
      <c r="KOG112" s="369"/>
      <c r="KOH112" s="369"/>
      <c r="KOI112" s="369"/>
      <c r="KOJ112" s="369"/>
      <c r="KOK112" s="369"/>
      <c r="KOL112" s="369"/>
      <c r="KOM112" s="369"/>
      <c r="KON112" s="369"/>
      <c r="KOO112" s="369"/>
      <c r="KOP112" s="369"/>
      <c r="KOQ112" s="77"/>
      <c r="KOR112" s="369"/>
      <c r="KOS112" s="369"/>
      <c r="KOT112" s="77"/>
      <c r="KOU112" s="78"/>
      <c r="KOV112" s="77"/>
      <c r="KOW112" s="369"/>
      <c r="KOX112" s="369"/>
      <c r="KOY112" s="369"/>
      <c r="KOZ112" s="369"/>
      <c r="KPA112" s="369"/>
      <c r="KPB112" s="369"/>
      <c r="KPC112" s="369"/>
      <c r="KPD112" s="369"/>
      <c r="KPE112" s="369"/>
      <c r="KPF112" s="369"/>
      <c r="KPG112" s="369"/>
      <c r="KPH112" s="369"/>
      <c r="KPI112" s="77"/>
      <c r="KPJ112" s="369"/>
      <c r="KPK112" s="369"/>
      <c r="KPL112" s="77"/>
      <c r="KPM112" s="78"/>
      <c r="KPN112" s="77"/>
      <c r="KPO112" s="369"/>
      <c r="KPP112" s="369"/>
      <c r="KPQ112" s="369"/>
      <c r="KPR112" s="369"/>
      <c r="KPS112" s="369"/>
      <c r="KPT112" s="369"/>
      <c r="KPU112" s="369"/>
      <c r="KPV112" s="369"/>
      <c r="KPW112" s="369"/>
      <c r="KPX112" s="369"/>
      <c r="KPY112" s="369"/>
      <c r="KPZ112" s="369"/>
      <c r="KQA112" s="77"/>
      <c r="KQB112" s="369"/>
      <c r="KQC112" s="369"/>
      <c r="KQD112" s="77"/>
      <c r="KQE112" s="78"/>
      <c r="KQF112" s="77"/>
      <c r="KQG112" s="369"/>
      <c r="KQH112" s="369"/>
      <c r="KQI112" s="369"/>
      <c r="KQJ112" s="369"/>
      <c r="KQK112" s="369"/>
      <c r="KQL112" s="369"/>
      <c r="KQM112" s="369"/>
      <c r="KQN112" s="369"/>
      <c r="KQO112" s="369"/>
      <c r="KQP112" s="369"/>
      <c r="KQQ112" s="369"/>
      <c r="KQR112" s="369"/>
      <c r="KQS112" s="77"/>
      <c r="KQT112" s="369"/>
      <c r="KQU112" s="369"/>
      <c r="KQV112" s="77"/>
      <c r="KQW112" s="78"/>
      <c r="KQX112" s="77"/>
      <c r="KQY112" s="369"/>
      <c r="KQZ112" s="369"/>
      <c r="KRA112" s="369"/>
      <c r="KRB112" s="369"/>
      <c r="KRC112" s="369"/>
      <c r="KRD112" s="369"/>
      <c r="KRE112" s="369"/>
      <c r="KRF112" s="369"/>
      <c r="KRG112" s="369"/>
      <c r="KRH112" s="369"/>
      <c r="KRI112" s="369"/>
      <c r="KRJ112" s="369"/>
      <c r="KRK112" s="77"/>
      <c r="KRL112" s="369"/>
      <c r="KRM112" s="369"/>
      <c r="KRN112" s="77"/>
      <c r="KRO112" s="78"/>
      <c r="KRP112" s="77"/>
      <c r="KRQ112" s="369"/>
      <c r="KRR112" s="369"/>
      <c r="KRS112" s="369"/>
      <c r="KRT112" s="369"/>
      <c r="KRU112" s="369"/>
      <c r="KRV112" s="369"/>
      <c r="KRW112" s="369"/>
      <c r="KRX112" s="369"/>
      <c r="KRY112" s="369"/>
      <c r="KRZ112" s="369"/>
      <c r="KSA112" s="369"/>
      <c r="KSB112" s="369"/>
      <c r="KSC112" s="77"/>
      <c r="KSD112" s="369"/>
      <c r="KSE112" s="369"/>
      <c r="KSF112" s="77"/>
      <c r="KSG112" s="78"/>
      <c r="KSH112" s="77"/>
      <c r="KSI112" s="369"/>
      <c r="KSJ112" s="369"/>
      <c r="KSK112" s="369"/>
      <c r="KSL112" s="369"/>
      <c r="KSM112" s="369"/>
      <c r="KSN112" s="369"/>
      <c r="KSO112" s="369"/>
      <c r="KSP112" s="369"/>
      <c r="KSQ112" s="369"/>
      <c r="KSR112" s="369"/>
      <c r="KSS112" s="369"/>
      <c r="KST112" s="369"/>
      <c r="KSU112" s="77"/>
      <c r="KSV112" s="369"/>
      <c r="KSW112" s="369"/>
      <c r="KSX112" s="77"/>
      <c r="KSY112" s="78"/>
      <c r="KSZ112" s="77"/>
      <c r="KTA112" s="369"/>
      <c r="KTB112" s="369"/>
      <c r="KTC112" s="369"/>
      <c r="KTD112" s="369"/>
      <c r="KTE112" s="369"/>
      <c r="KTF112" s="369"/>
      <c r="KTG112" s="369"/>
      <c r="KTH112" s="369"/>
      <c r="KTI112" s="369"/>
      <c r="KTJ112" s="369"/>
      <c r="KTK112" s="369"/>
      <c r="KTL112" s="369"/>
      <c r="KTM112" s="77"/>
      <c r="KTN112" s="369"/>
      <c r="KTO112" s="369"/>
      <c r="KTP112" s="77"/>
      <c r="KTQ112" s="78"/>
      <c r="KTR112" s="77"/>
      <c r="KTS112" s="369"/>
      <c r="KTT112" s="369"/>
      <c r="KTU112" s="369"/>
      <c r="KTV112" s="369"/>
      <c r="KTW112" s="369"/>
      <c r="KTX112" s="369"/>
      <c r="KTY112" s="369"/>
      <c r="KTZ112" s="369"/>
      <c r="KUA112" s="369"/>
      <c r="KUB112" s="369"/>
      <c r="KUC112" s="369"/>
      <c r="KUD112" s="369"/>
      <c r="KUE112" s="77"/>
      <c r="KUF112" s="369"/>
      <c r="KUG112" s="369"/>
      <c r="KUH112" s="77"/>
      <c r="KUI112" s="78"/>
      <c r="KUJ112" s="77"/>
      <c r="KUK112" s="369"/>
      <c r="KUL112" s="369"/>
      <c r="KUM112" s="369"/>
      <c r="KUN112" s="369"/>
      <c r="KUO112" s="369"/>
      <c r="KUP112" s="369"/>
      <c r="KUQ112" s="369"/>
      <c r="KUR112" s="369"/>
      <c r="KUS112" s="369"/>
      <c r="KUT112" s="369"/>
      <c r="KUU112" s="369"/>
      <c r="KUV112" s="369"/>
      <c r="KUW112" s="77"/>
      <c r="KUX112" s="369"/>
      <c r="KUY112" s="369"/>
      <c r="KUZ112" s="77"/>
      <c r="KVA112" s="78"/>
      <c r="KVB112" s="77"/>
      <c r="KVC112" s="369"/>
      <c r="KVD112" s="369"/>
      <c r="KVE112" s="369"/>
      <c r="KVF112" s="369"/>
      <c r="KVG112" s="369"/>
      <c r="KVH112" s="369"/>
      <c r="KVI112" s="369"/>
      <c r="KVJ112" s="369"/>
      <c r="KVK112" s="369"/>
      <c r="KVL112" s="369"/>
      <c r="KVM112" s="369"/>
      <c r="KVN112" s="369"/>
      <c r="KVO112" s="77"/>
      <c r="KVP112" s="369"/>
      <c r="KVQ112" s="369"/>
      <c r="KVR112" s="77"/>
      <c r="KVS112" s="78"/>
      <c r="KVT112" s="77"/>
      <c r="KVU112" s="369"/>
      <c r="KVV112" s="369"/>
      <c r="KVW112" s="369"/>
      <c r="KVX112" s="369"/>
      <c r="KVY112" s="369"/>
      <c r="KVZ112" s="369"/>
      <c r="KWA112" s="369"/>
      <c r="KWB112" s="369"/>
      <c r="KWC112" s="369"/>
      <c r="KWD112" s="369"/>
      <c r="KWE112" s="369"/>
      <c r="KWF112" s="369"/>
      <c r="KWG112" s="77"/>
      <c r="KWH112" s="369"/>
      <c r="KWI112" s="369"/>
      <c r="KWJ112" s="77"/>
      <c r="KWK112" s="78"/>
      <c r="KWL112" s="77"/>
      <c r="KWM112" s="369"/>
      <c r="KWN112" s="369"/>
      <c r="KWO112" s="369"/>
      <c r="KWP112" s="369"/>
      <c r="KWQ112" s="369"/>
      <c r="KWR112" s="369"/>
      <c r="KWS112" s="369"/>
      <c r="KWT112" s="369"/>
      <c r="KWU112" s="369"/>
      <c r="KWV112" s="369"/>
      <c r="KWW112" s="369"/>
      <c r="KWX112" s="369"/>
      <c r="KWY112" s="77"/>
      <c r="KWZ112" s="369"/>
      <c r="KXA112" s="369"/>
      <c r="KXB112" s="77"/>
      <c r="KXC112" s="78"/>
      <c r="KXD112" s="77"/>
      <c r="KXE112" s="369"/>
      <c r="KXF112" s="369"/>
      <c r="KXG112" s="369"/>
      <c r="KXH112" s="369"/>
      <c r="KXI112" s="369"/>
      <c r="KXJ112" s="369"/>
      <c r="KXK112" s="369"/>
      <c r="KXL112" s="369"/>
      <c r="KXM112" s="369"/>
      <c r="KXN112" s="369"/>
      <c r="KXO112" s="369"/>
      <c r="KXP112" s="369"/>
      <c r="KXQ112" s="77"/>
      <c r="KXR112" s="369"/>
      <c r="KXS112" s="369"/>
      <c r="KXT112" s="77"/>
      <c r="KXU112" s="78"/>
      <c r="KXV112" s="77"/>
      <c r="KXW112" s="369"/>
      <c r="KXX112" s="369"/>
      <c r="KXY112" s="369"/>
      <c r="KXZ112" s="369"/>
      <c r="KYA112" s="369"/>
      <c r="KYB112" s="369"/>
      <c r="KYC112" s="369"/>
      <c r="KYD112" s="369"/>
      <c r="KYE112" s="369"/>
      <c r="KYF112" s="369"/>
      <c r="KYG112" s="369"/>
      <c r="KYH112" s="369"/>
      <c r="KYI112" s="77"/>
      <c r="KYJ112" s="369"/>
      <c r="KYK112" s="369"/>
      <c r="KYL112" s="77"/>
      <c r="KYM112" s="78"/>
      <c r="KYN112" s="77"/>
      <c r="KYO112" s="369"/>
      <c r="KYP112" s="369"/>
      <c r="KYQ112" s="369"/>
      <c r="KYR112" s="369"/>
      <c r="KYS112" s="369"/>
      <c r="KYT112" s="369"/>
      <c r="KYU112" s="369"/>
      <c r="KYV112" s="369"/>
      <c r="KYW112" s="369"/>
      <c r="KYX112" s="369"/>
      <c r="KYY112" s="369"/>
      <c r="KYZ112" s="369"/>
      <c r="KZA112" s="77"/>
      <c r="KZB112" s="369"/>
      <c r="KZC112" s="369"/>
      <c r="KZD112" s="77"/>
      <c r="KZE112" s="78"/>
      <c r="KZF112" s="77"/>
      <c r="KZG112" s="369"/>
      <c r="KZH112" s="369"/>
      <c r="KZI112" s="369"/>
      <c r="KZJ112" s="369"/>
      <c r="KZK112" s="369"/>
      <c r="KZL112" s="369"/>
      <c r="KZM112" s="369"/>
      <c r="KZN112" s="369"/>
      <c r="KZO112" s="369"/>
      <c r="KZP112" s="369"/>
      <c r="KZQ112" s="369"/>
      <c r="KZR112" s="369"/>
      <c r="KZS112" s="77"/>
      <c r="KZT112" s="369"/>
      <c r="KZU112" s="369"/>
      <c r="KZV112" s="77"/>
      <c r="KZW112" s="78"/>
      <c r="KZX112" s="77"/>
      <c r="KZY112" s="369"/>
      <c r="KZZ112" s="369"/>
      <c r="LAA112" s="369"/>
      <c r="LAB112" s="369"/>
      <c r="LAC112" s="369"/>
      <c r="LAD112" s="369"/>
      <c r="LAE112" s="369"/>
      <c r="LAF112" s="369"/>
      <c r="LAG112" s="369"/>
      <c r="LAH112" s="369"/>
      <c r="LAI112" s="369"/>
      <c r="LAJ112" s="369"/>
      <c r="LAK112" s="77"/>
      <c r="LAL112" s="369"/>
      <c r="LAM112" s="369"/>
      <c r="LAN112" s="77"/>
      <c r="LAO112" s="78"/>
      <c r="LAP112" s="77"/>
      <c r="LAQ112" s="369"/>
      <c r="LAR112" s="369"/>
      <c r="LAS112" s="369"/>
      <c r="LAT112" s="369"/>
      <c r="LAU112" s="369"/>
      <c r="LAV112" s="369"/>
      <c r="LAW112" s="369"/>
      <c r="LAX112" s="369"/>
      <c r="LAY112" s="369"/>
      <c r="LAZ112" s="369"/>
      <c r="LBA112" s="369"/>
      <c r="LBB112" s="369"/>
      <c r="LBC112" s="77"/>
      <c r="LBD112" s="369"/>
      <c r="LBE112" s="369"/>
      <c r="LBF112" s="77"/>
      <c r="LBG112" s="78"/>
      <c r="LBH112" s="77"/>
      <c r="LBI112" s="369"/>
      <c r="LBJ112" s="369"/>
      <c r="LBK112" s="369"/>
      <c r="LBL112" s="369"/>
      <c r="LBM112" s="369"/>
      <c r="LBN112" s="369"/>
      <c r="LBO112" s="369"/>
      <c r="LBP112" s="369"/>
      <c r="LBQ112" s="369"/>
      <c r="LBR112" s="369"/>
      <c r="LBS112" s="369"/>
      <c r="LBT112" s="369"/>
      <c r="LBU112" s="77"/>
      <c r="LBV112" s="369"/>
      <c r="LBW112" s="369"/>
      <c r="LBX112" s="77"/>
      <c r="LBY112" s="78"/>
      <c r="LBZ112" s="77"/>
      <c r="LCA112" s="369"/>
      <c r="LCB112" s="369"/>
      <c r="LCC112" s="369"/>
      <c r="LCD112" s="369"/>
      <c r="LCE112" s="369"/>
      <c r="LCF112" s="369"/>
      <c r="LCG112" s="369"/>
      <c r="LCH112" s="369"/>
      <c r="LCI112" s="369"/>
      <c r="LCJ112" s="369"/>
      <c r="LCK112" s="369"/>
      <c r="LCL112" s="369"/>
      <c r="LCM112" s="77"/>
      <c r="LCN112" s="369"/>
      <c r="LCO112" s="369"/>
      <c r="LCP112" s="77"/>
      <c r="LCQ112" s="78"/>
      <c r="LCR112" s="77"/>
      <c r="LCS112" s="369"/>
      <c r="LCT112" s="369"/>
      <c r="LCU112" s="369"/>
      <c r="LCV112" s="369"/>
      <c r="LCW112" s="369"/>
      <c r="LCX112" s="369"/>
      <c r="LCY112" s="369"/>
      <c r="LCZ112" s="369"/>
      <c r="LDA112" s="369"/>
      <c r="LDB112" s="369"/>
      <c r="LDC112" s="369"/>
      <c r="LDD112" s="369"/>
      <c r="LDE112" s="77"/>
      <c r="LDF112" s="369"/>
      <c r="LDG112" s="369"/>
      <c r="LDH112" s="77"/>
      <c r="LDI112" s="78"/>
      <c r="LDJ112" s="77"/>
      <c r="LDK112" s="369"/>
      <c r="LDL112" s="369"/>
      <c r="LDM112" s="369"/>
      <c r="LDN112" s="369"/>
      <c r="LDO112" s="369"/>
      <c r="LDP112" s="369"/>
      <c r="LDQ112" s="369"/>
      <c r="LDR112" s="369"/>
      <c r="LDS112" s="369"/>
      <c r="LDT112" s="369"/>
      <c r="LDU112" s="369"/>
      <c r="LDV112" s="369"/>
      <c r="LDW112" s="77"/>
      <c r="LDX112" s="369"/>
      <c r="LDY112" s="369"/>
      <c r="LDZ112" s="77"/>
      <c r="LEA112" s="78"/>
      <c r="LEB112" s="77"/>
      <c r="LEC112" s="369"/>
      <c r="LED112" s="369"/>
      <c r="LEE112" s="369"/>
      <c r="LEF112" s="369"/>
      <c r="LEG112" s="369"/>
      <c r="LEH112" s="369"/>
      <c r="LEI112" s="369"/>
      <c r="LEJ112" s="369"/>
      <c r="LEK112" s="369"/>
      <c r="LEL112" s="369"/>
      <c r="LEM112" s="369"/>
      <c r="LEN112" s="369"/>
      <c r="LEO112" s="77"/>
      <c r="LEP112" s="369"/>
      <c r="LEQ112" s="369"/>
      <c r="LER112" s="77"/>
      <c r="LES112" s="78"/>
      <c r="LET112" s="77"/>
      <c r="LEU112" s="369"/>
      <c r="LEV112" s="369"/>
      <c r="LEW112" s="369"/>
      <c r="LEX112" s="369"/>
      <c r="LEY112" s="369"/>
      <c r="LEZ112" s="369"/>
      <c r="LFA112" s="369"/>
      <c r="LFB112" s="369"/>
      <c r="LFC112" s="369"/>
      <c r="LFD112" s="369"/>
      <c r="LFE112" s="369"/>
      <c r="LFF112" s="369"/>
      <c r="LFG112" s="77"/>
      <c r="LFH112" s="369"/>
      <c r="LFI112" s="369"/>
      <c r="LFJ112" s="77"/>
      <c r="LFK112" s="78"/>
      <c r="LFL112" s="77"/>
      <c r="LFM112" s="369"/>
      <c r="LFN112" s="369"/>
      <c r="LFO112" s="369"/>
      <c r="LFP112" s="369"/>
      <c r="LFQ112" s="369"/>
      <c r="LFR112" s="369"/>
      <c r="LFS112" s="369"/>
      <c r="LFT112" s="369"/>
      <c r="LFU112" s="369"/>
      <c r="LFV112" s="369"/>
      <c r="LFW112" s="369"/>
      <c r="LFX112" s="369"/>
      <c r="LFY112" s="77"/>
      <c r="LFZ112" s="369"/>
      <c r="LGA112" s="369"/>
      <c r="LGB112" s="77"/>
      <c r="LGC112" s="78"/>
      <c r="LGD112" s="77"/>
      <c r="LGE112" s="369"/>
      <c r="LGF112" s="369"/>
      <c r="LGG112" s="369"/>
      <c r="LGH112" s="369"/>
      <c r="LGI112" s="369"/>
      <c r="LGJ112" s="369"/>
      <c r="LGK112" s="369"/>
      <c r="LGL112" s="369"/>
      <c r="LGM112" s="369"/>
      <c r="LGN112" s="369"/>
      <c r="LGO112" s="369"/>
      <c r="LGP112" s="369"/>
      <c r="LGQ112" s="77"/>
      <c r="LGR112" s="369"/>
      <c r="LGS112" s="369"/>
      <c r="LGT112" s="77"/>
      <c r="LGU112" s="78"/>
      <c r="LGV112" s="77"/>
      <c r="LGW112" s="369"/>
      <c r="LGX112" s="369"/>
      <c r="LGY112" s="369"/>
      <c r="LGZ112" s="369"/>
      <c r="LHA112" s="369"/>
      <c r="LHB112" s="369"/>
      <c r="LHC112" s="369"/>
      <c r="LHD112" s="369"/>
      <c r="LHE112" s="369"/>
      <c r="LHF112" s="369"/>
      <c r="LHG112" s="369"/>
      <c r="LHH112" s="369"/>
      <c r="LHI112" s="77"/>
      <c r="LHJ112" s="369"/>
      <c r="LHK112" s="369"/>
      <c r="LHL112" s="77"/>
      <c r="LHM112" s="78"/>
      <c r="LHN112" s="77"/>
      <c r="LHO112" s="369"/>
      <c r="LHP112" s="369"/>
      <c r="LHQ112" s="369"/>
      <c r="LHR112" s="369"/>
      <c r="LHS112" s="369"/>
      <c r="LHT112" s="369"/>
      <c r="LHU112" s="369"/>
      <c r="LHV112" s="369"/>
      <c r="LHW112" s="369"/>
      <c r="LHX112" s="369"/>
      <c r="LHY112" s="369"/>
      <c r="LHZ112" s="369"/>
      <c r="LIA112" s="77"/>
      <c r="LIB112" s="369"/>
      <c r="LIC112" s="369"/>
      <c r="LID112" s="77"/>
      <c r="LIE112" s="78"/>
      <c r="LIF112" s="77"/>
      <c r="LIG112" s="369"/>
      <c r="LIH112" s="369"/>
      <c r="LII112" s="369"/>
      <c r="LIJ112" s="369"/>
      <c r="LIK112" s="369"/>
      <c r="LIL112" s="369"/>
      <c r="LIM112" s="369"/>
      <c r="LIN112" s="369"/>
      <c r="LIO112" s="369"/>
      <c r="LIP112" s="369"/>
      <c r="LIQ112" s="369"/>
      <c r="LIR112" s="369"/>
      <c r="LIS112" s="77"/>
      <c r="LIT112" s="369"/>
      <c r="LIU112" s="369"/>
      <c r="LIV112" s="77"/>
      <c r="LIW112" s="78"/>
      <c r="LIX112" s="77"/>
      <c r="LIY112" s="369"/>
      <c r="LIZ112" s="369"/>
      <c r="LJA112" s="369"/>
      <c r="LJB112" s="369"/>
      <c r="LJC112" s="369"/>
      <c r="LJD112" s="369"/>
      <c r="LJE112" s="369"/>
      <c r="LJF112" s="369"/>
      <c r="LJG112" s="369"/>
      <c r="LJH112" s="369"/>
      <c r="LJI112" s="369"/>
      <c r="LJJ112" s="369"/>
      <c r="LJK112" s="77"/>
      <c r="LJL112" s="369"/>
      <c r="LJM112" s="369"/>
      <c r="LJN112" s="77"/>
      <c r="LJO112" s="78"/>
      <c r="LJP112" s="77"/>
      <c r="LJQ112" s="369"/>
      <c r="LJR112" s="369"/>
      <c r="LJS112" s="369"/>
      <c r="LJT112" s="369"/>
      <c r="LJU112" s="369"/>
      <c r="LJV112" s="369"/>
      <c r="LJW112" s="369"/>
      <c r="LJX112" s="369"/>
      <c r="LJY112" s="369"/>
      <c r="LJZ112" s="369"/>
      <c r="LKA112" s="369"/>
      <c r="LKB112" s="369"/>
      <c r="LKC112" s="77"/>
      <c r="LKD112" s="369"/>
      <c r="LKE112" s="369"/>
      <c r="LKF112" s="77"/>
      <c r="LKG112" s="78"/>
      <c r="LKH112" s="77"/>
      <c r="LKI112" s="369"/>
      <c r="LKJ112" s="369"/>
      <c r="LKK112" s="369"/>
      <c r="LKL112" s="369"/>
      <c r="LKM112" s="369"/>
      <c r="LKN112" s="369"/>
      <c r="LKO112" s="369"/>
      <c r="LKP112" s="369"/>
      <c r="LKQ112" s="369"/>
      <c r="LKR112" s="369"/>
      <c r="LKS112" s="369"/>
      <c r="LKT112" s="369"/>
      <c r="LKU112" s="77"/>
      <c r="LKV112" s="369"/>
      <c r="LKW112" s="369"/>
      <c r="LKX112" s="77"/>
      <c r="LKY112" s="78"/>
      <c r="LKZ112" s="77"/>
      <c r="LLA112" s="369"/>
      <c r="LLB112" s="369"/>
      <c r="LLC112" s="369"/>
      <c r="LLD112" s="369"/>
      <c r="LLE112" s="369"/>
      <c r="LLF112" s="369"/>
      <c r="LLG112" s="369"/>
      <c r="LLH112" s="369"/>
      <c r="LLI112" s="369"/>
      <c r="LLJ112" s="369"/>
      <c r="LLK112" s="369"/>
      <c r="LLL112" s="369"/>
      <c r="LLM112" s="77"/>
      <c r="LLN112" s="369"/>
      <c r="LLO112" s="369"/>
      <c r="LLP112" s="77"/>
      <c r="LLQ112" s="78"/>
      <c r="LLR112" s="77"/>
      <c r="LLS112" s="369"/>
      <c r="LLT112" s="369"/>
      <c r="LLU112" s="369"/>
      <c r="LLV112" s="369"/>
      <c r="LLW112" s="369"/>
      <c r="LLX112" s="369"/>
      <c r="LLY112" s="369"/>
      <c r="LLZ112" s="369"/>
      <c r="LMA112" s="369"/>
      <c r="LMB112" s="369"/>
      <c r="LMC112" s="369"/>
      <c r="LMD112" s="369"/>
      <c r="LME112" s="77"/>
      <c r="LMF112" s="369"/>
      <c r="LMG112" s="369"/>
      <c r="LMH112" s="77"/>
      <c r="LMI112" s="78"/>
      <c r="LMJ112" s="77"/>
      <c r="LMK112" s="369"/>
      <c r="LML112" s="369"/>
      <c r="LMM112" s="369"/>
      <c r="LMN112" s="369"/>
      <c r="LMO112" s="369"/>
      <c r="LMP112" s="369"/>
      <c r="LMQ112" s="369"/>
      <c r="LMR112" s="369"/>
      <c r="LMS112" s="369"/>
      <c r="LMT112" s="369"/>
      <c r="LMU112" s="369"/>
      <c r="LMV112" s="369"/>
      <c r="LMW112" s="77"/>
      <c r="LMX112" s="369"/>
      <c r="LMY112" s="369"/>
      <c r="LMZ112" s="77"/>
      <c r="LNA112" s="78"/>
      <c r="LNB112" s="77"/>
      <c r="LNC112" s="369"/>
      <c r="LND112" s="369"/>
      <c r="LNE112" s="369"/>
      <c r="LNF112" s="369"/>
      <c r="LNG112" s="369"/>
      <c r="LNH112" s="369"/>
      <c r="LNI112" s="369"/>
      <c r="LNJ112" s="369"/>
      <c r="LNK112" s="369"/>
      <c r="LNL112" s="369"/>
      <c r="LNM112" s="369"/>
      <c r="LNN112" s="369"/>
      <c r="LNO112" s="77"/>
      <c r="LNP112" s="369"/>
      <c r="LNQ112" s="369"/>
      <c r="LNR112" s="77"/>
      <c r="LNS112" s="78"/>
      <c r="LNT112" s="77"/>
      <c r="LNU112" s="369"/>
      <c r="LNV112" s="369"/>
      <c r="LNW112" s="369"/>
      <c r="LNX112" s="369"/>
      <c r="LNY112" s="369"/>
      <c r="LNZ112" s="369"/>
      <c r="LOA112" s="369"/>
      <c r="LOB112" s="369"/>
      <c r="LOC112" s="369"/>
      <c r="LOD112" s="369"/>
      <c r="LOE112" s="369"/>
      <c r="LOF112" s="369"/>
      <c r="LOG112" s="77"/>
      <c r="LOH112" s="369"/>
      <c r="LOI112" s="369"/>
      <c r="LOJ112" s="77"/>
      <c r="LOK112" s="78"/>
      <c r="LOL112" s="77"/>
      <c r="LOM112" s="369"/>
      <c r="LON112" s="369"/>
      <c r="LOO112" s="369"/>
      <c r="LOP112" s="369"/>
      <c r="LOQ112" s="369"/>
      <c r="LOR112" s="369"/>
      <c r="LOS112" s="369"/>
      <c r="LOT112" s="369"/>
      <c r="LOU112" s="369"/>
      <c r="LOV112" s="369"/>
      <c r="LOW112" s="369"/>
      <c r="LOX112" s="369"/>
      <c r="LOY112" s="77"/>
      <c r="LOZ112" s="369"/>
      <c r="LPA112" s="369"/>
      <c r="LPB112" s="77"/>
      <c r="LPC112" s="78"/>
      <c r="LPD112" s="77"/>
      <c r="LPE112" s="369"/>
      <c r="LPF112" s="369"/>
      <c r="LPG112" s="369"/>
      <c r="LPH112" s="369"/>
      <c r="LPI112" s="369"/>
      <c r="LPJ112" s="369"/>
      <c r="LPK112" s="369"/>
      <c r="LPL112" s="369"/>
      <c r="LPM112" s="369"/>
      <c r="LPN112" s="369"/>
      <c r="LPO112" s="369"/>
      <c r="LPP112" s="369"/>
      <c r="LPQ112" s="77"/>
      <c r="LPR112" s="369"/>
      <c r="LPS112" s="369"/>
      <c r="LPT112" s="77"/>
      <c r="LPU112" s="78"/>
      <c r="LPV112" s="77"/>
      <c r="LPW112" s="369"/>
      <c r="LPX112" s="369"/>
      <c r="LPY112" s="369"/>
      <c r="LPZ112" s="369"/>
      <c r="LQA112" s="369"/>
      <c r="LQB112" s="369"/>
      <c r="LQC112" s="369"/>
      <c r="LQD112" s="369"/>
      <c r="LQE112" s="369"/>
      <c r="LQF112" s="369"/>
      <c r="LQG112" s="369"/>
      <c r="LQH112" s="369"/>
      <c r="LQI112" s="77"/>
      <c r="LQJ112" s="369"/>
      <c r="LQK112" s="369"/>
      <c r="LQL112" s="77"/>
      <c r="LQM112" s="78"/>
      <c r="LQN112" s="77"/>
      <c r="LQO112" s="369"/>
      <c r="LQP112" s="369"/>
      <c r="LQQ112" s="369"/>
      <c r="LQR112" s="369"/>
      <c r="LQS112" s="369"/>
      <c r="LQT112" s="369"/>
      <c r="LQU112" s="369"/>
      <c r="LQV112" s="369"/>
      <c r="LQW112" s="369"/>
      <c r="LQX112" s="369"/>
      <c r="LQY112" s="369"/>
      <c r="LQZ112" s="369"/>
      <c r="LRA112" s="77"/>
      <c r="LRB112" s="369"/>
      <c r="LRC112" s="369"/>
      <c r="LRD112" s="77"/>
      <c r="LRE112" s="78"/>
      <c r="LRF112" s="77"/>
      <c r="LRG112" s="369"/>
      <c r="LRH112" s="369"/>
      <c r="LRI112" s="369"/>
      <c r="LRJ112" s="369"/>
      <c r="LRK112" s="369"/>
      <c r="LRL112" s="369"/>
      <c r="LRM112" s="369"/>
      <c r="LRN112" s="369"/>
      <c r="LRO112" s="369"/>
      <c r="LRP112" s="369"/>
      <c r="LRQ112" s="369"/>
      <c r="LRR112" s="369"/>
      <c r="LRS112" s="77"/>
      <c r="LRT112" s="369"/>
      <c r="LRU112" s="369"/>
      <c r="LRV112" s="77"/>
      <c r="LRW112" s="78"/>
      <c r="LRX112" s="77"/>
      <c r="LRY112" s="369"/>
      <c r="LRZ112" s="369"/>
      <c r="LSA112" s="369"/>
      <c r="LSB112" s="369"/>
      <c r="LSC112" s="369"/>
      <c r="LSD112" s="369"/>
      <c r="LSE112" s="369"/>
      <c r="LSF112" s="369"/>
      <c r="LSG112" s="369"/>
      <c r="LSH112" s="369"/>
      <c r="LSI112" s="369"/>
      <c r="LSJ112" s="369"/>
      <c r="LSK112" s="77"/>
      <c r="LSL112" s="369"/>
      <c r="LSM112" s="369"/>
      <c r="LSN112" s="77"/>
      <c r="LSO112" s="78"/>
      <c r="LSP112" s="77"/>
      <c r="LSQ112" s="369"/>
      <c r="LSR112" s="369"/>
      <c r="LSS112" s="369"/>
      <c r="LST112" s="369"/>
      <c r="LSU112" s="369"/>
      <c r="LSV112" s="369"/>
      <c r="LSW112" s="369"/>
      <c r="LSX112" s="369"/>
      <c r="LSY112" s="369"/>
      <c r="LSZ112" s="369"/>
      <c r="LTA112" s="369"/>
      <c r="LTB112" s="369"/>
      <c r="LTC112" s="77"/>
      <c r="LTD112" s="369"/>
      <c r="LTE112" s="369"/>
      <c r="LTF112" s="77"/>
      <c r="LTG112" s="78"/>
      <c r="LTH112" s="77"/>
      <c r="LTI112" s="369"/>
      <c r="LTJ112" s="369"/>
      <c r="LTK112" s="369"/>
      <c r="LTL112" s="369"/>
      <c r="LTM112" s="369"/>
      <c r="LTN112" s="369"/>
      <c r="LTO112" s="369"/>
      <c r="LTP112" s="369"/>
      <c r="LTQ112" s="369"/>
      <c r="LTR112" s="369"/>
      <c r="LTS112" s="369"/>
      <c r="LTT112" s="369"/>
      <c r="LTU112" s="77"/>
      <c r="LTV112" s="369"/>
      <c r="LTW112" s="369"/>
      <c r="LTX112" s="77"/>
      <c r="LTY112" s="78"/>
      <c r="LTZ112" s="77"/>
      <c r="LUA112" s="369"/>
      <c r="LUB112" s="369"/>
      <c r="LUC112" s="369"/>
      <c r="LUD112" s="369"/>
      <c r="LUE112" s="369"/>
      <c r="LUF112" s="369"/>
      <c r="LUG112" s="369"/>
      <c r="LUH112" s="369"/>
      <c r="LUI112" s="369"/>
      <c r="LUJ112" s="369"/>
      <c r="LUK112" s="369"/>
      <c r="LUL112" s="369"/>
      <c r="LUM112" s="77"/>
      <c r="LUN112" s="369"/>
      <c r="LUO112" s="369"/>
      <c r="LUP112" s="77"/>
      <c r="LUQ112" s="78"/>
      <c r="LUR112" s="77"/>
      <c r="LUS112" s="369"/>
      <c r="LUT112" s="369"/>
      <c r="LUU112" s="369"/>
      <c r="LUV112" s="369"/>
      <c r="LUW112" s="369"/>
      <c r="LUX112" s="369"/>
      <c r="LUY112" s="369"/>
      <c r="LUZ112" s="369"/>
      <c r="LVA112" s="369"/>
      <c r="LVB112" s="369"/>
      <c r="LVC112" s="369"/>
      <c r="LVD112" s="369"/>
      <c r="LVE112" s="77"/>
      <c r="LVF112" s="369"/>
      <c r="LVG112" s="369"/>
      <c r="LVH112" s="77"/>
      <c r="LVI112" s="78"/>
      <c r="LVJ112" s="77"/>
      <c r="LVK112" s="369"/>
      <c r="LVL112" s="369"/>
      <c r="LVM112" s="369"/>
      <c r="LVN112" s="369"/>
      <c r="LVO112" s="369"/>
      <c r="LVP112" s="369"/>
      <c r="LVQ112" s="369"/>
      <c r="LVR112" s="369"/>
      <c r="LVS112" s="369"/>
      <c r="LVT112" s="369"/>
      <c r="LVU112" s="369"/>
      <c r="LVV112" s="369"/>
      <c r="LVW112" s="77"/>
      <c r="LVX112" s="369"/>
      <c r="LVY112" s="369"/>
      <c r="LVZ112" s="77"/>
      <c r="LWA112" s="78"/>
      <c r="LWB112" s="77"/>
      <c r="LWC112" s="369"/>
      <c r="LWD112" s="369"/>
      <c r="LWE112" s="369"/>
      <c r="LWF112" s="369"/>
      <c r="LWG112" s="369"/>
      <c r="LWH112" s="369"/>
      <c r="LWI112" s="369"/>
      <c r="LWJ112" s="369"/>
      <c r="LWK112" s="369"/>
      <c r="LWL112" s="369"/>
      <c r="LWM112" s="369"/>
      <c r="LWN112" s="369"/>
      <c r="LWO112" s="77"/>
      <c r="LWP112" s="369"/>
      <c r="LWQ112" s="369"/>
      <c r="LWR112" s="77"/>
      <c r="LWS112" s="78"/>
      <c r="LWT112" s="77"/>
      <c r="LWU112" s="369"/>
      <c r="LWV112" s="369"/>
      <c r="LWW112" s="369"/>
      <c r="LWX112" s="369"/>
      <c r="LWY112" s="369"/>
      <c r="LWZ112" s="369"/>
      <c r="LXA112" s="369"/>
      <c r="LXB112" s="369"/>
      <c r="LXC112" s="369"/>
      <c r="LXD112" s="369"/>
      <c r="LXE112" s="369"/>
      <c r="LXF112" s="369"/>
      <c r="LXG112" s="77"/>
      <c r="LXH112" s="369"/>
      <c r="LXI112" s="369"/>
      <c r="LXJ112" s="77"/>
      <c r="LXK112" s="78"/>
      <c r="LXL112" s="77"/>
      <c r="LXM112" s="369"/>
      <c r="LXN112" s="369"/>
      <c r="LXO112" s="369"/>
      <c r="LXP112" s="369"/>
      <c r="LXQ112" s="369"/>
      <c r="LXR112" s="369"/>
      <c r="LXS112" s="369"/>
      <c r="LXT112" s="369"/>
      <c r="LXU112" s="369"/>
      <c r="LXV112" s="369"/>
      <c r="LXW112" s="369"/>
      <c r="LXX112" s="369"/>
      <c r="LXY112" s="77"/>
      <c r="LXZ112" s="369"/>
      <c r="LYA112" s="369"/>
      <c r="LYB112" s="77"/>
      <c r="LYC112" s="78"/>
      <c r="LYD112" s="77"/>
      <c r="LYE112" s="369"/>
      <c r="LYF112" s="369"/>
      <c r="LYG112" s="369"/>
      <c r="LYH112" s="369"/>
      <c r="LYI112" s="369"/>
      <c r="LYJ112" s="369"/>
      <c r="LYK112" s="369"/>
      <c r="LYL112" s="369"/>
      <c r="LYM112" s="369"/>
      <c r="LYN112" s="369"/>
      <c r="LYO112" s="369"/>
      <c r="LYP112" s="369"/>
      <c r="LYQ112" s="77"/>
      <c r="LYR112" s="369"/>
      <c r="LYS112" s="369"/>
      <c r="LYT112" s="77"/>
      <c r="LYU112" s="78"/>
      <c r="LYV112" s="77"/>
      <c r="LYW112" s="369"/>
      <c r="LYX112" s="369"/>
      <c r="LYY112" s="369"/>
      <c r="LYZ112" s="369"/>
      <c r="LZA112" s="369"/>
      <c r="LZB112" s="369"/>
      <c r="LZC112" s="369"/>
      <c r="LZD112" s="369"/>
      <c r="LZE112" s="369"/>
      <c r="LZF112" s="369"/>
      <c r="LZG112" s="369"/>
      <c r="LZH112" s="369"/>
      <c r="LZI112" s="77"/>
      <c r="LZJ112" s="369"/>
      <c r="LZK112" s="369"/>
      <c r="LZL112" s="77"/>
      <c r="LZM112" s="78"/>
      <c r="LZN112" s="77"/>
      <c r="LZO112" s="369"/>
      <c r="LZP112" s="369"/>
      <c r="LZQ112" s="369"/>
      <c r="LZR112" s="369"/>
      <c r="LZS112" s="369"/>
      <c r="LZT112" s="369"/>
      <c r="LZU112" s="369"/>
      <c r="LZV112" s="369"/>
      <c r="LZW112" s="369"/>
      <c r="LZX112" s="369"/>
      <c r="LZY112" s="369"/>
      <c r="LZZ112" s="369"/>
      <c r="MAA112" s="77"/>
      <c r="MAB112" s="369"/>
      <c r="MAC112" s="369"/>
      <c r="MAD112" s="77"/>
      <c r="MAE112" s="78"/>
      <c r="MAF112" s="77"/>
      <c r="MAG112" s="369"/>
      <c r="MAH112" s="369"/>
      <c r="MAI112" s="369"/>
      <c r="MAJ112" s="369"/>
      <c r="MAK112" s="369"/>
      <c r="MAL112" s="369"/>
      <c r="MAM112" s="369"/>
      <c r="MAN112" s="369"/>
      <c r="MAO112" s="369"/>
      <c r="MAP112" s="369"/>
      <c r="MAQ112" s="369"/>
      <c r="MAR112" s="369"/>
      <c r="MAS112" s="77"/>
      <c r="MAT112" s="369"/>
      <c r="MAU112" s="369"/>
      <c r="MAV112" s="77"/>
      <c r="MAW112" s="78"/>
      <c r="MAX112" s="77"/>
      <c r="MAY112" s="369"/>
      <c r="MAZ112" s="369"/>
      <c r="MBA112" s="369"/>
      <c r="MBB112" s="369"/>
      <c r="MBC112" s="369"/>
      <c r="MBD112" s="369"/>
      <c r="MBE112" s="369"/>
      <c r="MBF112" s="369"/>
      <c r="MBG112" s="369"/>
      <c r="MBH112" s="369"/>
      <c r="MBI112" s="369"/>
      <c r="MBJ112" s="369"/>
      <c r="MBK112" s="77"/>
      <c r="MBL112" s="369"/>
      <c r="MBM112" s="369"/>
      <c r="MBN112" s="77"/>
      <c r="MBO112" s="78"/>
      <c r="MBP112" s="77"/>
      <c r="MBQ112" s="369"/>
      <c r="MBR112" s="369"/>
      <c r="MBS112" s="369"/>
      <c r="MBT112" s="369"/>
      <c r="MBU112" s="369"/>
      <c r="MBV112" s="369"/>
      <c r="MBW112" s="369"/>
      <c r="MBX112" s="369"/>
      <c r="MBY112" s="369"/>
      <c r="MBZ112" s="369"/>
      <c r="MCA112" s="369"/>
      <c r="MCB112" s="369"/>
      <c r="MCC112" s="77"/>
      <c r="MCD112" s="369"/>
      <c r="MCE112" s="369"/>
      <c r="MCF112" s="77"/>
      <c r="MCG112" s="78"/>
      <c r="MCH112" s="77"/>
      <c r="MCI112" s="369"/>
      <c r="MCJ112" s="369"/>
      <c r="MCK112" s="369"/>
      <c r="MCL112" s="369"/>
      <c r="MCM112" s="369"/>
      <c r="MCN112" s="369"/>
      <c r="MCO112" s="369"/>
      <c r="MCP112" s="369"/>
      <c r="MCQ112" s="369"/>
      <c r="MCR112" s="369"/>
      <c r="MCS112" s="369"/>
      <c r="MCT112" s="369"/>
      <c r="MCU112" s="77"/>
      <c r="MCV112" s="369"/>
      <c r="MCW112" s="369"/>
      <c r="MCX112" s="77"/>
      <c r="MCY112" s="78"/>
      <c r="MCZ112" s="77"/>
      <c r="MDA112" s="369"/>
      <c r="MDB112" s="369"/>
      <c r="MDC112" s="369"/>
      <c r="MDD112" s="369"/>
      <c r="MDE112" s="369"/>
      <c r="MDF112" s="369"/>
      <c r="MDG112" s="369"/>
      <c r="MDH112" s="369"/>
      <c r="MDI112" s="369"/>
      <c r="MDJ112" s="369"/>
      <c r="MDK112" s="369"/>
      <c r="MDL112" s="369"/>
      <c r="MDM112" s="77"/>
      <c r="MDN112" s="369"/>
      <c r="MDO112" s="369"/>
      <c r="MDP112" s="77"/>
      <c r="MDQ112" s="78"/>
      <c r="MDR112" s="77"/>
      <c r="MDS112" s="369"/>
      <c r="MDT112" s="369"/>
      <c r="MDU112" s="369"/>
      <c r="MDV112" s="369"/>
      <c r="MDW112" s="369"/>
      <c r="MDX112" s="369"/>
      <c r="MDY112" s="369"/>
      <c r="MDZ112" s="369"/>
      <c r="MEA112" s="369"/>
      <c r="MEB112" s="369"/>
      <c r="MEC112" s="369"/>
      <c r="MED112" s="369"/>
      <c r="MEE112" s="77"/>
      <c r="MEF112" s="369"/>
      <c r="MEG112" s="369"/>
      <c r="MEH112" s="77"/>
      <c r="MEI112" s="78"/>
      <c r="MEJ112" s="77"/>
      <c r="MEK112" s="369"/>
      <c r="MEL112" s="369"/>
      <c r="MEM112" s="369"/>
      <c r="MEN112" s="369"/>
      <c r="MEO112" s="369"/>
      <c r="MEP112" s="369"/>
      <c r="MEQ112" s="369"/>
      <c r="MER112" s="369"/>
      <c r="MES112" s="369"/>
      <c r="MET112" s="369"/>
      <c r="MEU112" s="369"/>
      <c r="MEV112" s="369"/>
      <c r="MEW112" s="77"/>
      <c r="MEX112" s="369"/>
      <c r="MEY112" s="369"/>
      <c r="MEZ112" s="77"/>
      <c r="MFA112" s="78"/>
      <c r="MFB112" s="77"/>
      <c r="MFC112" s="369"/>
      <c r="MFD112" s="369"/>
      <c r="MFE112" s="369"/>
      <c r="MFF112" s="369"/>
      <c r="MFG112" s="369"/>
      <c r="MFH112" s="369"/>
      <c r="MFI112" s="369"/>
      <c r="MFJ112" s="369"/>
      <c r="MFK112" s="369"/>
      <c r="MFL112" s="369"/>
      <c r="MFM112" s="369"/>
      <c r="MFN112" s="369"/>
      <c r="MFO112" s="77"/>
      <c r="MFP112" s="369"/>
      <c r="MFQ112" s="369"/>
      <c r="MFR112" s="77"/>
      <c r="MFS112" s="78"/>
      <c r="MFT112" s="77"/>
      <c r="MFU112" s="369"/>
      <c r="MFV112" s="369"/>
      <c r="MFW112" s="369"/>
      <c r="MFX112" s="369"/>
      <c r="MFY112" s="369"/>
      <c r="MFZ112" s="369"/>
      <c r="MGA112" s="369"/>
      <c r="MGB112" s="369"/>
      <c r="MGC112" s="369"/>
      <c r="MGD112" s="369"/>
      <c r="MGE112" s="369"/>
      <c r="MGF112" s="369"/>
      <c r="MGG112" s="77"/>
      <c r="MGH112" s="369"/>
      <c r="MGI112" s="369"/>
      <c r="MGJ112" s="77"/>
      <c r="MGK112" s="78"/>
      <c r="MGL112" s="77"/>
      <c r="MGM112" s="369"/>
      <c r="MGN112" s="369"/>
      <c r="MGO112" s="369"/>
      <c r="MGP112" s="369"/>
      <c r="MGQ112" s="369"/>
      <c r="MGR112" s="369"/>
      <c r="MGS112" s="369"/>
      <c r="MGT112" s="369"/>
      <c r="MGU112" s="369"/>
      <c r="MGV112" s="369"/>
      <c r="MGW112" s="369"/>
      <c r="MGX112" s="369"/>
      <c r="MGY112" s="77"/>
      <c r="MGZ112" s="369"/>
      <c r="MHA112" s="369"/>
      <c r="MHB112" s="77"/>
      <c r="MHC112" s="78"/>
      <c r="MHD112" s="77"/>
      <c r="MHE112" s="369"/>
      <c r="MHF112" s="369"/>
      <c r="MHG112" s="369"/>
      <c r="MHH112" s="369"/>
      <c r="MHI112" s="369"/>
      <c r="MHJ112" s="369"/>
      <c r="MHK112" s="369"/>
      <c r="MHL112" s="369"/>
      <c r="MHM112" s="369"/>
      <c r="MHN112" s="369"/>
      <c r="MHO112" s="369"/>
      <c r="MHP112" s="369"/>
      <c r="MHQ112" s="77"/>
      <c r="MHR112" s="369"/>
      <c r="MHS112" s="369"/>
      <c r="MHT112" s="77"/>
      <c r="MHU112" s="78"/>
      <c r="MHV112" s="77"/>
      <c r="MHW112" s="369"/>
      <c r="MHX112" s="369"/>
      <c r="MHY112" s="369"/>
      <c r="MHZ112" s="369"/>
      <c r="MIA112" s="369"/>
      <c r="MIB112" s="369"/>
      <c r="MIC112" s="369"/>
      <c r="MID112" s="369"/>
      <c r="MIE112" s="369"/>
      <c r="MIF112" s="369"/>
      <c r="MIG112" s="369"/>
      <c r="MIH112" s="369"/>
      <c r="MII112" s="77"/>
      <c r="MIJ112" s="369"/>
      <c r="MIK112" s="369"/>
      <c r="MIL112" s="77"/>
      <c r="MIM112" s="78"/>
      <c r="MIN112" s="77"/>
      <c r="MIO112" s="369"/>
      <c r="MIP112" s="369"/>
      <c r="MIQ112" s="369"/>
      <c r="MIR112" s="369"/>
      <c r="MIS112" s="369"/>
      <c r="MIT112" s="369"/>
      <c r="MIU112" s="369"/>
      <c r="MIV112" s="369"/>
      <c r="MIW112" s="369"/>
      <c r="MIX112" s="369"/>
      <c r="MIY112" s="369"/>
      <c r="MIZ112" s="369"/>
      <c r="MJA112" s="77"/>
      <c r="MJB112" s="369"/>
      <c r="MJC112" s="369"/>
      <c r="MJD112" s="77"/>
      <c r="MJE112" s="78"/>
      <c r="MJF112" s="77"/>
      <c r="MJG112" s="369"/>
      <c r="MJH112" s="369"/>
      <c r="MJI112" s="369"/>
      <c r="MJJ112" s="369"/>
      <c r="MJK112" s="369"/>
      <c r="MJL112" s="369"/>
      <c r="MJM112" s="369"/>
      <c r="MJN112" s="369"/>
      <c r="MJO112" s="369"/>
      <c r="MJP112" s="369"/>
      <c r="MJQ112" s="369"/>
      <c r="MJR112" s="369"/>
      <c r="MJS112" s="77"/>
      <c r="MJT112" s="369"/>
      <c r="MJU112" s="369"/>
      <c r="MJV112" s="77"/>
      <c r="MJW112" s="78"/>
      <c r="MJX112" s="77"/>
      <c r="MJY112" s="369"/>
      <c r="MJZ112" s="369"/>
      <c r="MKA112" s="369"/>
      <c r="MKB112" s="369"/>
      <c r="MKC112" s="369"/>
      <c r="MKD112" s="369"/>
      <c r="MKE112" s="369"/>
      <c r="MKF112" s="369"/>
      <c r="MKG112" s="369"/>
      <c r="MKH112" s="369"/>
      <c r="MKI112" s="369"/>
      <c r="MKJ112" s="369"/>
      <c r="MKK112" s="77"/>
      <c r="MKL112" s="369"/>
      <c r="MKM112" s="369"/>
      <c r="MKN112" s="77"/>
      <c r="MKO112" s="78"/>
      <c r="MKP112" s="77"/>
      <c r="MKQ112" s="369"/>
      <c r="MKR112" s="369"/>
      <c r="MKS112" s="369"/>
      <c r="MKT112" s="369"/>
      <c r="MKU112" s="369"/>
      <c r="MKV112" s="369"/>
      <c r="MKW112" s="369"/>
      <c r="MKX112" s="369"/>
      <c r="MKY112" s="369"/>
      <c r="MKZ112" s="369"/>
      <c r="MLA112" s="369"/>
      <c r="MLB112" s="369"/>
      <c r="MLC112" s="77"/>
      <c r="MLD112" s="369"/>
      <c r="MLE112" s="369"/>
      <c r="MLF112" s="77"/>
      <c r="MLG112" s="78"/>
      <c r="MLH112" s="77"/>
      <c r="MLI112" s="369"/>
      <c r="MLJ112" s="369"/>
      <c r="MLK112" s="369"/>
      <c r="MLL112" s="369"/>
      <c r="MLM112" s="369"/>
      <c r="MLN112" s="369"/>
      <c r="MLO112" s="369"/>
      <c r="MLP112" s="369"/>
      <c r="MLQ112" s="369"/>
      <c r="MLR112" s="369"/>
      <c r="MLS112" s="369"/>
      <c r="MLT112" s="369"/>
      <c r="MLU112" s="77"/>
      <c r="MLV112" s="369"/>
      <c r="MLW112" s="369"/>
      <c r="MLX112" s="77"/>
      <c r="MLY112" s="78"/>
      <c r="MLZ112" s="77"/>
      <c r="MMA112" s="369"/>
      <c r="MMB112" s="369"/>
      <c r="MMC112" s="369"/>
      <c r="MMD112" s="369"/>
      <c r="MME112" s="369"/>
      <c r="MMF112" s="369"/>
      <c r="MMG112" s="369"/>
      <c r="MMH112" s="369"/>
      <c r="MMI112" s="369"/>
      <c r="MMJ112" s="369"/>
      <c r="MMK112" s="369"/>
      <c r="MML112" s="369"/>
      <c r="MMM112" s="77"/>
      <c r="MMN112" s="369"/>
      <c r="MMO112" s="369"/>
      <c r="MMP112" s="77"/>
      <c r="MMQ112" s="78"/>
      <c r="MMR112" s="77"/>
      <c r="MMS112" s="369"/>
      <c r="MMT112" s="369"/>
      <c r="MMU112" s="369"/>
      <c r="MMV112" s="369"/>
      <c r="MMW112" s="369"/>
      <c r="MMX112" s="369"/>
      <c r="MMY112" s="369"/>
      <c r="MMZ112" s="369"/>
      <c r="MNA112" s="369"/>
      <c r="MNB112" s="369"/>
      <c r="MNC112" s="369"/>
      <c r="MND112" s="369"/>
      <c r="MNE112" s="77"/>
      <c r="MNF112" s="369"/>
      <c r="MNG112" s="369"/>
      <c r="MNH112" s="77"/>
      <c r="MNI112" s="78"/>
      <c r="MNJ112" s="77"/>
      <c r="MNK112" s="369"/>
      <c r="MNL112" s="369"/>
      <c r="MNM112" s="369"/>
      <c r="MNN112" s="369"/>
      <c r="MNO112" s="369"/>
      <c r="MNP112" s="369"/>
      <c r="MNQ112" s="369"/>
      <c r="MNR112" s="369"/>
      <c r="MNS112" s="369"/>
      <c r="MNT112" s="369"/>
      <c r="MNU112" s="369"/>
      <c r="MNV112" s="369"/>
      <c r="MNW112" s="77"/>
      <c r="MNX112" s="369"/>
      <c r="MNY112" s="369"/>
      <c r="MNZ112" s="77"/>
      <c r="MOA112" s="78"/>
      <c r="MOB112" s="77"/>
      <c r="MOC112" s="369"/>
      <c r="MOD112" s="369"/>
      <c r="MOE112" s="369"/>
      <c r="MOF112" s="369"/>
      <c r="MOG112" s="369"/>
      <c r="MOH112" s="369"/>
      <c r="MOI112" s="369"/>
      <c r="MOJ112" s="369"/>
      <c r="MOK112" s="369"/>
      <c r="MOL112" s="369"/>
      <c r="MOM112" s="369"/>
      <c r="MON112" s="369"/>
      <c r="MOO112" s="77"/>
      <c r="MOP112" s="369"/>
      <c r="MOQ112" s="369"/>
      <c r="MOR112" s="77"/>
      <c r="MOS112" s="78"/>
      <c r="MOT112" s="77"/>
      <c r="MOU112" s="369"/>
      <c r="MOV112" s="369"/>
      <c r="MOW112" s="369"/>
      <c r="MOX112" s="369"/>
      <c r="MOY112" s="369"/>
      <c r="MOZ112" s="369"/>
      <c r="MPA112" s="369"/>
      <c r="MPB112" s="369"/>
      <c r="MPC112" s="369"/>
      <c r="MPD112" s="369"/>
      <c r="MPE112" s="369"/>
      <c r="MPF112" s="369"/>
      <c r="MPG112" s="77"/>
      <c r="MPH112" s="369"/>
      <c r="MPI112" s="369"/>
      <c r="MPJ112" s="77"/>
      <c r="MPK112" s="78"/>
      <c r="MPL112" s="77"/>
      <c r="MPM112" s="369"/>
      <c r="MPN112" s="369"/>
      <c r="MPO112" s="369"/>
      <c r="MPP112" s="369"/>
      <c r="MPQ112" s="369"/>
      <c r="MPR112" s="369"/>
      <c r="MPS112" s="369"/>
      <c r="MPT112" s="369"/>
      <c r="MPU112" s="369"/>
      <c r="MPV112" s="369"/>
      <c r="MPW112" s="369"/>
      <c r="MPX112" s="369"/>
      <c r="MPY112" s="77"/>
      <c r="MPZ112" s="369"/>
      <c r="MQA112" s="369"/>
      <c r="MQB112" s="77"/>
      <c r="MQC112" s="78"/>
      <c r="MQD112" s="77"/>
      <c r="MQE112" s="369"/>
      <c r="MQF112" s="369"/>
      <c r="MQG112" s="369"/>
      <c r="MQH112" s="369"/>
      <c r="MQI112" s="369"/>
      <c r="MQJ112" s="369"/>
      <c r="MQK112" s="369"/>
      <c r="MQL112" s="369"/>
      <c r="MQM112" s="369"/>
      <c r="MQN112" s="369"/>
      <c r="MQO112" s="369"/>
      <c r="MQP112" s="369"/>
      <c r="MQQ112" s="77"/>
      <c r="MQR112" s="369"/>
      <c r="MQS112" s="369"/>
      <c r="MQT112" s="77"/>
      <c r="MQU112" s="78"/>
      <c r="MQV112" s="77"/>
      <c r="MQW112" s="369"/>
      <c r="MQX112" s="369"/>
      <c r="MQY112" s="369"/>
      <c r="MQZ112" s="369"/>
      <c r="MRA112" s="369"/>
      <c r="MRB112" s="369"/>
      <c r="MRC112" s="369"/>
      <c r="MRD112" s="369"/>
      <c r="MRE112" s="369"/>
      <c r="MRF112" s="369"/>
      <c r="MRG112" s="369"/>
      <c r="MRH112" s="369"/>
      <c r="MRI112" s="77"/>
      <c r="MRJ112" s="369"/>
      <c r="MRK112" s="369"/>
      <c r="MRL112" s="77"/>
      <c r="MRM112" s="78"/>
      <c r="MRN112" s="77"/>
      <c r="MRO112" s="369"/>
      <c r="MRP112" s="369"/>
      <c r="MRQ112" s="369"/>
      <c r="MRR112" s="369"/>
      <c r="MRS112" s="369"/>
      <c r="MRT112" s="369"/>
      <c r="MRU112" s="369"/>
      <c r="MRV112" s="369"/>
      <c r="MRW112" s="369"/>
      <c r="MRX112" s="369"/>
      <c r="MRY112" s="369"/>
      <c r="MRZ112" s="369"/>
      <c r="MSA112" s="77"/>
      <c r="MSB112" s="369"/>
      <c r="MSC112" s="369"/>
      <c r="MSD112" s="77"/>
      <c r="MSE112" s="78"/>
      <c r="MSF112" s="77"/>
      <c r="MSG112" s="369"/>
      <c r="MSH112" s="369"/>
      <c r="MSI112" s="369"/>
      <c r="MSJ112" s="369"/>
      <c r="MSK112" s="369"/>
      <c r="MSL112" s="369"/>
      <c r="MSM112" s="369"/>
      <c r="MSN112" s="369"/>
      <c r="MSO112" s="369"/>
      <c r="MSP112" s="369"/>
      <c r="MSQ112" s="369"/>
      <c r="MSR112" s="369"/>
      <c r="MSS112" s="77"/>
      <c r="MST112" s="369"/>
      <c r="MSU112" s="369"/>
      <c r="MSV112" s="77"/>
      <c r="MSW112" s="78"/>
      <c r="MSX112" s="77"/>
      <c r="MSY112" s="369"/>
      <c r="MSZ112" s="369"/>
      <c r="MTA112" s="369"/>
      <c r="MTB112" s="369"/>
      <c r="MTC112" s="369"/>
      <c r="MTD112" s="369"/>
      <c r="MTE112" s="369"/>
      <c r="MTF112" s="369"/>
      <c r="MTG112" s="369"/>
      <c r="MTH112" s="369"/>
      <c r="MTI112" s="369"/>
      <c r="MTJ112" s="369"/>
      <c r="MTK112" s="77"/>
      <c r="MTL112" s="369"/>
      <c r="MTM112" s="369"/>
      <c r="MTN112" s="77"/>
      <c r="MTO112" s="78"/>
      <c r="MTP112" s="77"/>
      <c r="MTQ112" s="369"/>
      <c r="MTR112" s="369"/>
      <c r="MTS112" s="369"/>
      <c r="MTT112" s="369"/>
      <c r="MTU112" s="369"/>
      <c r="MTV112" s="369"/>
      <c r="MTW112" s="369"/>
      <c r="MTX112" s="369"/>
      <c r="MTY112" s="369"/>
      <c r="MTZ112" s="369"/>
      <c r="MUA112" s="369"/>
      <c r="MUB112" s="369"/>
      <c r="MUC112" s="77"/>
      <c r="MUD112" s="369"/>
      <c r="MUE112" s="369"/>
      <c r="MUF112" s="77"/>
      <c r="MUG112" s="78"/>
      <c r="MUH112" s="77"/>
      <c r="MUI112" s="369"/>
      <c r="MUJ112" s="369"/>
      <c r="MUK112" s="369"/>
      <c r="MUL112" s="369"/>
      <c r="MUM112" s="369"/>
      <c r="MUN112" s="369"/>
      <c r="MUO112" s="369"/>
      <c r="MUP112" s="369"/>
      <c r="MUQ112" s="369"/>
      <c r="MUR112" s="369"/>
      <c r="MUS112" s="369"/>
      <c r="MUT112" s="369"/>
      <c r="MUU112" s="77"/>
      <c r="MUV112" s="369"/>
      <c r="MUW112" s="369"/>
      <c r="MUX112" s="77"/>
      <c r="MUY112" s="78"/>
      <c r="MUZ112" s="77"/>
      <c r="MVA112" s="369"/>
      <c r="MVB112" s="369"/>
      <c r="MVC112" s="369"/>
      <c r="MVD112" s="369"/>
      <c r="MVE112" s="369"/>
      <c r="MVF112" s="369"/>
      <c r="MVG112" s="369"/>
      <c r="MVH112" s="369"/>
      <c r="MVI112" s="369"/>
      <c r="MVJ112" s="369"/>
      <c r="MVK112" s="369"/>
      <c r="MVL112" s="369"/>
      <c r="MVM112" s="77"/>
      <c r="MVN112" s="369"/>
      <c r="MVO112" s="369"/>
      <c r="MVP112" s="77"/>
      <c r="MVQ112" s="78"/>
      <c r="MVR112" s="77"/>
      <c r="MVS112" s="369"/>
      <c r="MVT112" s="369"/>
      <c r="MVU112" s="369"/>
      <c r="MVV112" s="369"/>
      <c r="MVW112" s="369"/>
      <c r="MVX112" s="369"/>
      <c r="MVY112" s="369"/>
      <c r="MVZ112" s="369"/>
      <c r="MWA112" s="369"/>
      <c r="MWB112" s="369"/>
      <c r="MWC112" s="369"/>
      <c r="MWD112" s="369"/>
      <c r="MWE112" s="77"/>
      <c r="MWF112" s="369"/>
      <c r="MWG112" s="369"/>
      <c r="MWH112" s="77"/>
      <c r="MWI112" s="78"/>
      <c r="MWJ112" s="77"/>
      <c r="MWK112" s="369"/>
      <c r="MWL112" s="369"/>
      <c r="MWM112" s="369"/>
      <c r="MWN112" s="369"/>
      <c r="MWO112" s="369"/>
      <c r="MWP112" s="369"/>
      <c r="MWQ112" s="369"/>
      <c r="MWR112" s="369"/>
      <c r="MWS112" s="369"/>
      <c r="MWT112" s="369"/>
      <c r="MWU112" s="369"/>
      <c r="MWV112" s="369"/>
      <c r="MWW112" s="77"/>
      <c r="MWX112" s="369"/>
      <c r="MWY112" s="369"/>
      <c r="MWZ112" s="77"/>
      <c r="MXA112" s="78"/>
      <c r="MXB112" s="77"/>
      <c r="MXC112" s="369"/>
      <c r="MXD112" s="369"/>
      <c r="MXE112" s="369"/>
      <c r="MXF112" s="369"/>
      <c r="MXG112" s="369"/>
      <c r="MXH112" s="369"/>
      <c r="MXI112" s="369"/>
      <c r="MXJ112" s="369"/>
      <c r="MXK112" s="369"/>
      <c r="MXL112" s="369"/>
      <c r="MXM112" s="369"/>
      <c r="MXN112" s="369"/>
      <c r="MXO112" s="77"/>
      <c r="MXP112" s="369"/>
      <c r="MXQ112" s="369"/>
      <c r="MXR112" s="77"/>
      <c r="MXS112" s="78"/>
      <c r="MXT112" s="77"/>
      <c r="MXU112" s="369"/>
      <c r="MXV112" s="369"/>
      <c r="MXW112" s="369"/>
      <c r="MXX112" s="369"/>
      <c r="MXY112" s="369"/>
      <c r="MXZ112" s="369"/>
      <c r="MYA112" s="369"/>
      <c r="MYB112" s="369"/>
      <c r="MYC112" s="369"/>
      <c r="MYD112" s="369"/>
      <c r="MYE112" s="369"/>
      <c r="MYF112" s="369"/>
      <c r="MYG112" s="77"/>
      <c r="MYH112" s="369"/>
      <c r="MYI112" s="369"/>
      <c r="MYJ112" s="77"/>
      <c r="MYK112" s="78"/>
      <c r="MYL112" s="77"/>
      <c r="MYM112" s="369"/>
      <c r="MYN112" s="369"/>
      <c r="MYO112" s="369"/>
      <c r="MYP112" s="369"/>
      <c r="MYQ112" s="369"/>
      <c r="MYR112" s="369"/>
      <c r="MYS112" s="369"/>
      <c r="MYT112" s="369"/>
      <c r="MYU112" s="369"/>
      <c r="MYV112" s="369"/>
      <c r="MYW112" s="369"/>
      <c r="MYX112" s="369"/>
      <c r="MYY112" s="77"/>
      <c r="MYZ112" s="369"/>
      <c r="MZA112" s="369"/>
      <c r="MZB112" s="77"/>
      <c r="MZC112" s="78"/>
      <c r="MZD112" s="77"/>
      <c r="MZE112" s="369"/>
      <c r="MZF112" s="369"/>
      <c r="MZG112" s="369"/>
      <c r="MZH112" s="369"/>
      <c r="MZI112" s="369"/>
      <c r="MZJ112" s="369"/>
      <c r="MZK112" s="369"/>
      <c r="MZL112" s="369"/>
      <c r="MZM112" s="369"/>
      <c r="MZN112" s="369"/>
      <c r="MZO112" s="369"/>
      <c r="MZP112" s="369"/>
      <c r="MZQ112" s="77"/>
      <c r="MZR112" s="369"/>
      <c r="MZS112" s="369"/>
      <c r="MZT112" s="77"/>
      <c r="MZU112" s="78"/>
      <c r="MZV112" s="77"/>
      <c r="MZW112" s="369"/>
      <c r="MZX112" s="369"/>
      <c r="MZY112" s="369"/>
      <c r="MZZ112" s="369"/>
      <c r="NAA112" s="369"/>
      <c r="NAB112" s="369"/>
      <c r="NAC112" s="369"/>
      <c r="NAD112" s="369"/>
      <c r="NAE112" s="369"/>
      <c r="NAF112" s="369"/>
      <c r="NAG112" s="369"/>
      <c r="NAH112" s="369"/>
      <c r="NAI112" s="77"/>
      <c r="NAJ112" s="369"/>
      <c r="NAK112" s="369"/>
      <c r="NAL112" s="77"/>
      <c r="NAM112" s="78"/>
      <c r="NAN112" s="77"/>
      <c r="NAO112" s="369"/>
      <c r="NAP112" s="369"/>
      <c r="NAQ112" s="369"/>
      <c r="NAR112" s="369"/>
      <c r="NAS112" s="369"/>
      <c r="NAT112" s="369"/>
      <c r="NAU112" s="369"/>
      <c r="NAV112" s="369"/>
      <c r="NAW112" s="369"/>
      <c r="NAX112" s="369"/>
      <c r="NAY112" s="369"/>
      <c r="NAZ112" s="369"/>
      <c r="NBA112" s="77"/>
      <c r="NBB112" s="369"/>
      <c r="NBC112" s="369"/>
      <c r="NBD112" s="77"/>
      <c r="NBE112" s="78"/>
      <c r="NBF112" s="77"/>
      <c r="NBG112" s="369"/>
      <c r="NBH112" s="369"/>
      <c r="NBI112" s="369"/>
      <c r="NBJ112" s="369"/>
      <c r="NBK112" s="369"/>
      <c r="NBL112" s="369"/>
      <c r="NBM112" s="369"/>
      <c r="NBN112" s="369"/>
      <c r="NBO112" s="369"/>
      <c r="NBP112" s="369"/>
      <c r="NBQ112" s="369"/>
      <c r="NBR112" s="369"/>
      <c r="NBS112" s="77"/>
      <c r="NBT112" s="369"/>
      <c r="NBU112" s="369"/>
      <c r="NBV112" s="77"/>
      <c r="NBW112" s="78"/>
      <c r="NBX112" s="77"/>
      <c r="NBY112" s="369"/>
      <c r="NBZ112" s="369"/>
      <c r="NCA112" s="369"/>
      <c r="NCB112" s="369"/>
      <c r="NCC112" s="369"/>
      <c r="NCD112" s="369"/>
      <c r="NCE112" s="369"/>
      <c r="NCF112" s="369"/>
      <c r="NCG112" s="369"/>
      <c r="NCH112" s="369"/>
      <c r="NCI112" s="369"/>
      <c r="NCJ112" s="369"/>
      <c r="NCK112" s="77"/>
      <c r="NCL112" s="369"/>
      <c r="NCM112" s="369"/>
      <c r="NCN112" s="77"/>
      <c r="NCO112" s="78"/>
      <c r="NCP112" s="77"/>
      <c r="NCQ112" s="369"/>
      <c r="NCR112" s="369"/>
      <c r="NCS112" s="369"/>
      <c r="NCT112" s="369"/>
      <c r="NCU112" s="369"/>
      <c r="NCV112" s="369"/>
      <c r="NCW112" s="369"/>
      <c r="NCX112" s="369"/>
      <c r="NCY112" s="369"/>
      <c r="NCZ112" s="369"/>
      <c r="NDA112" s="369"/>
      <c r="NDB112" s="369"/>
      <c r="NDC112" s="77"/>
      <c r="NDD112" s="369"/>
      <c r="NDE112" s="369"/>
      <c r="NDF112" s="77"/>
      <c r="NDG112" s="78"/>
      <c r="NDH112" s="77"/>
      <c r="NDI112" s="369"/>
      <c r="NDJ112" s="369"/>
      <c r="NDK112" s="369"/>
      <c r="NDL112" s="369"/>
      <c r="NDM112" s="369"/>
      <c r="NDN112" s="369"/>
      <c r="NDO112" s="369"/>
      <c r="NDP112" s="369"/>
      <c r="NDQ112" s="369"/>
      <c r="NDR112" s="369"/>
      <c r="NDS112" s="369"/>
      <c r="NDT112" s="369"/>
      <c r="NDU112" s="77"/>
      <c r="NDV112" s="369"/>
      <c r="NDW112" s="369"/>
      <c r="NDX112" s="77"/>
      <c r="NDY112" s="78"/>
      <c r="NDZ112" s="77"/>
      <c r="NEA112" s="369"/>
      <c r="NEB112" s="369"/>
      <c r="NEC112" s="369"/>
      <c r="NED112" s="369"/>
      <c r="NEE112" s="369"/>
      <c r="NEF112" s="369"/>
      <c r="NEG112" s="369"/>
      <c r="NEH112" s="369"/>
      <c r="NEI112" s="369"/>
      <c r="NEJ112" s="369"/>
      <c r="NEK112" s="369"/>
      <c r="NEL112" s="369"/>
      <c r="NEM112" s="77"/>
      <c r="NEN112" s="369"/>
      <c r="NEO112" s="369"/>
      <c r="NEP112" s="77"/>
      <c r="NEQ112" s="78"/>
      <c r="NER112" s="77"/>
      <c r="NES112" s="369"/>
      <c r="NET112" s="369"/>
      <c r="NEU112" s="369"/>
      <c r="NEV112" s="369"/>
      <c r="NEW112" s="369"/>
      <c r="NEX112" s="369"/>
      <c r="NEY112" s="369"/>
      <c r="NEZ112" s="369"/>
      <c r="NFA112" s="369"/>
      <c r="NFB112" s="369"/>
      <c r="NFC112" s="369"/>
      <c r="NFD112" s="369"/>
      <c r="NFE112" s="77"/>
      <c r="NFF112" s="369"/>
      <c r="NFG112" s="369"/>
      <c r="NFH112" s="77"/>
      <c r="NFI112" s="78"/>
      <c r="NFJ112" s="77"/>
      <c r="NFK112" s="369"/>
      <c r="NFL112" s="369"/>
      <c r="NFM112" s="369"/>
      <c r="NFN112" s="369"/>
      <c r="NFO112" s="369"/>
      <c r="NFP112" s="369"/>
      <c r="NFQ112" s="369"/>
      <c r="NFR112" s="369"/>
      <c r="NFS112" s="369"/>
      <c r="NFT112" s="369"/>
      <c r="NFU112" s="369"/>
      <c r="NFV112" s="369"/>
      <c r="NFW112" s="77"/>
      <c r="NFX112" s="369"/>
      <c r="NFY112" s="369"/>
      <c r="NFZ112" s="77"/>
      <c r="NGA112" s="78"/>
      <c r="NGB112" s="77"/>
      <c r="NGC112" s="369"/>
      <c r="NGD112" s="369"/>
      <c r="NGE112" s="369"/>
      <c r="NGF112" s="369"/>
      <c r="NGG112" s="369"/>
      <c r="NGH112" s="369"/>
      <c r="NGI112" s="369"/>
      <c r="NGJ112" s="369"/>
      <c r="NGK112" s="369"/>
      <c r="NGL112" s="369"/>
      <c r="NGM112" s="369"/>
      <c r="NGN112" s="369"/>
      <c r="NGO112" s="77"/>
      <c r="NGP112" s="369"/>
      <c r="NGQ112" s="369"/>
      <c r="NGR112" s="77"/>
      <c r="NGS112" s="78"/>
      <c r="NGT112" s="77"/>
      <c r="NGU112" s="369"/>
      <c r="NGV112" s="369"/>
      <c r="NGW112" s="369"/>
      <c r="NGX112" s="369"/>
      <c r="NGY112" s="369"/>
      <c r="NGZ112" s="369"/>
      <c r="NHA112" s="369"/>
      <c r="NHB112" s="369"/>
      <c r="NHC112" s="369"/>
      <c r="NHD112" s="369"/>
      <c r="NHE112" s="369"/>
      <c r="NHF112" s="369"/>
      <c r="NHG112" s="77"/>
      <c r="NHH112" s="369"/>
      <c r="NHI112" s="369"/>
      <c r="NHJ112" s="77"/>
      <c r="NHK112" s="78"/>
      <c r="NHL112" s="77"/>
      <c r="NHM112" s="369"/>
      <c r="NHN112" s="369"/>
      <c r="NHO112" s="369"/>
      <c r="NHP112" s="369"/>
      <c r="NHQ112" s="369"/>
      <c r="NHR112" s="369"/>
      <c r="NHS112" s="369"/>
      <c r="NHT112" s="369"/>
      <c r="NHU112" s="369"/>
      <c r="NHV112" s="369"/>
      <c r="NHW112" s="369"/>
      <c r="NHX112" s="369"/>
      <c r="NHY112" s="77"/>
      <c r="NHZ112" s="369"/>
      <c r="NIA112" s="369"/>
      <c r="NIB112" s="77"/>
      <c r="NIC112" s="78"/>
      <c r="NID112" s="77"/>
      <c r="NIE112" s="369"/>
      <c r="NIF112" s="369"/>
      <c r="NIG112" s="369"/>
      <c r="NIH112" s="369"/>
      <c r="NII112" s="369"/>
      <c r="NIJ112" s="369"/>
      <c r="NIK112" s="369"/>
      <c r="NIL112" s="369"/>
      <c r="NIM112" s="369"/>
      <c r="NIN112" s="369"/>
      <c r="NIO112" s="369"/>
      <c r="NIP112" s="369"/>
      <c r="NIQ112" s="77"/>
      <c r="NIR112" s="369"/>
      <c r="NIS112" s="369"/>
      <c r="NIT112" s="77"/>
      <c r="NIU112" s="78"/>
      <c r="NIV112" s="77"/>
      <c r="NIW112" s="369"/>
      <c r="NIX112" s="369"/>
      <c r="NIY112" s="369"/>
      <c r="NIZ112" s="369"/>
      <c r="NJA112" s="369"/>
      <c r="NJB112" s="369"/>
      <c r="NJC112" s="369"/>
      <c r="NJD112" s="369"/>
      <c r="NJE112" s="369"/>
      <c r="NJF112" s="369"/>
      <c r="NJG112" s="369"/>
      <c r="NJH112" s="369"/>
      <c r="NJI112" s="77"/>
      <c r="NJJ112" s="369"/>
      <c r="NJK112" s="369"/>
      <c r="NJL112" s="77"/>
      <c r="NJM112" s="78"/>
      <c r="NJN112" s="77"/>
      <c r="NJO112" s="369"/>
      <c r="NJP112" s="369"/>
      <c r="NJQ112" s="369"/>
      <c r="NJR112" s="369"/>
      <c r="NJS112" s="369"/>
      <c r="NJT112" s="369"/>
      <c r="NJU112" s="369"/>
      <c r="NJV112" s="369"/>
      <c r="NJW112" s="369"/>
      <c r="NJX112" s="369"/>
      <c r="NJY112" s="369"/>
      <c r="NJZ112" s="369"/>
      <c r="NKA112" s="77"/>
      <c r="NKB112" s="369"/>
      <c r="NKC112" s="369"/>
      <c r="NKD112" s="77"/>
      <c r="NKE112" s="78"/>
      <c r="NKF112" s="77"/>
      <c r="NKG112" s="369"/>
      <c r="NKH112" s="369"/>
      <c r="NKI112" s="369"/>
      <c r="NKJ112" s="369"/>
      <c r="NKK112" s="369"/>
      <c r="NKL112" s="369"/>
      <c r="NKM112" s="369"/>
      <c r="NKN112" s="369"/>
      <c r="NKO112" s="369"/>
      <c r="NKP112" s="369"/>
      <c r="NKQ112" s="369"/>
      <c r="NKR112" s="369"/>
      <c r="NKS112" s="77"/>
      <c r="NKT112" s="369"/>
      <c r="NKU112" s="369"/>
      <c r="NKV112" s="77"/>
      <c r="NKW112" s="78"/>
      <c r="NKX112" s="77"/>
      <c r="NKY112" s="369"/>
      <c r="NKZ112" s="369"/>
      <c r="NLA112" s="369"/>
      <c r="NLB112" s="369"/>
      <c r="NLC112" s="369"/>
      <c r="NLD112" s="369"/>
      <c r="NLE112" s="369"/>
      <c r="NLF112" s="369"/>
      <c r="NLG112" s="369"/>
      <c r="NLH112" s="369"/>
      <c r="NLI112" s="369"/>
      <c r="NLJ112" s="369"/>
      <c r="NLK112" s="77"/>
      <c r="NLL112" s="369"/>
      <c r="NLM112" s="369"/>
      <c r="NLN112" s="77"/>
      <c r="NLO112" s="78"/>
      <c r="NLP112" s="77"/>
      <c r="NLQ112" s="369"/>
      <c r="NLR112" s="369"/>
      <c r="NLS112" s="369"/>
      <c r="NLT112" s="369"/>
      <c r="NLU112" s="369"/>
      <c r="NLV112" s="369"/>
      <c r="NLW112" s="369"/>
      <c r="NLX112" s="369"/>
      <c r="NLY112" s="369"/>
      <c r="NLZ112" s="369"/>
      <c r="NMA112" s="369"/>
      <c r="NMB112" s="369"/>
      <c r="NMC112" s="77"/>
      <c r="NMD112" s="369"/>
      <c r="NME112" s="369"/>
      <c r="NMF112" s="77"/>
      <c r="NMG112" s="78"/>
      <c r="NMH112" s="77"/>
      <c r="NMI112" s="369"/>
      <c r="NMJ112" s="369"/>
      <c r="NMK112" s="369"/>
      <c r="NML112" s="369"/>
      <c r="NMM112" s="369"/>
      <c r="NMN112" s="369"/>
      <c r="NMO112" s="369"/>
      <c r="NMP112" s="369"/>
      <c r="NMQ112" s="369"/>
      <c r="NMR112" s="369"/>
      <c r="NMS112" s="369"/>
      <c r="NMT112" s="369"/>
      <c r="NMU112" s="77"/>
      <c r="NMV112" s="369"/>
      <c r="NMW112" s="369"/>
      <c r="NMX112" s="77"/>
      <c r="NMY112" s="78"/>
      <c r="NMZ112" s="77"/>
      <c r="NNA112" s="369"/>
      <c r="NNB112" s="369"/>
      <c r="NNC112" s="369"/>
      <c r="NND112" s="369"/>
      <c r="NNE112" s="369"/>
      <c r="NNF112" s="369"/>
      <c r="NNG112" s="369"/>
      <c r="NNH112" s="369"/>
      <c r="NNI112" s="369"/>
      <c r="NNJ112" s="369"/>
      <c r="NNK112" s="369"/>
      <c r="NNL112" s="369"/>
      <c r="NNM112" s="77"/>
      <c r="NNN112" s="369"/>
      <c r="NNO112" s="369"/>
      <c r="NNP112" s="77"/>
      <c r="NNQ112" s="78"/>
      <c r="NNR112" s="77"/>
      <c r="NNS112" s="369"/>
      <c r="NNT112" s="369"/>
      <c r="NNU112" s="369"/>
      <c r="NNV112" s="369"/>
      <c r="NNW112" s="369"/>
      <c r="NNX112" s="369"/>
      <c r="NNY112" s="369"/>
      <c r="NNZ112" s="369"/>
      <c r="NOA112" s="369"/>
      <c r="NOB112" s="369"/>
      <c r="NOC112" s="369"/>
      <c r="NOD112" s="369"/>
      <c r="NOE112" s="77"/>
      <c r="NOF112" s="369"/>
      <c r="NOG112" s="369"/>
      <c r="NOH112" s="77"/>
      <c r="NOI112" s="78"/>
      <c r="NOJ112" s="77"/>
      <c r="NOK112" s="369"/>
      <c r="NOL112" s="369"/>
      <c r="NOM112" s="369"/>
      <c r="NON112" s="369"/>
      <c r="NOO112" s="369"/>
      <c r="NOP112" s="369"/>
      <c r="NOQ112" s="369"/>
      <c r="NOR112" s="369"/>
      <c r="NOS112" s="369"/>
      <c r="NOT112" s="369"/>
      <c r="NOU112" s="369"/>
      <c r="NOV112" s="369"/>
      <c r="NOW112" s="77"/>
      <c r="NOX112" s="369"/>
      <c r="NOY112" s="369"/>
      <c r="NOZ112" s="77"/>
      <c r="NPA112" s="78"/>
      <c r="NPB112" s="77"/>
      <c r="NPC112" s="369"/>
      <c r="NPD112" s="369"/>
      <c r="NPE112" s="369"/>
      <c r="NPF112" s="369"/>
      <c r="NPG112" s="369"/>
      <c r="NPH112" s="369"/>
      <c r="NPI112" s="369"/>
      <c r="NPJ112" s="369"/>
      <c r="NPK112" s="369"/>
      <c r="NPL112" s="369"/>
      <c r="NPM112" s="369"/>
      <c r="NPN112" s="369"/>
      <c r="NPO112" s="77"/>
      <c r="NPP112" s="369"/>
      <c r="NPQ112" s="369"/>
      <c r="NPR112" s="77"/>
      <c r="NPS112" s="78"/>
      <c r="NPT112" s="77"/>
      <c r="NPU112" s="369"/>
      <c r="NPV112" s="369"/>
      <c r="NPW112" s="369"/>
      <c r="NPX112" s="369"/>
      <c r="NPY112" s="369"/>
      <c r="NPZ112" s="369"/>
      <c r="NQA112" s="369"/>
      <c r="NQB112" s="369"/>
      <c r="NQC112" s="369"/>
      <c r="NQD112" s="369"/>
      <c r="NQE112" s="369"/>
      <c r="NQF112" s="369"/>
      <c r="NQG112" s="77"/>
      <c r="NQH112" s="369"/>
      <c r="NQI112" s="369"/>
      <c r="NQJ112" s="77"/>
      <c r="NQK112" s="78"/>
      <c r="NQL112" s="77"/>
      <c r="NQM112" s="369"/>
      <c r="NQN112" s="369"/>
      <c r="NQO112" s="369"/>
      <c r="NQP112" s="369"/>
      <c r="NQQ112" s="369"/>
      <c r="NQR112" s="369"/>
      <c r="NQS112" s="369"/>
      <c r="NQT112" s="369"/>
      <c r="NQU112" s="369"/>
      <c r="NQV112" s="369"/>
      <c r="NQW112" s="369"/>
      <c r="NQX112" s="369"/>
      <c r="NQY112" s="77"/>
      <c r="NQZ112" s="369"/>
      <c r="NRA112" s="369"/>
      <c r="NRB112" s="77"/>
      <c r="NRC112" s="78"/>
      <c r="NRD112" s="77"/>
      <c r="NRE112" s="369"/>
      <c r="NRF112" s="369"/>
      <c r="NRG112" s="369"/>
      <c r="NRH112" s="369"/>
      <c r="NRI112" s="369"/>
      <c r="NRJ112" s="369"/>
      <c r="NRK112" s="369"/>
      <c r="NRL112" s="369"/>
      <c r="NRM112" s="369"/>
      <c r="NRN112" s="369"/>
      <c r="NRO112" s="369"/>
      <c r="NRP112" s="369"/>
      <c r="NRQ112" s="77"/>
      <c r="NRR112" s="369"/>
      <c r="NRS112" s="369"/>
      <c r="NRT112" s="77"/>
      <c r="NRU112" s="78"/>
      <c r="NRV112" s="77"/>
      <c r="NRW112" s="369"/>
      <c r="NRX112" s="369"/>
      <c r="NRY112" s="369"/>
      <c r="NRZ112" s="369"/>
      <c r="NSA112" s="369"/>
      <c r="NSB112" s="369"/>
      <c r="NSC112" s="369"/>
      <c r="NSD112" s="369"/>
      <c r="NSE112" s="369"/>
      <c r="NSF112" s="369"/>
      <c r="NSG112" s="369"/>
      <c r="NSH112" s="369"/>
      <c r="NSI112" s="77"/>
      <c r="NSJ112" s="369"/>
      <c r="NSK112" s="369"/>
      <c r="NSL112" s="77"/>
      <c r="NSM112" s="78"/>
      <c r="NSN112" s="77"/>
      <c r="NSO112" s="369"/>
      <c r="NSP112" s="369"/>
      <c r="NSQ112" s="369"/>
      <c r="NSR112" s="369"/>
      <c r="NSS112" s="369"/>
      <c r="NST112" s="369"/>
      <c r="NSU112" s="369"/>
      <c r="NSV112" s="369"/>
      <c r="NSW112" s="369"/>
      <c r="NSX112" s="369"/>
      <c r="NSY112" s="369"/>
      <c r="NSZ112" s="369"/>
      <c r="NTA112" s="77"/>
      <c r="NTB112" s="369"/>
      <c r="NTC112" s="369"/>
      <c r="NTD112" s="77"/>
      <c r="NTE112" s="78"/>
      <c r="NTF112" s="77"/>
      <c r="NTG112" s="369"/>
      <c r="NTH112" s="369"/>
      <c r="NTI112" s="369"/>
      <c r="NTJ112" s="369"/>
      <c r="NTK112" s="369"/>
      <c r="NTL112" s="369"/>
      <c r="NTM112" s="369"/>
      <c r="NTN112" s="369"/>
      <c r="NTO112" s="369"/>
      <c r="NTP112" s="369"/>
      <c r="NTQ112" s="369"/>
      <c r="NTR112" s="369"/>
      <c r="NTS112" s="77"/>
      <c r="NTT112" s="369"/>
      <c r="NTU112" s="369"/>
      <c r="NTV112" s="77"/>
      <c r="NTW112" s="78"/>
      <c r="NTX112" s="77"/>
      <c r="NTY112" s="369"/>
      <c r="NTZ112" s="369"/>
      <c r="NUA112" s="369"/>
      <c r="NUB112" s="369"/>
      <c r="NUC112" s="369"/>
      <c r="NUD112" s="369"/>
      <c r="NUE112" s="369"/>
      <c r="NUF112" s="369"/>
      <c r="NUG112" s="369"/>
      <c r="NUH112" s="369"/>
      <c r="NUI112" s="369"/>
      <c r="NUJ112" s="369"/>
      <c r="NUK112" s="77"/>
      <c r="NUL112" s="369"/>
      <c r="NUM112" s="369"/>
      <c r="NUN112" s="77"/>
      <c r="NUO112" s="78"/>
      <c r="NUP112" s="77"/>
      <c r="NUQ112" s="369"/>
      <c r="NUR112" s="369"/>
      <c r="NUS112" s="369"/>
      <c r="NUT112" s="369"/>
      <c r="NUU112" s="369"/>
      <c r="NUV112" s="369"/>
      <c r="NUW112" s="369"/>
      <c r="NUX112" s="369"/>
      <c r="NUY112" s="369"/>
      <c r="NUZ112" s="369"/>
      <c r="NVA112" s="369"/>
      <c r="NVB112" s="369"/>
      <c r="NVC112" s="77"/>
      <c r="NVD112" s="369"/>
      <c r="NVE112" s="369"/>
      <c r="NVF112" s="77"/>
      <c r="NVG112" s="78"/>
      <c r="NVH112" s="77"/>
      <c r="NVI112" s="369"/>
      <c r="NVJ112" s="369"/>
      <c r="NVK112" s="369"/>
      <c r="NVL112" s="369"/>
      <c r="NVM112" s="369"/>
      <c r="NVN112" s="369"/>
      <c r="NVO112" s="369"/>
      <c r="NVP112" s="369"/>
      <c r="NVQ112" s="369"/>
      <c r="NVR112" s="369"/>
      <c r="NVS112" s="369"/>
      <c r="NVT112" s="369"/>
      <c r="NVU112" s="77"/>
      <c r="NVV112" s="369"/>
      <c r="NVW112" s="369"/>
      <c r="NVX112" s="77"/>
      <c r="NVY112" s="78"/>
      <c r="NVZ112" s="77"/>
      <c r="NWA112" s="369"/>
      <c r="NWB112" s="369"/>
      <c r="NWC112" s="369"/>
      <c r="NWD112" s="369"/>
      <c r="NWE112" s="369"/>
      <c r="NWF112" s="369"/>
      <c r="NWG112" s="369"/>
      <c r="NWH112" s="369"/>
      <c r="NWI112" s="369"/>
      <c r="NWJ112" s="369"/>
      <c r="NWK112" s="369"/>
      <c r="NWL112" s="369"/>
      <c r="NWM112" s="77"/>
      <c r="NWN112" s="369"/>
      <c r="NWO112" s="369"/>
      <c r="NWP112" s="77"/>
      <c r="NWQ112" s="78"/>
      <c r="NWR112" s="77"/>
      <c r="NWS112" s="369"/>
      <c r="NWT112" s="369"/>
      <c r="NWU112" s="369"/>
      <c r="NWV112" s="369"/>
      <c r="NWW112" s="369"/>
      <c r="NWX112" s="369"/>
      <c r="NWY112" s="369"/>
      <c r="NWZ112" s="369"/>
      <c r="NXA112" s="369"/>
      <c r="NXB112" s="369"/>
      <c r="NXC112" s="369"/>
      <c r="NXD112" s="369"/>
      <c r="NXE112" s="77"/>
      <c r="NXF112" s="369"/>
      <c r="NXG112" s="369"/>
      <c r="NXH112" s="77"/>
      <c r="NXI112" s="78"/>
      <c r="NXJ112" s="77"/>
      <c r="NXK112" s="369"/>
      <c r="NXL112" s="369"/>
      <c r="NXM112" s="369"/>
      <c r="NXN112" s="369"/>
      <c r="NXO112" s="369"/>
      <c r="NXP112" s="369"/>
      <c r="NXQ112" s="369"/>
      <c r="NXR112" s="369"/>
      <c r="NXS112" s="369"/>
      <c r="NXT112" s="369"/>
      <c r="NXU112" s="369"/>
      <c r="NXV112" s="369"/>
      <c r="NXW112" s="77"/>
      <c r="NXX112" s="369"/>
      <c r="NXY112" s="369"/>
      <c r="NXZ112" s="77"/>
      <c r="NYA112" s="78"/>
      <c r="NYB112" s="77"/>
      <c r="NYC112" s="369"/>
      <c r="NYD112" s="369"/>
      <c r="NYE112" s="369"/>
      <c r="NYF112" s="369"/>
      <c r="NYG112" s="369"/>
      <c r="NYH112" s="369"/>
      <c r="NYI112" s="369"/>
      <c r="NYJ112" s="369"/>
      <c r="NYK112" s="369"/>
      <c r="NYL112" s="369"/>
      <c r="NYM112" s="369"/>
      <c r="NYN112" s="369"/>
      <c r="NYO112" s="77"/>
      <c r="NYP112" s="369"/>
      <c r="NYQ112" s="369"/>
      <c r="NYR112" s="77"/>
      <c r="NYS112" s="78"/>
      <c r="NYT112" s="77"/>
      <c r="NYU112" s="369"/>
      <c r="NYV112" s="369"/>
      <c r="NYW112" s="369"/>
      <c r="NYX112" s="369"/>
      <c r="NYY112" s="369"/>
      <c r="NYZ112" s="369"/>
      <c r="NZA112" s="369"/>
      <c r="NZB112" s="369"/>
      <c r="NZC112" s="369"/>
      <c r="NZD112" s="369"/>
      <c r="NZE112" s="369"/>
      <c r="NZF112" s="369"/>
      <c r="NZG112" s="77"/>
      <c r="NZH112" s="369"/>
      <c r="NZI112" s="369"/>
      <c r="NZJ112" s="77"/>
      <c r="NZK112" s="78"/>
      <c r="NZL112" s="77"/>
      <c r="NZM112" s="369"/>
      <c r="NZN112" s="369"/>
      <c r="NZO112" s="369"/>
      <c r="NZP112" s="369"/>
      <c r="NZQ112" s="369"/>
      <c r="NZR112" s="369"/>
      <c r="NZS112" s="369"/>
      <c r="NZT112" s="369"/>
      <c r="NZU112" s="369"/>
      <c r="NZV112" s="369"/>
      <c r="NZW112" s="369"/>
      <c r="NZX112" s="369"/>
      <c r="NZY112" s="77"/>
      <c r="NZZ112" s="369"/>
      <c r="OAA112" s="369"/>
      <c r="OAB112" s="77"/>
      <c r="OAC112" s="78"/>
      <c r="OAD112" s="77"/>
      <c r="OAE112" s="369"/>
      <c r="OAF112" s="369"/>
      <c r="OAG112" s="369"/>
      <c r="OAH112" s="369"/>
      <c r="OAI112" s="369"/>
      <c r="OAJ112" s="369"/>
      <c r="OAK112" s="369"/>
      <c r="OAL112" s="369"/>
      <c r="OAM112" s="369"/>
      <c r="OAN112" s="369"/>
      <c r="OAO112" s="369"/>
      <c r="OAP112" s="369"/>
      <c r="OAQ112" s="77"/>
      <c r="OAR112" s="369"/>
      <c r="OAS112" s="369"/>
      <c r="OAT112" s="77"/>
      <c r="OAU112" s="78"/>
      <c r="OAV112" s="77"/>
      <c r="OAW112" s="369"/>
      <c r="OAX112" s="369"/>
      <c r="OAY112" s="369"/>
      <c r="OAZ112" s="369"/>
      <c r="OBA112" s="369"/>
      <c r="OBB112" s="369"/>
      <c r="OBC112" s="369"/>
      <c r="OBD112" s="369"/>
      <c r="OBE112" s="369"/>
      <c r="OBF112" s="369"/>
      <c r="OBG112" s="369"/>
      <c r="OBH112" s="369"/>
      <c r="OBI112" s="77"/>
      <c r="OBJ112" s="369"/>
      <c r="OBK112" s="369"/>
      <c r="OBL112" s="77"/>
      <c r="OBM112" s="78"/>
      <c r="OBN112" s="77"/>
      <c r="OBO112" s="369"/>
      <c r="OBP112" s="369"/>
      <c r="OBQ112" s="369"/>
      <c r="OBR112" s="369"/>
      <c r="OBS112" s="369"/>
      <c r="OBT112" s="369"/>
      <c r="OBU112" s="369"/>
      <c r="OBV112" s="369"/>
      <c r="OBW112" s="369"/>
      <c r="OBX112" s="369"/>
      <c r="OBY112" s="369"/>
      <c r="OBZ112" s="369"/>
      <c r="OCA112" s="77"/>
      <c r="OCB112" s="369"/>
      <c r="OCC112" s="369"/>
      <c r="OCD112" s="77"/>
      <c r="OCE112" s="78"/>
      <c r="OCF112" s="77"/>
      <c r="OCG112" s="369"/>
      <c r="OCH112" s="369"/>
      <c r="OCI112" s="369"/>
      <c r="OCJ112" s="369"/>
      <c r="OCK112" s="369"/>
      <c r="OCL112" s="369"/>
      <c r="OCM112" s="369"/>
      <c r="OCN112" s="369"/>
      <c r="OCO112" s="369"/>
      <c r="OCP112" s="369"/>
      <c r="OCQ112" s="369"/>
      <c r="OCR112" s="369"/>
      <c r="OCS112" s="77"/>
      <c r="OCT112" s="369"/>
      <c r="OCU112" s="369"/>
      <c r="OCV112" s="77"/>
      <c r="OCW112" s="78"/>
      <c r="OCX112" s="77"/>
      <c r="OCY112" s="369"/>
      <c r="OCZ112" s="369"/>
      <c r="ODA112" s="369"/>
      <c r="ODB112" s="369"/>
      <c r="ODC112" s="369"/>
      <c r="ODD112" s="369"/>
      <c r="ODE112" s="369"/>
      <c r="ODF112" s="369"/>
      <c r="ODG112" s="369"/>
      <c r="ODH112" s="369"/>
      <c r="ODI112" s="369"/>
      <c r="ODJ112" s="369"/>
      <c r="ODK112" s="77"/>
      <c r="ODL112" s="369"/>
      <c r="ODM112" s="369"/>
      <c r="ODN112" s="77"/>
      <c r="ODO112" s="78"/>
      <c r="ODP112" s="77"/>
      <c r="ODQ112" s="369"/>
      <c r="ODR112" s="369"/>
      <c r="ODS112" s="369"/>
      <c r="ODT112" s="369"/>
      <c r="ODU112" s="369"/>
      <c r="ODV112" s="369"/>
      <c r="ODW112" s="369"/>
      <c r="ODX112" s="369"/>
      <c r="ODY112" s="369"/>
      <c r="ODZ112" s="369"/>
      <c r="OEA112" s="369"/>
      <c r="OEB112" s="369"/>
      <c r="OEC112" s="77"/>
      <c r="OED112" s="369"/>
      <c r="OEE112" s="369"/>
      <c r="OEF112" s="77"/>
      <c r="OEG112" s="78"/>
      <c r="OEH112" s="77"/>
      <c r="OEI112" s="369"/>
      <c r="OEJ112" s="369"/>
      <c r="OEK112" s="369"/>
      <c r="OEL112" s="369"/>
      <c r="OEM112" s="369"/>
      <c r="OEN112" s="369"/>
      <c r="OEO112" s="369"/>
      <c r="OEP112" s="369"/>
      <c r="OEQ112" s="369"/>
      <c r="OER112" s="369"/>
      <c r="OES112" s="369"/>
      <c r="OET112" s="369"/>
      <c r="OEU112" s="77"/>
      <c r="OEV112" s="369"/>
      <c r="OEW112" s="369"/>
      <c r="OEX112" s="77"/>
      <c r="OEY112" s="78"/>
      <c r="OEZ112" s="77"/>
      <c r="OFA112" s="369"/>
      <c r="OFB112" s="369"/>
      <c r="OFC112" s="369"/>
      <c r="OFD112" s="369"/>
      <c r="OFE112" s="369"/>
      <c r="OFF112" s="369"/>
      <c r="OFG112" s="369"/>
      <c r="OFH112" s="369"/>
      <c r="OFI112" s="369"/>
      <c r="OFJ112" s="369"/>
      <c r="OFK112" s="369"/>
      <c r="OFL112" s="369"/>
      <c r="OFM112" s="77"/>
      <c r="OFN112" s="369"/>
      <c r="OFO112" s="369"/>
      <c r="OFP112" s="77"/>
      <c r="OFQ112" s="78"/>
      <c r="OFR112" s="77"/>
      <c r="OFS112" s="369"/>
      <c r="OFT112" s="369"/>
      <c r="OFU112" s="369"/>
      <c r="OFV112" s="369"/>
      <c r="OFW112" s="369"/>
      <c r="OFX112" s="369"/>
      <c r="OFY112" s="369"/>
      <c r="OFZ112" s="369"/>
      <c r="OGA112" s="369"/>
      <c r="OGB112" s="369"/>
      <c r="OGC112" s="369"/>
      <c r="OGD112" s="369"/>
      <c r="OGE112" s="77"/>
      <c r="OGF112" s="369"/>
      <c r="OGG112" s="369"/>
      <c r="OGH112" s="77"/>
      <c r="OGI112" s="78"/>
      <c r="OGJ112" s="77"/>
      <c r="OGK112" s="369"/>
      <c r="OGL112" s="369"/>
      <c r="OGM112" s="369"/>
      <c r="OGN112" s="369"/>
      <c r="OGO112" s="369"/>
      <c r="OGP112" s="369"/>
      <c r="OGQ112" s="369"/>
      <c r="OGR112" s="369"/>
      <c r="OGS112" s="369"/>
      <c r="OGT112" s="369"/>
      <c r="OGU112" s="369"/>
      <c r="OGV112" s="369"/>
      <c r="OGW112" s="77"/>
      <c r="OGX112" s="369"/>
      <c r="OGY112" s="369"/>
      <c r="OGZ112" s="77"/>
      <c r="OHA112" s="78"/>
      <c r="OHB112" s="77"/>
      <c r="OHC112" s="369"/>
      <c r="OHD112" s="369"/>
      <c r="OHE112" s="369"/>
      <c r="OHF112" s="369"/>
      <c r="OHG112" s="369"/>
      <c r="OHH112" s="369"/>
      <c r="OHI112" s="369"/>
      <c r="OHJ112" s="369"/>
      <c r="OHK112" s="369"/>
      <c r="OHL112" s="369"/>
      <c r="OHM112" s="369"/>
      <c r="OHN112" s="369"/>
      <c r="OHO112" s="77"/>
      <c r="OHP112" s="369"/>
      <c r="OHQ112" s="369"/>
      <c r="OHR112" s="77"/>
      <c r="OHS112" s="78"/>
      <c r="OHT112" s="77"/>
      <c r="OHU112" s="369"/>
      <c r="OHV112" s="369"/>
      <c r="OHW112" s="369"/>
      <c r="OHX112" s="369"/>
      <c r="OHY112" s="369"/>
      <c r="OHZ112" s="369"/>
      <c r="OIA112" s="369"/>
      <c r="OIB112" s="369"/>
      <c r="OIC112" s="369"/>
      <c r="OID112" s="369"/>
      <c r="OIE112" s="369"/>
      <c r="OIF112" s="369"/>
      <c r="OIG112" s="77"/>
      <c r="OIH112" s="369"/>
      <c r="OII112" s="369"/>
      <c r="OIJ112" s="77"/>
      <c r="OIK112" s="78"/>
      <c r="OIL112" s="77"/>
      <c r="OIM112" s="369"/>
      <c r="OIN112" s="369"/>
      <c r="OIO112" s="369"/>
      <c r="OIP112" s="369"/>
      <c r="OIQ112" s="369"/>
      <c r="OIR112" s="369"/>
      <c r="OIS112" s="369"/>
      <c r="OIT112" s="369"/>
      <c r="OIU112" s="369"/>
      <c r="OIV112" s="369"/>
      <c r="OIW112" s="369"/>
      <c r="OIX112" s="369"/>
      <c r="OIY112" s="77"/>
      <c r="OIZ112" s="369"/>
      <c r="OJA112" s="369"/>
      <c r="OJB112" s="77"/>
      <c r="OJC112" s="78"/>
      <c r="OJD112" s="77"/>
      <c r="OJE112" s="369"/>
      <c r="OJF112" s="369"/>
      <c r="OJG112" s="369"/>
      <c r="OJH112" s="369"/>
      <c r="OJI112" s="369"/>
      <c r="OJJ112" s="369"/>
      <c r="OJK112" s="369"/>
      <c r="OJL112" s="369"/>
      <c r="OJM112" s="369"/>
      <c r="OJN112" s="369"/>
      <c r="OJO112" s="369"/>
      <c r="OJP112" s="369"/>
      <c r="OJQ112" s="77"/>
      <c r="OJR112" s="369"/>
      <c r="OJS112" s="369"/>
      <c r="OJT112" s="77"/>
      <c r="OJU112" s="78"/>
      <c r="OJV112" s="77"/>
      <c r="OJW112" s="369"/>
      <c r="OJX112" s="369"/>
      <c r="OJY112" s="369"/>
      <c r="OJZ112" s="369"/>
      <c r="OKA112" s="369"/>
      <c r="OKB112" s="369"/>
      <c r="OKC112" s="369"/>
      <c r="OKD112" s="369"/>
      <c r="OKE112" s="369"/>
      <c r="OKF112" s="369"/>
      <c r="OKG112" s="369"/>
      <c r="OKH112" s="369"/>
      <c r="OKI112" s="77"/>
      <c r="OKJ112" s="369"/>
      <c r="OKK112" s="369"/>
      <c r="OKL112" s="77"/>
      <c r="OKM112" s="78"/>
      <c r="OKN112" s="77"/>
      <c r="OKO112" s="369"/>
      <c r="OKP112" s="369"/>
      <c r="OKQ112" s="369"/>
      <c r="OKR112" s="369"/>
      <c r="OKS112" s="369"/>
      <c r="OKT112" s="369"/>
      <c r="OKU112" s="369"/>
      <c r="OKV112" s="369"/>
      <c r="OKW112" s="369"/>
      <c r="OKX112" s="369"/>
      <c r="OKY112" s="369"/>
      <c r="OKZ112" s="369"/>
      <c r="OLA112" s="77"/>
      <c r="OLB112" s="369"/>
      <c r="OLC112" s="369"/>
      <c r="OLD112" s="77"/>
      <c r="OLE112" s="78"/>
      <c r="OLF112" s="77"/>
      <c r="OLG112" s="369"/>
      <c r="OLH112" s="369"/>
      <c r="OLI112" s="369"/>
      <c r="OLJ112" s="369"/>
      <c r="OLK112" s="369"/>
      <c r="OLL112" s="369"/>
      <c r="OLM112" s="369"/>
      <c r="OLN112" s="369"/>
      <c r="OLO112" s="369"/>
      <c r="OLP112" s="369"/>
      <c r="OLQ112" s="369"/>
      <c r="OLR112" s="369"/>
      <c r="OLS112" s="77"/>
      <c r="OLT112" s="369"/>
      <c r="OLU112" s="369"/>
      <c r="OLV112" s="77"/>
      <c r="OLW112" s="78"/>
      <c r="OLX112" s="77"/>
      <c r="OLY112" s="369"/>
      <c r="OLZ112" s="369"/>
      <c r="OMA112" s="369"/>
      <c r="OMB112" s="369"/>
      <c r="OMC112" s="369"/>
      <c r="OMD112" s="369"/>
      <c r="OME112" s="369"/>
      <c r="OMF112" s="369"/>
      <c r="OMG112" s="369"/>
      <c r="OMH112" s="369"/>
      <c r="OMI112" s="369"/>
      <c r="OMJ112" s="369"/>
      <c r="OMK112" s="77"/>
      <c r="OML112" s="369"/>
      <c r="OMM112" s="369"/>
      <c r="OMN112" s="77"/>
      <c r="OMO112" s="78"/>
      <c r="OMP112" s="77"/>
      <c r="OMQ112" s="369"/>
      <c r="OMR112" s="369"/>
      <c r="OMS112" s="369"/>
      <c r="OMT112" s="369"/>
      <c r="OMU112" s="369"/>
      <c r="OMV112" s="369"/>
      <c r="OMW112" s="369"/>
      <c r="OMX112" s="369"/>
      <c r="OMY112" s="369"/>
      <c r="OMZ112" s="369"/>
      <c r="ONA112" s="369"/>
      <c r="ONB112" s="369"/>
      <c r="ONC112" s="77"/>
      <c r="OND112" s="369"/>
      <c r="ONE112" s="369"/>
      <c r="ONF112" s="77"/>
      <c r="ONG112" s="78"/>
      <c r="ONH112" s="77"/>
      <c r="ONI112" s="369"/>
      <c r="ONJ112" s="369"/>
      <c r="ONK112" s="369"/>
      <c r="ONL112" s="369"/>
      <c r="ONM112" s="369"/>
      <c r="ONN112" s="369"/>
      <c r="ONO112" s="369"/>
      <c r="ONP112" s="369"/>
      <c r="ONQ112" s="369"/>
      <c r="ONR112" s="369"/>
      <c r="ONS112" s="369"/>
      <c r="ONT112" s="369"/>
      <c r="ONU112" s="77"/>
      <c r="ONV112" s="369"/>
      <c r="ONW112" s="369"/>
      <c r="ONX112" s="77"/>
      <c r="ONY112" s="78"/>
      <c r="ONZ112" s="77"/>
      <c r="OOA112" s="369"/>
      <c r="OOB112" s="369"/>
      <c r="OOC112" s="369"/>
      <c r="OOD112" s="369"/>
      <c r="OOE112" s="369"/>
      <c r="OOF112" s="369"/>
      <c r="OOG112" s="369"/>
      <c r="OOH112" s="369"/>
      <c r="OOI112" s="369"/>
      <c r="OOJ112" s="369"/>
      <c r="OOK112" s="369"/>
      <c r="OOL112" s="369"/>
      <c r="OOM112" s="77"/>
      <c r="OON112" s="369"/>
      <c r="OOO112" s="369"/>
      <c r="OOP112" s="77"/>
      <c r="OOQ112" s="78"/>
      <c r="OOR112" s="77"/>
      <c r="OOS112" s="369"/>
      <c r="OOT112" s="369"/>
      <c r="OOU112" s="369"/>
      <c r="OOV112" s="369"/>
      <c r="OOW112" s="369"/>
      <c r="OOX112" s="369"/>
      <c r="OOY112" s="369"/>
      <c r="OOZ112" s="369"/>
      <c r="OPA112" s="369"/>
      <c r="OPB112" s="369"/>
      <c r="OPC112" s="369"/>
      <c r="OPD112" s="369"/>
      <c r="OPE112" s="77"/>
      <c r="OPF112" s="369"/>
      <c r="OPG112" s="369"/>
      <c r="OPH112" s="77"/>
      <c r="OPI112" s="78"/>
      <c r="OPJ112" s="77"/>
      <c r="OPK112" s="369"/>
      <c r="OPL112" s="369"/>
      <c r="OPM112" s="369"/>
      <c r="OPN112" s="369"/>
      <c r="OPO112" s="369"/>
      <c r="OPP112" s="369"/>
      <c r="OPQ112" s="369"/>
      <c r="OPR112" s="369"/>
      <c r="OPS112" s="369"/>
      <c r="OPT112" s="369"/>
      <c r="OPU112" s="369"/>
      <c r="OPV112" s="369"/>
      <c r="OPW112" s="77"/>
      <c r="OPX112" s="369"/>
      <c r="OPY112" s="369"/>
      <c r="OPZ112" s="77"/>
      <c r="OQA112" s="78"/>
      <c r="OQB112" s="77"/>
      <c r="OQC112" s="369"/>
      <c r="OQD112" s="369"/>
      <c r="OQE112" s="369"/>
      <c r="OQF112" s="369"/>
      <c r="OQG112" s="369"/>
      <c r="OQH112" s="369"/>
      <c r="OQI112" s="369"/>
      <c r="OQJ112" s="369"/>
      <c r="OQK112" s="369"/>
      <c r="OQL112" s="369"/>
      <c r="OQM112" s="369"/>
      <c r="OQN112" s="369"/>
      <c r="OQO112" s="77"/>
      <c r="OQP112" s="369"/>
      <c r="OQQ112" s="369"/>
      <c r="OQR112" s="77"/>
      <c r="OQS112" s="78"/>
      <c r="OQT112" s="77"/>
      <c r="OQU112" s="369"/>
      <c r="OQV112" s="369"/>
      <c r="OQW112" s="369"/>
      <c r="OQX112" s="369"/>
      <c r="OQY112" s="369"/>
      <c r="OQZ112" s="369"/>
      <c r="ORA112" s="369"/>
      <c r="ORB112" s="369"/>
      <c r="ORC112" s="369"/>
      <c r="ORD112" s="369"/>
      <c r="ORE112" s="369"/>
      <c r="ORF112" s="369"/>
      <c r="ORG112" s="77"/>
      <c r="ORH112" s="369"/>
      <c r="ORI112" s="369"/>
      <c r="ORJ112" s="77"/>
      <c r="ORK112" s="78"/>
      <c r="ORL112" s="77"/>
      <c r="ORM112" s="369"/>
      <c r="ORN112" s="369"/>
      <c r="ORO112" s="369"/>
      <c r="ORP112" s="369"/>
      <c r="ORQ112" s="369"/>
      <c r="ORR112" s="369"/>
      <c r="ORS112" s="369"/>
      <c r="ORT112" s="369"/>
      <c r="ORU112" s="369"/>
      <c r="ORV112" s="369"/>
      <c r="ORW112" s="369"/>
      <c r="ORX112" s="369"/>
      <c r="ORY112" s="77"/>
      <c r="ORZ112" s="369"/>
      <c r="OSA112" s="369"/>
      <c r="OSB112" s="77"/>
      <c r="OSC112" s="78"/>
      <c r="OSD112" s="77"/>
      <c r="OSE112" s="369"/>
      <c r="OSF112" s="369"/>
      <c r="OSG112" s="369"/>
      <c r="OSH112" s="369"/>
      <c r="OSI112" s="369"/>
      <c r="OSJ112" s="369"/>
      <c r="OSK112" s="369"/>
      <c r="OSL112" s="369"/>
      <c r="OSM112" s="369"/>
      <c r="OSN112" s="369"/>
      <c r="OSO112" s="369"/>
      <c r="OSP112" s="369"/>
      <c r="OSQ112" s="77"/>
      <c r="OSR112" s="369"/>
      <c r="OSS112" s="369"/>
      <c r="OST112" s="77"/>
      <c r="OSU112" s="78"/>
      <c r="OSV112" s="77"/>
      <c r="OSW112" s="369"/>
      <c r="OSX112" s="369"/>
      <c r="OSY112" s="369"/>
      <c r="OSZ112" s="369"/>
      <c r="OTA112" s="369"/>
      <c r="OTB112" s="369"/>
      <c r="OTC112" s="369"/>
      <c r="OTD112" s="369"/>
      <c r="OTE112" s="369"/>
      <c r="OTF112" s="369"/>
      <c r="OTG112" s="369"/>
      <c r="OTH112" s="369"/>
      <c r="OTI112" s="77"/>
      <c r="OTJ112" s="369"/>
      <c r="OTK112" s="369"/>
      <c r="OTL112" s="77"/>
      <c r="OTM112" s="78"/>
      <c r="OTN112" s="77"/>
      <c r="OTO112" s="369"/>
      <c r="OTP112" s="369"/>
      <c r="OTQ112" s="369"/>
      <c r="OTR112" s="369"/>
      <c r="OTS112" s="369"/>
      <c r="OTT112" s="369"/>
      <c r="OTU112" s="369"/>
      <c r="OTV112" s="369"/>
      <c r="OTW112" s="369"/>
      <c r="OTX112" s="369"/>
      <c r="OTY112" s="369"/>
      <c r="OTZ112" s="369"/>
      <c r="OUA112" s="77"/>
      <c r="OUB112" s="369"/>
      <c r="OUC112" s="369"/>
      <c r="OUD112" s="77"/>
      <c r="OUE112" s="78"/>
      <c r="OUF112" s="77"/>
      <c r="OUG112" s="369"/>
      <c r="OUH112" s="369"/>
      <c r="OUI112" s="369"/>
      <c r="OUJ112" s="369"/>
      <c r="OUK112" s="369"/>
      <c r="OUL112" s="369"/>
      <c r="OUM112" s="369"/>
      <c r="OUN112" s="369"/>
      <c r="OUO112" s="369"/>
      <c r="OUP112" s="369"/>
      <c r="OUQ112" s="369"/>
      <c r="OUR112" s="369"/>
      <c r="OUS112" s="77"/>
      <c r="OUT112" s="369"/>
      <c r="OUU112" s="369"/>
      <c r="OUV112" s="77"/>
      <c r="OUW112" s="78"/>
      <c r="OUX112" s="77"/>
      <c r="OUY112" s="369"/>
      <c r="OUZ112" s="369"/>
      <c r="OVA112" s="369"/>
      <c r="OVB112" s="369"/>
      <c r="OVC112" s="369"/>
      <c r="OVD112" s="369"/>
      <c r="OVE112" s="369"/>
      <c r="OVF112" s="369"/>
      <c r="OVG112" s="369"/>
      <c r="OVH112" s="369"/>
      <c r="OVI112" s="369"/>
      <c r="OVJ112" s="369"/>
      <c r="OVK112" s="77"/>
      <c r="OVL112" s="369"/>
      <c r="OVM112" s="369"/>
      <c r="OVN112" s="77"/>
      <c r="OVO112" s="78"/>
      <c r="OVP112" s="77"/>
      <c r="OVQ112" s="369"/>
      <c r="OVR112" s="369"/>
      <c r="OVS112" s="369"/>
      <c r="OVT112" s="369"/>
      <c r="OVU112" s="369"/>
      <c r="OVV112" s="369"/>
      <c r="OVW112" s="369"/>
      <c r="OVX112" s="369"/>
      <c r="OVY112" s="369"/>
      <c r="OVZ112" s="369"/>
      <c r="OWA112" s="369"/>
      <c r="OWB112" s="369"/>
      <c r="OWC112" s="77"/>
      <c r="OWD112" s="369"/>
      <c r="OWE112" s="369"/>
      <c r="OWF112" s="77"/>
      <c r="OWG112" s="78"/>
      <c r="OWH112" s="77"/>
      <c r="OWI112" s="369"/>
      <c r="OWJ112" s="369"/>
      <c r="OWK112" s="369"/>
      <c r="OWL112" s="369"/>
      <c r="OWM112" s="369"/>
      <c r="OWN112" s="369"/>
      <c r="OWO112" s="369"/>
      <c r="OWP112" s="369"/>
      <c r="OWQ112" s="369"/>
      <c r="OWR112" s="369"/>
      <c r="OWS112" s="369"/>
      <c r="OWT112" s="369"/>
      <c r="OWU112" s="77"/>
      <c r="OWV112" s="369"/>
      <c r="OWW112" s="369"/>
      <c r="OWX112" s="77"/>
      <c r="OWY112" s="78"/>
      <c r="OWZ112" s="77"/>
      <c r="OXA112" s="369"/>
      <c r="OXB112" s="369"/>
      <c r="OXC112" s="369"/>
      <c r="OXD112" s="369"/>
      <c r="OXE112" s="369"/>
      <c r="OXF112" s="369"/>
      <c r="OXG112" s="369"/>
      <c r="OXH112" s="369"/>
      <c r="OXI112" s="369"/>
      <c r="OXJ112" s="369"/>
      <c r="OXK112" s="369"/>
      <c r="OXL112" s="369"/>
      <c r="OXM112" s="77"/>
      <c r="OXN112" s="369"/>
      <c r="OXO112" s="369"/>
      <c r="OXP112" s="77"/>
      <c r="OXQ112" s="78"/>
      <c r="OXR112" s="77"/>
      <c r="OXS112" s="369"/>
      <c r="OXT112" s="369"/>
      <c r="OXU112" s="369"/>
      <c r="OXV112" s="369"/>
      <c r="OXW112" s="369"/>
      <c r="OXX112" s="369"/>
      <c r="OXY112" s="369"/>
      <c r="OXZ112" s="369"/>
      <c r="OYA112" s="369"/>
      <c r="OYB112" s="369"/>
      <c r="OYC112" s="369"/>
      <c r="OYD112" s="369"/>
      <c r="OYE112" s="77"/>
      <c r="OYF112" s="369"/>
      <c r="OYG112" s="369"/>
      <c r="OYH112" s="77"/>
      <c r="OYI112" s="78"/>
      <c r="OYJ112" s="77"/>
      <c r="OYK112" s="369"/>
      <c r="OYL112" s="369"/>
      <c r="OYM112" s="369"/>
      <c r="OYN112" s="369"/>
      <c r="OYO112" s="369"/>
      <c r="OYP112" s="369"/>
      <c r="OYQ112" s="369"/>
      <c r="OYR112" s="369"/>
      <c r="OYS112" s="369"/>
      <c r="OYT112" s="369"/>
      <c r="OYU112" s="369"/>
      <c r="OYV112" s="369"/>
      <c r="OYW112" s="77"/>
      <c r="OYX112" s="369"/>
      <c r="OYY112" s="369"/>
      <c r="OYZ112" s="77"/>
      <c r="OZA112" s="78"/>
      <c r="OZB112" s="77"/>
      <c r="OZC112" s="369"/>
      <c r="OZD112" s="369"/>
      <c r="OZE112" s="369"/>
      <c r="OZF112" s="369"/>
      <c r="OZG112" s="369"/>
      <c r="OZH112" s="369"/>
      <c r="OZI112" s="369"/>
      <c r="OZJ112" s="369"/>
      <c r="OZK112" s="369"/>
      <c r="OZL112" s="369"/>
      <c r="OZM112" s="369"/>
      <c r="OZN112" s="369"/>
      <c r="OZO112" s="77"/>
      <c r="OZP112" s="369"/>
      <c r="OZQ112" s="369"/>
      <c r="OZR112" s="77"/>
      <c r="OZS112" s="78"/>
      <c r="OZT112" s="77"/>
      <c r="OZU112" s="369"/>
      <c r="OZV112" s="369"/>
      <c r="OZW112" s="369"/>
      <c r="OZX112" s="369"/>
      <c r="OZY112" s="369"/>
      <c r="OZZ112" s="369"/>
      <c r="PAA112" s="369"/>
      <c r="PAB112" s="369"/>
      <c r="PAC112" s="369"/>
      <c r="PAD112" s="369"/>
      <c r="PAE112" s="369"/>
      <c r="PAF112" s="369"/>
      <c r="PAG112" s="77"/>
      <c r="PAH112" s="369"/>
      <c r="PAI112" s="369"/>
      <c r="PAJ112" s="77"/>
      <c r="PAK112" s="78"/>
      <c r="PAL112" s="77"/>
      <c r="PAM112" s="369"/>
      <c r="PAN112" s="369"/>
      <c r="PAO112" s="369"/>
      <c r="PAP112" s="369"/>
      <c r="PAQ112" s="369"/>
      <c r="PAR112" s="369"/>
      <c r="PAS112" s="369"/>
      <c r="PAT112" s="369"/>
      <c r="PAU112" s="369"/>
      <c r="PAV112" s="369"/>
      <c r="PAW112" s="369"/>
      <c r="PAX112" s="369"/>
      <c r="PAY112" s="77"/>
      <c r="PAZ112" s="369"/>
      <c r="PBA112" s="369"/>
      <c r="PBB112" s="77"/>
      <c r="PBC112" s="78"/>
      <c r="PBD112" s="77"/>
      <c r="PBE112" s="369"/>
      <c r="PBF112" s="369"/>
      <c r="PBG112" s="369"/>
      <c r="PBH112" s="369"/>
      <c r="PBI112" s="369"/>
      <c r="PBJ112" s="369"/>
      <c r="PBK112" s="369"/>
      <c r="PBL112" s="369"/>
      <c r="PBM112" s="369"/>
      <c r="PBN112" s="369"/>
      <c r="PBO112" s="369"/>
      <c r="PBP112" s="369"/>
      <c r="PBQ112" s="77"/>
      <c r="PBR112" s="369"/>
      <c r="PBS112" s="369"/>
      <c r="PBT112" s="77"/>
      <c r="PBU112" s="78"/>
      <c r="PBV112" s="77"/>
      <c r="PBW112" s="369"/>
      <c r="PBX112" s="369"/>
      <c r="PBY112" s="369"/>
      <c r="PBZ112" s="369"/>
      <c r="PCA112" s="369"/>
      <c r="PCB112" s="369"/>
      <c r="PCC112" s="369"/>
      <c r="PCD112" s="369"/>
      <c r="PCE112" s="369"/>
      <c r="PCF112" s="369"/>
      <c r="PCG112" s="369"/>
      <c r="PCH112" s="369"/>
      <c r="PCI112" s="77"/>
      <c r="PCJ112" s="369"/>
      <c r="PCK112" s="369"/>
      <c r="PCL112" s="77"/>
      <c r="PCM112" s="78"/>
      <c r="PCN112" s="77"/>
      <c r="PCO112" s="369"/>
      <c r="PCP112" s="369"/>
      <c r="PCQ112" s="369"/>
      <c r="PCR112" s="369"/>
      <c r="PCS112" s="369"/>
      <c r="PCT112" s="369"/>
      <c r="PCU112" s="369"/>
      <c r="PCV112" s="369"/>
      <c r="PCW112" s="369"/>
      <c r="PCX112" s="369"/>
      <c r="PCY112" s="369"/>
      <c r="PCZ112" s="369"/>
      <c r="PDA112" s="77"/>
      <c r="PDB112" s="369"/>
      <c r="PDC112" s="369"/>
      <c r="PDD112" s="77"/>
      <c r="PDE112" s="78"/>
      <c r="PDF112" s="77"/>
      <c r="PDG112" s="369"/>
      <c r="PDH112" s="369"/>
      <c r="PDI112" s="369"/>
      <c r="PDJ112" s="369"/>
      <c r="PDK112" s="369"/>
      <c r="PDL112" s="369"/>
      <c r="PDM112" s="369"/>
      <c r="PDN112" s="369"/>
      <c r="PDO112" s="369"/>
      <c r="PDP112" s="369"/>
      <c r="PDQ112" s="369"/>
      <c r="PDR112" s="369"/>
      <c r="PDS112" s="77"/>
      <c r="PDT112" s="369"/>
      <c r="PDU112" s="369"/>
      <c r="PDV112" s="77"/>
      <c r="PDW112" s="78"/>
      <c r="PDX112" s="77"/>
      <c r="PDY112" s="369"/>
      <c r="PDZ112" s="369"/>
      <c r="PEA112" s="369"/>
      <c r="PEB112" s="369"/>
      <c r="PEC112" s="369"/>
      <c r="PED112" s="369"/>
      <c r="PEE112" s="369"/>
      <c r="PEF112" s="369"/>
      <c r="PEG112" s="369"/>
      <c r="PEH112" s="369"/>
      <c r="PEI112" s="369"/>
      <c r="PEJ112" s="369"/>
      <c r="PEK112" s="77"/>
      <c r="PEL112" s="369"/>
      <c r="PEM112" s="369"/>
      <c r="PEN112" s="77"/>
      <c r="PEO112" s="78"/>
      <c r="PEP112" s="77"/>
      <c r="PEQ112" s="369"/>
      <c r="PER112" s="369"/>
      <c r="PES112" s="369"/>
      <c r="PET112" s="369"/>
      <c r="PEU112" s="369"/>
      <c r="PEV112" s="369"/>
      <c r="PEW112" s="369"/>
      <c r="PEX112" s="369"/>
      <c r="PEY112" s="369"/>
      <c r="PEZ112" s="369"/>
      <c r="PFA112" s="369"/>
      <c r="PFB112" s="369"/>
      <c r="PFC112" s="77"/>
      <c r="PFD112" s="369"/>
      <c r="PFE112" s="369"/>
      <c r="PFF112" s="77"/>
      <c r="PFG112" s="78"/>
      <c r="PFH112" s="77"/>
      <c r="PFI112" s="369"/>
      <c r="PFJ112" s="369"/>
      <c r="PFK112" s="369"/>
      <c r="PFL112" s="369"/>
      <c r="PFM112" s="369"/>
      <c r="PFN112" s="369"/>
      <c r="PFO112" s="369"/>
      <c r="PFP112" s="369"/>
      <c r="PFQ112" s="369"/>
      <c r="PFR112" s="369"/>
      <c r="PFS112" s="369"/>
      <c r="PFT112" s="369"/>
      <c r="PFU112" s="77"/>
      <c r="PFV112" s="369"/>
      <c r="PFW112" s="369"/>
      <c r="PFX112" s="77"/>
      <c r="PFY112" s="78"/>
      <c r="PFZ112" s="77"/>
      <c r="PGA112" s="369"/>
      <c r="PGB112" s="369"/>
      <c r="PGC112" s="369"/>
      <c r="PGD112" s="369"/>
      <c r="PGE112" s="369"/>
      <c r="PGF112" s="369"/>
      <c r="PGG112" s="369"/>
      <c r="PGH112" s="369"/>
      <c r="PGI112" s="369"/>
      <c r="PGJ112" s="369"/>
      <c r="PGK112" s="369"/>
      <c r="PGL112" s="369"/>
      <c r="PGM112" s="77"/>
      <c r="PGN112" s="369"/>
      <c r="PGO112" s="369"/>
      <c r="PGP112" s="77"/>
      <c r="PGQ112" s="78"/>
      <c r="PGR112" s="77"/>
      <c r="PGS112" s="369"/>
      <c r="PGT112" s="369"/>
      <c r="PGU112" s="369"/>
      <c r="PGV112" s="369"/>
      <c r="PGW112" s="369"/>
      <c r="PGX112" s="369"/>
      <c r="PGY112" s="369"/>
      <c r="PGZ112" s="369"/>
      <c r="PHA112" s="369"/>
      <c r="PHB112" s="369"/>
      <c r="PHC112" s="369"/>
      <c r="PHD112" s="369"/>
      <c r="PHE112" s="77"/>
      <c r="PHF112" s="369"/>
      <c r="PHG112" s="369"/>
      <c r="PHH112" s="77"/>
      <c r="PHI112" s="78"/>
      <c r="PHJ112" s="77"/>
      <c r="PHK112" s="369"/>
      <c r="PHL112" s="369"/>
      <c r="PHM112" s="369"/>
      <c r="PHN112" s="369"/>
      <c r="PHO112" s="369"/>
      <c r="PHP112" s="369"/>
      <c r="PHQ112" s="369"/>
      <c r="PHR112" s="369"/>
      <c r="PHS112" s="369"/>
      <c r="PHT112" s="369"/>
      <c r="PHU112" s="369"/>
      <c r="PHV112" s="369"/>
      <c r="PHW112" s="77"/>
      <c r="PHX112" s="369"/>
      <c r="PHY112" s="369"/>
      <c r="PHZ112" s="77"/>
      <c r="PIA112" s="78"/>
      <c r="PIB112" s="77"/>
      <c r="PIC112" s="369"/>
      <c r="PID112" s="369"/>
      <c r="PIE112" s="369"/>
      <c r="PIF112" s="369"/>
      <c r="PIG112" s="369"/>
      <c r="PIH112" s="369"/>
      <c r="PII112" s="369"/>
      <c r="PIJ112" s="369"/>
      <c r="PIK112" s="369"/>
      <c r="PIL112" s="369"/>
      <c r="PIM112" s="369"/>
      <c r="PIN112" s="369"/>
      <c r="PIO112" s="77"/>
      <c r="PIP112" s="369"/>
      <c r="PIQ112" s="369"/>
      <c r="PIR112" s="77"/>
      <c r="PIS112" s="78"/>
      <c r="PIT112" s="77"/>
      <c r="PIU112" s="369"/>
      <c r="PIV112" s="369"/>
      <c r="PIW112" s="369"/>
      <c r="PIX112" s="369"/>
      <c r="PIY112" s="369"/>
      <c r="PIZ112" s="369"/>
      <c r="PJA112" s="369"/>
      <c r="PJB112" s="369"/>
      <c r="PJC112" s="369"/>
      <c r="PJD112" s="369"/>
      <c r="PJE112" s="369"/>
      <c r="PJF112" s="369"/>
      <c r="PJG112" s="77"/>
      <c r="PJH112" s="369"/>
      <c r="PJI112" s="369"/>
      <c r="PJJ112" s="77"/>
      <c r="PJK112" s="78"/>
      <c r="PJL112" s="77"/>
      <c r="PJM112" s="369"/>
      <c r="PJN112" s="369"/>
      <c r="PJO112" s="369"/>
      <c r="PJP112" s="369"/>
      <c r="PJQ112" s="369"/>
      <c r="PJR112" s="369"/>
      <c r="PJS112" s="369"/>
      <c r="PJT112" s="369"/>
      <c r="PJU112" s="369"/>
      <c r="PJV112" s="369"/>
      <c r="PJW112" s="369"/>
      <c r="PJX112" s="369"/>
      <c r="PJY112" s="77"/>
      <c r="PJZ112" s="369"/>
      <c r="PKA112" s="369"/>
      <c r="PKB112" s="77"/>
      <c r="PKC112" s="78"/>
      <c r="PKD112" s="77"/>
      <c r="PKE112" s="369"/>
      <c r="PKF112" s="369"/>
      <c r="PKG112" s="369"/>
      <c r="PKH112" s="369"/>
      <c r="PKI112" s="369"/>
      <c r="PKJ112" s="369"/>
      <c r="PKK112" s="369"/>
      <c r="PKL112" s="369"/>
      <c r="PKM112" s="369"/>
      <c r="PKN112" s="369"/>
      <c r="PKO112" s="369"/>
      <c r="PKP112" s="369"/>
      <c r="PKQ112" s="77"/>
      <c r="PKR112" s="369"/>
      <c r="PKS112" s="369"/>
      <c r="PKT112" s="77"/>
      <c r="PKU112" s="78"/>
      <c r="PKV112" s="77"/>
      <c r="PKW112" s="369"/>
      <c r="PKX112" s="369"/>
      <c r="PKY112" s="369"/>
      <c r="PKZ112" s="369"/>
      <c r="PLA112" s="369"/>
      <c r="PLB112" s="369"/>
      <c r="PLC112" s="369"/>
      <c r="PLD112" s="369"/>
      <c r="PLE112" s="369"/>
      <c r="PLF112" s="369"/>
      <c r="PLG112" s="369"/>
      <c r="PLH112" s="369"/>
      <c r="PLI112" s="77"/>
      <c r="PLJ112" s="369"/>
      <c r="PLK112" s="369"/>
      <c r="PLL112" s="77"/>
      <c r="PLM112" s="78"/>
      <c r="PLN112" s="77"/>
      <c r="PLO112" s="369"/>
      <c r="PLP112" s="369"/>
      <c r="PLQ112" s="369"/>
      <c r="PLR112" s="369"/>
      <c r="PLS112" s="369"/>
      <c r="PLT112" s="369"/>
      <c r="PLU112" s="369"/>
      <c r="PLV112" s="369"/>
      <c r="PLW112" s="369"/>
      <c r="PLX112" s="369"/>
      <c r="PLY112" s="369"/>
      <c r="PLZ112" s="369"/>
      <c r="PMA112" s="77"/>
      <c r="PMB112" s="369"/>
      <c r="PMC112" s="369"/>
      <c r="PMD112" s="77"/>
      <c r="PME112" s="78"/>
      <c r="PMF112" s="77"/>
      <c r="PMG112" s="369"/>
      <c r="PMH112" s="369"/>
      <c r="PMI112" s="369"/>
      <c r="PMJ112" s="369"/>
      <c r="PMK112" s="369"/>
      <c r="PML112" s="369"/>
      <c r="PMM112" s="369"/>
      <c r="PMN112" s="369"/>
      <c r="PMO112" s="369"/>
      <c r="PMP112" s="369"/>
      <c r="PMQ112" s="369"/>
      <c r="PMR112" s="369"/>
      <c r="PMS112" s="77"/>
      <c r="PMT112" s="369"/>
      <c r="PMU112" s="369"/>
      <c r="PMV112" s="77"/>
      <c r="PMW112" s="78"/>
      <c r="PMX112" s="77"/>
      <c r="PMY112" s="369"/>
      <c r="PMZ112" s="369"/>
      <c r="PNA112" s="369"/>
      <c r="PNB112" s="369"/>
      <c r="PNC112" s="369"/>
      <c r="PND112" s="369"/>
      <c r="PNE112" s="369"/>
      <c r="PNF112" s="369"/>
      <c r="PNG112" s="369"/>
      <c r="PNH112" s="369"/>
      <c r="PNI112" s="369"/>
      <c r="PNJ112" s="369"/>
      <c r="PNK112" s="77"/>
      <c r="PNL112" s="369"/>
      <c r="PNM112" s="369"/>
      <c r="PNN112" s="77"/>
      <c r="PNO112" s="78"/>
      <c r="PNP112" s="77"/>
      <c r="PNQ112" s="369"/>
      <c r="PNR112" s="369"/>
      <c r="PNS112" s="369"/>
      <c r="PNT112" s="369"/>
      <c r="PNU112" s="369"/>
      <c r="PNV112" s="369"/>
      <c r="PNW112" s="369"/>
      <c r="PNX112" s="369"/>
      <c r="PNY112" s="369"/>
      <c r="PNZ112" s="369"/>
      <c r="POA112" s="369"/>
      <c r="POB112" s="369"/>
      <c r="POC112" s="77"/>
      <c r="POD112" s="369"/>
      <c r="POE112" s="369"/>
      <c r="POF112" s="77"/>
      <c r="POG112" s="78"/>
      <c r="POH112" s="77"/>
      <c r="POI112" s="369"/>
      <c r="POJ112" s="369"/>
      <c r="POK112" s="369"/>
      <c r="POL112" s="369"/>
      <c r="POM112" s="369"/>
      <c r="PON112" s="369"/>
      <c r="POO112" s="369"/>
      <c r="POP112" s="369"/>
      <c r="POQ112" s="369"/>
      <c r="POR112" s="369"/>
      <c r="POS112" s="369"/>
      <c r="POT112" s="369"/>
      <c r="POU112" s="77"/>
      <c r="POV112" s="369"/>
      <c r="POW112" s="369"/>
      <c r="POX112" s="77"/>
      <c r="POY112" s="78"/>
      <c r="POZ112" s="77"/>
      <c r="PPA112" s="369"/>
      <c r="PPB112" s="369"/>
      <c r="PPC112" s="369"/>
      <c r="PPD112" s="369"/>
      <c r="PPE112" s="369"/>
      <c r="PPF112" s="369"/>
      <c r="PPG112" s="369"/>
      <c r="PPH112" s="369"/>
      <c r="PPI112" s="369"/>
      <c r="PPJ112" s="369"/>
      <c r="PPK112" s="369"/>
      <c r="PPL112" s="369"/>
      <c r="PPM112" s="77"/>
      <c r="PPN112" s="369"/>
      <c r="PPO112" s="369"/>
      <c r="PPP112" s="77"/>
      <c r="PPQ112" s="78"/>
      <c r="PPR112" s="77"/>
      <c r="PPS112" s="369"/>
      <c r="PPT112" s="369"/>
      <c r="PPU112" s="369"/>
      <c r="PPV112" s="369"/>
      <c r="PPW112" s="369"/>
      <c r="PPX112" s="369"/>
      <c r="PPY112" s="369"/>
      <c r="PPZ112" s="369"/>
      <c r="PQA112" s="369"/>
      <c r="PQB112" s="369"/>
      <c r="PQC112" s="369"/>
      <c r="PQD112" s="369"/>
      <c r="PQE112" s="77"/>
      <c r="PQF112" s="369"/>
      <c r="PQG112" s="369"/>
      <c r="PQH112" s="77"/>
      <c r="PQI112" s="78"/>
      <c r="PQJ112" s="77"/>
      <c r="PQK112" s="369"/>
      <c r="PQL112" s="369"/>
      <c r="PQM112" s="369"/>
      <c r="PQN112" s="369"/>
      <c r="PQO112" s="369"/>
      <c r="PQP112" s="369"/>
      <c r="PQQ112" s="369"/>
      <c r="PQR112" s="369"/>
      <c r="PQS112" s="369"/>
      <c r="PQT112" s="369"/>
      <c r="PQU112" s="369"/>
      <c r="PQV112" s="369"/>
      <c r="PQW112" s="77"/>
      <c r="PQX112" s="369"/>
      <c r="PQY112" s="369"/>
      <c r="PQZ112" s="77"/>
      <c r="PRA112" s="78"/>
      <c r="PRB112" s="77"/>
      <c r="PRC112" s="369"/>
      <c r="PRD112" s="369"/>
      <c r="PRE112" s="369"/>
      <c r="PRF112" s="369"/>
      <c r="PRG112" s="369"/>
      <c r="PRH112" s="369"/>
      <c r="PRI112" s="369"/>
      <c r="PRJ112" s="369"/>
      <c r="PRK112" s="369"/>
      <c r="PRL112" s="369"/>
      <c r="PRM112" s="369"/>
      <c r="PRN112" s="369"/>
      <c r="PRO112" s="77"/>
      <c r="PRP112" s="369"/>
      <c r="PRQ112" s="369"/>
      <c r="PRR112" s="77"/>
      <c r="PRS112" s="78"/>
      <c r="PRT112" s="77"/>
      <c r="PRU112" s="369"/>
      <c r="PRV112" s="369"/>
      <c r="PRW112" s="369"/>
      <c r="PRX112" s="369"/>
      <c r="PRY112" s="369"/>
      <c r="PRZ112" s="369"/>
      <c r="PSA112" s="369"/>
      <c r="PSB112" s="369"/>
      <c r="PSC112" s="369"/>
      <c r="PSD112" s="369"/>
      <c r="PSE112" s="369"/>
      <c r="PSF112" s="369"/>
      <c r="PSG112" s="77"/>
      <c r="PSH112" s="369"/>
      <c r="PSI112" s="369"/>
      <c r="PSJ112" s="77"/>
      <c r="PSK112" s="78"/>
      <c r="PSL112" s="77"/>
      <c r="PSM112" s="369"/>
      <c r="PSN112" s="369"/>
      <c r="PSO112" s="369"/>
      <c r="PSP112" s="369"/>
      <c r="PSQ112" s="369"/>
      <c r="PSR112" s="369"/>
      <c r="PSS112" s="369"/>
      <c r="PST112" s="369"/>
      <c r="PSU112" s="369"/>
      <c r="PSV112" s="369"/>
      <c r="PSW112" s="369"/>
      <c r="PSX112" s="369"/>
      <c r="PSY112" s="77"/>
      <c r="PSZ112" s="369"/>
      <c r="PTA112" s="369"/>
      <c r="PTB112" s="77"/>
      <c r="PTC112" s="78"/>
      <c r="PTD112" s="77"/>
      <c r="PTE112" s="369"/>
      <c r="PTF112" s="369"/>
      <c r="PTG112" s="369"/>
      <c r="PTH112" s="369"/>
      <c r="PTI112" s="369"/>
      <c r="PTJ112" s="369"/>
      <c r="PTK112" s="369"/>
      <c r="PTL112" s="369"/>
      <c r="PTM112" s="369"/>
      <c r="PTN112" s="369"/>
      <c r="PTO112" s="369"/>
      <c r="PTP112" s="369"/>
      <c r="PTQ112" s="77"/>
      <c r="PTR112" s="369"/>
      <c r="PTS112" s="369"/>
      <c r="PTT112" s="77"/>
      <c r="PTU112" s="78"/>
      <c r="PTV112" s="77"/>
      <c r="PTW112" s="369"/>
      <c r="PTX112" s="369"/>
      <c r="PTY112" s="369"/>
      <c r="PTZ112" s="369"/>
      <c r="PUA112" s="369"/>
      <c r="PUB112" s="369"/>
      <c r="PUC112" s="369"/>
      <c r="PUD112" s="369"/>
      <c r="PUE112" s="369"/>
      <c r="PUF112" s="369"/>
      <c r="PUG112" s="369"/>
      <c r="PUH112" s="369"/>
      <c r="PUI112" s="77"/>
      <c r="PUJ112" s="369"/>
      <c r="PUK112" s="369"/>
      <c r="PUL112" s="77"/>
      <c r="PUM112" s="78"/>
      <c r="PUN112" s="77"/>
      <c r="PUO112" s="369"/>
      <c r="PUP112" s="369"/>
      <c r="PUQ112" s="369"/>
      <c r="PUR112" s="369"/>
      <c r="PUS112" s="369"/>
      <c r="PUT112" s="369"/>
      <c r="PUU112" s="369"/>
      <c r="PUV112" s="369"/>
      <c r="PUW112" s="369"/>
      <c r="PUX112" s="369"/>
      <c r="PUY112" s="369"/>
      <c r="PUZ112" s="369"/>
      <c r="PVA112" s="77"/>
      <c r="PVB112" s="369"/>
      <c r="PVC112" s="369"/>
      <c r="PVD112" s="77"/>
      <c r="PVE112" s="78"/>
      <c r="PVF112" s="77"/>
      <c r="PVG112" s="369"/>
      <c r="PVH112" s="369"/>
      <c r="PVI112" s="369"/>
      <c r="PVJ112" s="369"/>
      <c r="PVK112" s="369"/>
      <c r="PVL112" s="369"/>
      <c r="PVM112" s="369"/>
      <c r="PVN112" s="369"/>
      <c r="PVO112" s="369"/>
      <c r="PVP112" s="369"/>
      <c r="PVQ112" s="369"/>
      <c r="PVR112" s="369"/>
      <c r="PVS112" s="77"/>
      <c r="PVT112" s="369"/>
      <c r="PVU112" s="369"/>
      <c r="PVV112" s="77"/>
      <c r="PVW112" s="78"/>
      <c r="PVX112" s="77"/>
      <c r="PVY112" s="369"/>
      <c r="PVZ112" s="369"/>
      <c r="PWA112" s="369"/>
      <c r="PWB112" s="369"/>
      <c r="PWC112" s="369"/>
      <c r="PWD112" s="369"/>
      <c r="PWE112" s="369"/>
      <c r="PWF112" s="369"/>
      <c r="PWG112" s="369"/>
      <c r="PWH112" s="369"/>
      <c r="PWI112" s="369"/>
      <c r="PWJ112" s="369"/>
      <c r="PWK112" s="77"/>
      <c r="PWL112" s="369"/>
      <c r="PWM112" s="369"/>
      <c r="PWN112" s="77"/>
      <c r="PWO112" s="78"/>
      <c r="PWP112" s="77"/>
      <c r="PWQ112" s="369"/>
      <c r="PWR112" s="369"/>
      <c r="PWS112" s="369"/>
      <c r="PWT112" s="369"/>
      <c r="PWU112" s="369"/>
      <c r="PWV112" s="369"/>
      <c r="PWW112" s="369"/>
      <c r="PWX112" s="369"/>
      <c r="PWY112" s="369"/>
      <c r="PWZ112" s="369"/>
      <c r="PXA112" s="369"/>
      <c r="PXB112" s="369"/>
      <c r="PXC112" s="77"/>
      <c r="PXD112" s="369"/>
      <c r="PXE112" s="369"/>
      <c r="PXF112" s="77"/>
      <c r="PXG112" s="78"/>
      <c r="PXH112" s="77"/>
      <c r="PXI112" s="369"/>
      <c r="PXJ112" s="369"/>
      <c r="PXK112" s="369"/>
      <c r="PXL112" s="369"/>
      <c r="PXM112" s="369"/>
      <c r="PXN112" s="369"/>
      <c r="PXO112" s="369"/>
      <c r="PXP112" s="369"/>
      <c r="PXQ112" s="369"/>
      <c r="PXR112" s="369"/>
      <c r="PXS112" s="369"/>
      <c r="PXT112" s="369"/>
      <c r="PXU112" s="77"/>
      <c r="PXV112" s="369"/>
      <c r="PXW112" s="369"/>
      <c r="PXX112" s="77"/>
      <c r="PXY112" s="78"/>
      <c r="PXZ112" s="77"/>
      <c r="PYA112" s="369"/>
      <c r="PYB112" s="369"/>
      <c r="PYC112" s="369"/>
      <c r="PYD112" s="369"/>
      <c r="PYE112" s="369"/>
      <c r="PYF112" s="369"/>
      <c r="PYG112" s="369"/>
      <c r="PYH112" s="369"/>
      <c r="PYI112" s="369"/>
      <c r="PYJ112" s="369"/>
      <c r="PYK112" s="369"/>
      <c r="PYL112" s="369"/>
      <c r="PYM112" s="77"/>
      <c r="PYN112" s="369"/>
      <c r="PYO112" s="369"/>
      <c r="PYP112" s="77"/>
      <c r="PYQ112" s="78"/>
      <c r="PYR112" s="77"/>
      <c r="PYS112" s="369"/>
      <c r="PYT112" s="369"/>
      <c r="PYU112" s="369"/>
      <c r="PYV112" s="369"/>
      <c r="PYW112" s="369"/>
      <c r="PYX112" s="369"/>
      <c r="PYY112" s="369"/>
      <c r="PYZ112" s="369"/>
      <c r="PZA112" s="369"/>
      <c r="PZB112" s="369"/>
      <c r="PZC112" s="369"/>
      <c r="PZD112" s="369"/>
      <c r="PZE112" s="77"/>
      <c r="PZF112" s="369"/>
      <c r="PZG112" s="369"/>
      <c r="PZH112" s="77"/>
      <c r="PZI112" s="78"/>
      <c r="PZJ112" s="77"/>
      <c r="PZK112" s="369"/>
      <c r="PZL112" s="369"/>
      <c r="PZM112" s="369"/>
      <c r="PZN112" s="369"/>
      <c r="PZO112" s="369"/>
      <c r="PZP112" s="369"/>
      <c r="PZQ112" s="369"/>
      <c r="PZR112" s="369"/>
      <c r="PZS112" s="369"/>
      <c r="PZT112" s="369"/>
      <c r="PZU112" s="369"/>
      <c r="PZV112" s="369"/>
      <c r="PZW112" s="77"/>
      <c r="PZX112" s="369"/>
      <c r="PZY112" s="369"/>
      <c r="PZZ112" s="77"/>
      <c r="QAA112" s="78"/>
      <c r="QAB112" s="77"/>
      <c r="QAC112" s="369"/>
      <c r="QAD112" s="369"/>
      <c r="QAE112" s="369"/>
      <c r="QAF112" s="369"/>
      <c r="QAG112" s="369"/>
      <c r="QAH112" s="369"/>
      <c r="QAI112" s="369"/>
      <c r="QAJ112" s="369"/>
      <c r="QAK112" s="369"/>
      <c r="QAL112" s="369"/>
      <c r="QAM112" s="369"/>
      <c r="QAN112" s="369"/>
      <c r="QAO112" s="77"/>
      <c r="QAP112" s="369"/>
      <c r="QAQ112" s="369"/>
      <c r="QAR112" s="77"/>
      <c r="QAS112" s="78"/>
      <c r="QAT112" s="77"/>
      <c r="QAU112" s="369"/>
      <c r="QAV112" s="369"/>
      <c r="QAW112" s="369"/>
      <c r="QAX112" s="369"/>
      <c r="QAY112" s="369"/>
      <c r="QAZ112" s="369"/>
      <c r="QBA112" s="369"/>
      <c r="QBB112" s="369"/>
      <c r="QBC112" s="369"/>
      <c r="QBD112" s="369"/>
      <c r="QBE112" s="369"/>
      <c r="QBF112" s="369"/>
      <c r="QBG112" s="77"/>
      <c r="QBH112" s="369"/>
      <c r="QBI112" s="369"/>
      <c r="QBJ112" s="77"/>
      <c r="QBK112" s="78"/>
      <c r="QBL112" s="77"/>
      <c r="QBM112" s="369"/>
      <c r="QBN112" s="369"/>
      <c r="QBO112" s="369"/>
      <c r="QBP112" s="369"/>
      <c r="QBQ112" s="369"/>
      <c r="QBR112" s="369"/>
      <c r="QBS112" s="369"/>
      <c r="QBT112" s="369"/>
      <c r="QBU112" s="369"/>
      <c r="QBV112" s="369"/>
      <c r="QBW112" s="369"/>
      <c r="QBX112" s="369"/>
      <c r="QBY112" s="77"/>
      <c r="QBZ112" s="369"/>
      <c r="QCA112" s="369"/>
      <c r="QCB112" s="77"/>
      <c r="QCC112" s="78"/>
      <c r="QCD112" s="77"/>
      <c r="QCE112" s="369"/>
      <c r="QCF112" s="369"/>
      <c r="QCG112" s="369"/>
      <c r="QCH112" s="369"/>
      <c r="QCI112" s="369"/>
      <c r="QCJ112" s="369"/>
      <c r="QCK112" s="369"/>
      <c r="QCL112" s="369"/>
      <c r="QCM112" s="369"/>
      <c r="QCN112" s="369"/>
      <c r="QCO112" s="369"/>
      <c r="QCP112" s="369"/>
      <c r="QCQ112" s="77"/>
      <c r="QCR112" s="369"/>
      <c r="QCS112" s="369"/>
      <c r="QCT112" s="77"/>
      <c r="QCU112" s="78"/>
      <c r="QCV112" s="77"/>
      <c r="QCW112" s="369"/>
      <c r="QCX112" s="369"/>
      <c r="QCY112" s="369"/>
      <c r="QCZ112" s="369"/>
      <c r="QDA112" s="369"/>
      <c r="QDB112" s="369"/>
      <c r="QDC112" s="369"/>
      <c r="QDD112" s="369"/>
      <c r="QDE112" s="369"/>
      <c r="QDF112" s="369"/>
      <c r="QDG112" s="369"/>
      <c r="QDH112" s="369"/>
      <c r="QDI112" s="77"/>
      <c r="QDJ112" s="369"/>
      <c r="QDK112" s="369"/>
      <c r="QDL112" s="77"/>
      <c r="QDM112" s="78"/>
      <c r="QDN112" s="77"/>
      <c r="QDO112" s="369"/>
      <c r="QDP112" s="369"/>
      <c r="QDQ112" s="369"/>
      <c r="QDR112" s="369"/>
      <c r="QDS112" s="369"/>
      <c r="QDT112" s="369"/>
      <c r="QDU112" s="369"/>
      <c r="QDV112" s="369"/>
      <c r="QDW112" s="369"/>
      <c r="QDX112" s="369"/>
      <c r="QDY112" s="369"/>
      <c r="QDZ112" s="369"/>
      <c r="QEA112" s="77"/>
      <c r="QEB112" s="369"/>
      <c r="QEC112" s="369"/>
      <c r="QED112" s="77"/>
      <c r="QEE112" s="78"/>
      <c r="QEF112" s="77"/>
      <c r="QEG112" s="369"/>
      <c r="QEH112" s="369"/>
      <c r="QEI112" s="369"/>
      <c r="QEJ112" s="369"/>
      <c r="QEK112" s="369"/>
      <c r="QEL112" s="369"/>
      <c r="QEM112" s="369"/>
      <c r="QEN112" s="369"/>
      <c r="QEO112" s="369"/>
      <c r="QEP112" s="369"/>
      <c r="QEQ112" s="369"/>
      <c r="QER112" s="369"/>
      <c r="QES112" s="77"/>
      <c r="QET112" s="369"/>
      <c r="QEU112" s="369"/>
      <c r="QEV112" s="77"/>
      <c r="QEW112" s="78"/>
      <c r="QEX112" s="77"/>
      <c r="QEY112" s="369"/>
      <c r="QEZ112" s="369"/>
      <c r="QFA112" s="369"/>
      <c r="QFB112" s="369"/>
      <c r="QFC112" s="369"/>
      <c r="QFD112" s="369"/>
      <c r="QFE112" s="369"/>
      <c r="QFF112" s="369"/>
      <c r="QFG112" s="369"/>
      <c r="QFH112" s="369"/>
      <c r="QFI112" s="369"/>
      <c r="QFJ112" s="369"/>
      <c r="QFK112" s="77"/>
      <c r="QFL112" s="369"/>
      <c r="QFM112" s="369"/>
      <c r="QFN112" s="77"/>
      <c r="QFO112" s="78"/>
      <c r="QFP112" s="77"/>
      <c r="QFQ112" s="369"/>
      <c r="QFR112" s="369"/>
      <c r="QFS112" s="369"/>
      <c r="QFT112" s="369"/>
      <c r="QFU112" s="369"/>
      <c r="QFV112" s="369"/>
      <c r="QFW112" s="369"/>
      <c r="QFX112" s="369"/>
      <c r="QFY112" s="369"/>
      <c r="QFZ112" s="369"/>
      <c r="QGA112" s="369"/>
      <c r="QGB112" s="369"/>
      <c r="QGC112" s="77"/>
      <c r="QGD112" s="369"/>
      <c r="QGE112" s="369"/>
      <c r="QGF112" s="77"/>
      <c r="QGG112" s="78"/>
      <c r="QGH112" s="77"/>
      <c r="QGI112" s="369"/>
      <c r="QGJ112" s="369"/>
      <c r="QGK112" s="369"/>
      <c r="QGL112" s="369"/>
      <c r="QGM112" s="369"/>
      <c r="QGN112" s="369"/>
      <c r="QGO112" s="369"/>
      <c r="QGP112" s="369"/>
      <c r="QGQ112" s="369"/>
      <c r="QGR112" s="369"/>
      <c r="QGS112" s="369"/>
      <c r="QGT112" s="369"/>
      <c r="QGU112" s="77"/>
      <c r="QGV112" s="369"/>
      <c r="QGW112" s="369"/>
      <c r="QGX112" s="77"/>
      <c r="QGY112" s="78"/>
      <c r="QGZ112" s="77"/>
      <c r="QHA112" s="369"/>
      <c r="QHB112" s="369"/>
      <c r="QHC112" s="369"/>
      <c r="QHD112" s="369"/>
      <c r="QHE112" s="369"/>
      <c r="QHF112" s="369"/>
      <c r="QHG112" s="369"/>
      <c r="QHH112" s="369"/>
      <c r="QHI112" s="369"/>
      <c r="QHJ112" s="369"/>
      <c r="QHK112" s="369"/>
      <c r="QHL112" s="369"/>
      <c r="QHM112" s="77"/>
      <c r="QHN112" s="369"/>
      <c r="QHO112" s="369"/>
      <c r="QHP112" s="77"/>
      <c r="QHQ112" s="78"/>
      <c r="QHR112" s="77"/>
      <c r="QHS112" s="369"/>
      <c r="QHT112" s="369"/>
      <c r="QHU112" s="369"/>
      <c r="QHV112" s="369"/>
      <c r="QHW112" s="369"/>
      <c r="QHX112" s="369"/>
      <c r="QHY112" s="369"/>
      <c r="QHZ112" s="369"/>
      <c r="QIA112" s="369"/>
      <c r="QIB112" s="369"/>
      <c r="QIC112" s="369"/>
      <c r="QID112" s="369"/>
      <c r="QIE112" s="77"/>
      <c r="QIF112" s="369"/>
      <c r="QIG112" s="369"/>
      <c r="QIH112" s="77"/>
      <c r="QII112" s="78"/>
      <c r="QIJ112" s="77"/>
      <c r="QIK112" s="369"/>
      <c r="QIL112" s="369"/>
      <c r="QIM112" s="369"/>
      <c r="QIN112" s="369"/>
      <c r="QIO112" s="369"/>
      <c r="QIP112" s="369"/>
      <c r="QIQ112" s="369"/>
      <c r="QIR112" s="369"/>
      <c r="QIS112" s="369"/>
      <c r="QIT112" s="369"/>
      <c r="QIU112" s="369"/>
      <c r="QIV112" s="369"/>
      <c r="QIW112" s="77"/>
      <c r="QIX112" s="369"/>
      <c r="QIY112" s="369"/>
      <c r="QIZ112" s="77"/>
      <c r="QJA112" s="78"/>
      <c r="QJB112" s="77"/>
      <c r="QJC112" s="369"/>
      <c r="QJD112" s="369"/>
      <c r="QJE112" s="369"/>
      <c r="QJF112" s="369"/>
      <c r="QJG112" s="369"/>
      <c r="QJH112" s="369"/>
      <c r="QJI112" s="369"/>
      <c r="QJJ112" s="369"/>
      <c r="QJK112" s="369"/>
      <c r="QJL112" s="369"/>
      <c r="QJM112" s="369"/>
      <c r="QJN112" s="369"/>
      <c r="QJO112" s="77"/>
      <c r="QJP112" s="369"/>
      <c r="QJQ112" s="369"/>
      <c r="QJR112" s="77"/>
      <c r="QJS112" s="78"/>
      <c r="QJT112" s="77"/>
      <c r="QJU112" s="369"/>
      <c r="QJV112" s="369"/>
      <c r="QJW112" s="369"/>
      <c r="QJX112" s="369"/>
      <c r="QJY112" s="369"/>
      <c r="QJZ112" s="369"/>
      <c r="QKA112" s="369"/>
      <c r="QKB112" s="369"/>
      <c r="QKC112" s="369"/>
      <c r="QKD112" s="369"/>
      <c r="QKE112" s="369"/>
      <c r="QKF112" s="369"/>
      <c r="QKG112" s="77"/>
      <c r="QKH112" s="369"/>
      <c r="QKI112" s="369"/>
      <c r="QKJ112" s="77"/>
      <c r="QKK112" s="78"/>
      <c r="QKL112" s="77"/>
      <c r="QKM112" s="369"/>
      <c r="QKN112" s="369"/>
      <c r="QKO112" s="369"/>
      <c r="QKP112" s="369"/>
      <c r="QKQ112" s="369"/>
      <c r="QKR112" s="369"/>
      <c r="QKS112" s="369"/>
      <c r="QKT112" s="369"/>
      <c r="QKU112" s="369"/>
      <c r="QKV112" s="369"/>
      <c r="QKW112" s="369"/>
      <c r="QKX112" s="369"/>
      <c r="QKY112" s="77"/>
      <c r="QKZ112" s="369"/>
      <c r="QLA112" s="369"/>
      <c r="QLB112" s="77"/>
      <c r="QLC112" s="78"/>
      <c r="QLD112" s="77"/>
      <c r="QLE112" s="369"/>
      <c r="QLF112" s="369"/>
      <c r="QLG112" s="369"/>
      <c r="QLH112" s="369"/>
      <c r="QLI112" s="369"/>
      <c r="QLJ112" s="369"/>
      <c r="QLK112" s="369"/>
      <c r="QLL112" s="369"/>
      <c r="QLM112" s="369"/>
      <c r="QLN112" s="369"/>
      <c r="QLO112" s="369"/>
      <c r="QLP112" s="369"/>
      <c r="QLQ112" s="77"/>
      <c r="QLR112" s="369"/>
      <c r="QLS112" s="369"/>
      <c r="QLT112" s="77"/>
      <c r="QLU112" s="78"/>
      <c r="QLV112" s="77"/>
      <c r="QLW112" s="369"/>
      <c r="QLX112" s="369"/>
      <c r="QLY112" s="369"/>
      <c r="QLZ112" s="369"/>
      <c r="QMA112" s="369"/>
      <c r="QMB112" s="369"/>
      <c r="QMC112" s="369"/>
      <c r="QMD112" s="369"/>
      <c r="QME112" s="369"/>
      <c r="QMF112" s="369"/>
      <c r="QMG112" s="369"/>
      <c r="QMH112" s="369"/>
      <c r="QMI112" s="77"/>
      <c r="QMJ112" s="369"/>
      <c r="QMK112" s="369"/>
      <c r="QML112" s="77"/>
      <c r="QMM112" s="78"/>
      <c r="QMN112" s="77"/>
      <c r="QMO112" s="369"/>
      <c r="QMP112" s="369"/>
      <c r="QMQ112" s="369"/>
      <c r="QMR112" s="369"/>
      <c r="QMS112" s="369"/>
      <c r="QMT112" s="369"/>
      <c r="QMU112" s="369"/>
      <c r="QMV112" s="369"/>
      <c r="QMW112" s="369"/>
      <c r="QMX112" s="369"/>
      <c r="QMY112" s="369"/>
      <c r="QMZ112" s="369"/>
      <c r="QNA112" s="77"/>
      <c r="QNB112" s="369"/>
      <c r="QNC112" s="369"/>
      <c r="QND112" s="77"/>
      <c r="QNE112" s="78"/>
      <c r="QNF112" s="77"/>
      <c r="QNG112" s="369"/>
      <c r="QNH112" s="369"/>
      <c r="QNI112" s="369"/>
      <c r="QNJ112" s="369"/>
      <c r="QNK112" s="369"/>
      <c r="QNL112" s="369"/>
      <c r="QNM112" s="369"/>
      <c r="QNN112" s="369"/>
      <c r="QNO112" s="369"/>
      <c r="QNP112" s="369"/>
      <c r="QNQ112" s="369"/>
      <c r="QNR112" s="369"/>
      <c r="QNS112" s="77"/>
      <c r="QNT112" s="369"/>
      <c r="QNU112" s="369"/>
      <c r="QNV112" s="77"/>
      <c r="QNW112" s="78"/>
      <c r="QNX112" s="77"/>
      <c r="QNY112" s="369"/>
      <c r="QNZ112" s="369"/>
      <c r="QOA112" s="369"/>
      <c r="QOB112" s="369"/>
      <c r="QOC112" s="369"/>
      <c r="QOD112" s="369"/>
      <c r="QOE112" s="369"/>
      <c r="QOF112" s="369"/>
      <c r="QOG112" s="369"/>
      <c r="QOH112" s="369"/>
      <c r="QOI112" s="369"/>
      <c r="QOJ112" s="369"/>
      <c r="QOK112" s="77"/>
      <c r="QOL112" s="369"/>
      <c r="QOM112" s="369"/>
      <c r="QON112" s="77"/>
      <c r="QOO112" s="78"/>
      <c r="QOP112" s="77"/>
      <c r="QOQ112" s="369"/>
      <c r="QOR112" s="369"/>
      <c r="QOS112" s="369"/>
      <c r="QOT112" s="369"/>
      <c r="QOU112" s="369"/>
      <c r="QOV112" s="369"/>
      <c r="QOW112" s="369"/>
      <c r="QOX112" s="369"/>
      <c r="QOY112" s="369"/>
      <c r="QOZ112" s="369"/>
      <c r="QPA112" s="369"/>
      <c r="QPB112" s="369"/>
      <c r="QPC112" s="77"/>
      <c r="QPD112" s="369"/>
      <c r="QPE112" s="369"/>
      <c r="QPF112" s="77"/>
      <c r="QPG112" s="78"/>
      <c r="QPH112" s="77"/>
      <c r="QPI112" s="369"/>
      <c r="QPJ112" s="369"/>
      <c r="QPK112" s="369"/>
      <c r="QPL112" s="369"/>
      <c r="QPM112" s="369"/>
      <c r="QPN112" s="369"/>
      <c r="QPO112" s="369"/>
      <c r="QPP112" s="369"/>
      <c r="QPQ112" s="369"/>
      <c r="QPR112" s="369"/>
      <c r="QPS112" s="369"/>
      <c r="QPT112" s="369"/>
      <c r="QPU112" s="77"/>
      <c r="QPV112" s="369"/>
      <c r="QPW112" s="369"/>
      <c r="QPX112" s="77"/>
      <c r="QPY112" s="78"/>
      <c r="QPZ112" s="77"/>
      <c r="QQA112" s="369"/>
      <c r="QQB112" s="369"/>
      <c r="QQC112" s="369"/>
      <c r="QQD112" s="369"/>
      <c r="QQE112" s="369"/>
      <c r="QQF112" s="369"/>
      <c r="QQG112" s="369"/>
      <c r="QQH112" s="369"/>
      <c r="QQI112" s="369"/>
      <c r="QQJ112" s="369"/>
      <c r="QQK112" s="369"/>
      <c r="QQL112" s="369"/>
      <c r="QQM112" s="77"/>
      <c r="QQN112" s="369"/>
      <c r="QQO112" s="369"/>
      <c r="QQP112" s="77"/>
      <c r="QQQ112" s="78"/>
      <c r="QQR112" s="77"/>
      <c r="QQS112" s="369"/>
      <c r="QQT112" s="369"/>
      <c r="QQU112" s="369"/>
      <c r="QQV112" s="369"/>
      <c r="QQW112" s="369"/>
      <c r="QQX112" s="369"/>
      <c r="QQY112" s="369"/>
      <c r="QQZ112" s="369"/>
      <c r="QRA112" s="369"/>
      <c r="QRB112" s="369"/>
      <c r="QRC112" s="369"/>
      <c r="QRD112" s="369"/>
      <c r="QRE112" s="77"/>
      <c r="QRF112" s="369"/>
      <c r="QRG112" s="369"/>
      <c r="QRH112" s="77"/>
      <c r="QRI112" s="78"/>
      <c r="QRJ112" s="77"/>
      <c r="QRK112" s="369"/>
      <c r="QRL112" s="369"/>
      <c r="QRM112" s="369"/>
      <c r="QRN112" s="369"/>
      <c r="QRO112" s="369"/>
      <c r="QRP112" s="369"/>
      <c r="QRQ112" s="369"/>
      <c r="QRR112" s="369"/>
      <c r="QRS112" s="369"/>
      <c r="QRT112" s="369"/>
      <c r="QRU112" s="369"/>
      <c r="QRV112" s="369"/>
      <c r="QRW112" s="77"/>
      <c r="QRX112" s="369"/>
      <c r="QRY112" s="369"/>
      <c r="QRZ112" s="77"/>
      <c r="QSA112" s="78"/>
      <c r="QSB112" s="77"/>
      <c r="QSC112" s="369"/>
      <c r="QSD112" s="369"/>
      <c r="QSE112" s="369"/>
      <c r="QSF112" s="369"/>
      <c r="QSG112" s="369"/>
      <c r="QSH112" s="369"/>
      <c r="QSI112" s="369"/>
      <c r="QSJ112" s="369"/>
      <c r="QSK112" s="369"/>
      <c r="QSL112" s="369"/>
      <c r="QSM112" s="369"/>
      <c r="QSN112" s="369"/>
      <c r="QSO112" s="77"/>
      <c r="QSP112" s="369"/>
      <c r="QSQ112" s="369"/>
      <c r="QSR112" s="77"/>
      <c r="QSS112" s="78"/>
      <c r="QST112" s="77"/>
      <c r="QSU112" s="369"/>
      <c r="QSV112" s="369"/>
      <c r="QSW112" s="369"/>
      <c r="QSX112" s="369"/>
      <c r="QSY112" s="369"/>
      <c r="QSZ112" s="369"/>
      <c r="QTA112" s="369"/>
      <c r="QTB112" s="369"/>
      <c r="QTC112" s="369"/>
      <c r="QTD112" s="369"/>
      <c r="QTE112" s="369"/>
      <c r="QTF112" s="369"/>
      <c r="QTG112" s="77"/>
      <c r="QTH112" s="369"/>
      <c r="QTI112" s="369"/>
      <c r="QTJ112" s="77"/>
      <c r="QTK112" s="78"/>
      <c r="QTL112" s="77"/>
      <c r="QTM112" s="369"/>
      <c r="QTN112" s="369"/>
      <c r="QTO112" s="369"/>
      <c r="QTP112" s="369"/>
      <c r="QTQ112" s="369"/>
      <c r="QTR112" s="369"/>
      <c r="QTS112" s="369"/>
      <c r="QTT112" s="369"/>
      <c r="QTU112" s="369"/>
      <c r="QTV112" s="369"/>
      <c r="QTW112" s="369"/>
      <c r="QTX112" s="369"/>
      <c r="QTY112" s="77"/>
      <c r="QTZ112" s="369"/>
      <c r="QUA112" s="369"/>
      <c r="QUB112" s="77"/>
      <c r="QUC112" s="78"/>
      <c r="QUD112" s="77"/>
      <c r="QUE112" s="369"/>
      <c r="QUF112" s="369"/>
      <c r="QUG112" s="369"/>
      <c r="QUH112" s="369"/>
      <c r="QUI112" s="369"/>
      <c r="QUJ112" s="369"/>
      <c r="QUK112" s="369"/>
      <c r="QUL112" s="369"/>
      <c r="QUM112" s="369"/>
      <c r="QUN112" s="369"/>
      <c r="QUO112" s="369"/>
      <c r="QUP112" s="369"/>
      <c r="QUQ112" s="77"/>
      <c r="QUR112" s="369"/>
      <c r="QUS112" s="369"/>
      <c r="QUT112" s="77"/>
      <c r="QUU112" s="78"/>
      <c r="QUV112" s="77"/>
      <c r="QUW112" s="369"/>
      <c r="QUX112" s="369"/>
      <c r="QUY112" s="369"/>
      <c r="QUZ112" s="369"/>
      <c r="QVA112" s="369"/>
      <c r="QVB112" s="369"/>
      <c r="QVC112" s="369"/>
      <c r="QVD112" s="369"/>
      <c r="QVE112" s="369"/>
      <c r="QVF112" s="369"/>
      <c r="QVG112" s="369"/>
      <c r="QVH112" s="369"/>
      <c r="QVI112" s="77"/>
      <c r="QVJ112" s="369"/>
      <c r="QVK112" s="369"/>
      <c r="QVL112" s="77"/>
      <c r="QVM112" s="78"/>
      <c r="QVN112" s="77"/>
      <c r="QVO112" s="369"/>
      <c r="QVP112" s="369"/>
      <c r="QVQ112" s="369"/>
      <c r="QVR112" s="369"/>
      <c r="QVS112" s="369"/>
      <c r="QVT112" s="369"/>
      <c r="QVU112" s="369"/>
      <c r="QVV112" s="369"/>
      <c r="QVW112" s="369"/>
      <c r="QVX112" s="369"/>
      <c r="QVY112" s="369"/>
      <c r="QVZ112" s="369"/>
      <c r="QWA112" s="77"/>
      <c r="QWB112" s="369"/>
      <c r="QWC112" s="369"/>
      <c r="QWD112" s="77"/>
      <c r="QWE112" s="78"/>
      <c r="QWF112" s="77"/>
      <c r="QWG112" s="369"/>
      <c r="QWH112" s="369"/>
      <c r="QWI112" s="369"/>
      <c r="QWJ112" s="369"/>
      <c r="QWK112" s="369"/>
      <c r="QWL112" s="369"/>
      <c r="QWM112" s="369"/>
      <c r="QWN112" s="369"/>
      <c r="QWO112" s="369"/>
      <c r="QWP112" s="369"/>
      <c r="QWQ112" s="369"/>
      <c r="QWR112" s="369"/>
      <c r="QWS112" s="77"/>
      <c r="QWT112" s="369"/>
      <c r="QWU112" s="369"/>
      <c r="QWV112" s="77"/>
      <c r="QWW112" s="78"/>
      <c r="QWX112" s="77"/>
      <c r="QWY112" s="369"/>
      <c r="QWZ112" s="369"/>
      <c r="QXA112" s="369"/>
      <c r="QXB112" s="369"/>
      <c r="QXC112" s="369"/>
      <c r="QXD112" s="369"/>
      <c r="QXE112" s="369"/>
      <c r="QXF112" s="369"/>
      <c r="QXG112" s="369"/>
      <c r="QXH112" s="369"/>
      <c r="QXI112" s="369"/>
      <c r="QXJ112" s="369"/>
      <c r="QXK112" s="77"/>
      <c r="QXL112" s="369"/>
      <c r="QXM112" s="369"/>
      <c r="QXN112" s="77"/>
      <c r="QXO112" s="78"/>
      <c r="QXP112" s="77"/>
      <c r="QXQ112" s="369"/>
      <c r="QXR112" s="369"/>
      <c r="QXS112" s="369"/>
      <c r="QXT112" s="369"/>
      <c r="QXU112" s="369"/>
      <c r="QXV112" s="369"/>
      <c r="QXW112" s="369"/>
      <c r="QXX112" s="369"/>
      <c r="QXY112" s="369"/>
      <c r="QXZ112" s="369"/>
      <c r="QYA112" s="369"/>
      <c r="QYB112" s="369"/>
      <c r="QYC112" s="77"/>
      <c r="QYD112" s="369"/>
      <c r="QYE112" s="369"/>
      <c r="QYF112" s="77"/>
      <c r="QYG112" s="78"/>
      <c r="QYH112" s="77"/>
      <c r="QYI112" s="369"/>
      <c r="QYJ112" s="369"/>
      <c r="QYK112" s="369"/>
      <c r="QYL112" s="369"/>
      <c r="QYM112" s="369"/>
      <c r="QYN112" s="369"/>
      <c r="QYO112" s="369"/>
      <c r="QYP112" s="369"/>
      <c r="QYQ112" s="369"/>
      <c r="QYR112" s="369"/>
      <c r="QYS112" s="369"/>
      <c r="QYT112" s="369"/>
      <c r="QYU112" s="77"/>
      <c r="QYV112" s="369"/>
      <c r="QYW112" s="369"/>
      <c r="QYX112" s="77"/>
      <c r="QYY112" s="78"/>
      <c r="QYZ112" s="77"/>
      <c r="QZA112" s="369"/>
      <c r="QZB112" s="369"/>
      <c r="QZC112" s="369"/>
      <c r="QZD112" s="369"/>
      <c r="QZE112" s="369"/>
      <c r="QZF112" s="369"/>
      <c r="QZG112" s="369"/>
      <c r="QZH112" s="369"/>
      <c r="QZI112" s="369"/>
      <c r="QZJ112" s="369"/>
      <c r="QZK112" s="369"/>
      <c r="QZL112" s="369"/>
      <c r="QZM112" s="77"/>
      <c r="QZN112" s="369"/>
      <c r="QZO112" s="369"/>
      <c r="QZP112" s="77"/>
      <c r="QZQ112" s="78"/>
      <c r="QZR112" s="77"/>
      <c r="QZS112" s="369"/>
      <c r="QZT112" s="369"/>
      <c r="QZU112" s="369"/>
      <c r="QZV112" s="369"/>
      <c r="QZW112" s="369"/>
      <c r="QZX112" s="369"/>
      <c r="QZY112" s="369"/>
      <c r="QZZ112" s="369"/>
      <c r="RAA112" s="369"/>
      <c r="RAB112" s="369"/>
      <c r="RAC112" s="369"/>
      <c r="RAD112" s="369"/>
      <c r="RAE112" s="77"/>
      <c r="RAF112" s="369"/>
      <c r="RAG112" s="369"/>
      <c r="RAH112" s="77"/>
      <c r="RAI112" s="78"/>
      <c r="RAJ112" s="77"/>
      <c r="RAK112" s="369"/>
      <c r="RAL112" s="369"/>
      <c r="RAM112" s="369"/>
      <c r="RAN112" s="369"/>
      <c r="RAO112" s="369"/>
      <c r="RAP112" s="369"/>
      <c r="RAQ112" s="369"/>
      <c r="RAR112" s="369"/>
      <c r="RAS112" s="369"/>
      <c r="RAT112" s="369"/>
      <c r="RAU112" s="369"/>
      <c r="RAV112" s="369"/>
      <c r="RAW112" s="77"/>
      <c r="RAX112" s="369"/>
      <c r="RAY112" s="369"/>
      <c r="RAZ112" s="77"/>
      <c r="RBA112" s="78"/>
      <c r="RBB112" s="77"/>
      <c r="RBC112" s="369"/>
      <c r="RBD112" s="369"/>
      <c r="RBE112" s="369"/>
      <c r="RBF112" s="369"/>
      <c r="RBG112" s="369"/>
      <c r="RBH112" s="369"/>
      <c r="RBI112" s="369"/>
      <c r="RBJ112" s="369"/>
      <c r="RBK112" s="369"/>
      <c r="RBL112" s="369"/>
      <c r="RBM112" s="369"/>
      <c r="RBN112" s="369"/>
      <c r="RBO112" s="77"/>
      <c r="RBP112" s="369"/>
      <c r="RBQ112" s="369"/>
      <c r="RBR112" s="77"/>
      <c r="RBS112" s="78"/>
      <c r="RBT112" s="77"/>
      <c r="RBU112" s="369"/>
      <c r="RBV112" s="369"/>
      <c r="RBW112" s="369"/>
      <c r="RBX112" s="369"/>
      <c r="RBY112" s="369"/>
      <c r="RBZ112" s="369"/>
      <c r="RCA112" s="369"/>
      <c r="RCB112" s="369"/>
      <c r="RCC112" s="369"/>
      <c r="RCD112" s="369"/>
      <c r="RCE112" s="369"/>
      <c r="RCF112" s="369"/>
      <c r="RCG112" s="77"/>
      <c r="RCH112" s="369"/>
      <c r="RCI112" s="369"/>
      <c r="RCJ112" s="77"/>
      <c r="RCK112" s="78"/>
      <c r="RCL112" s="77"/>
      <c r="RCM112" s="369"/>
      <c r="RCN112" s="369"/>
      <c r="RCO112" s="369"/>
      <c r="RCP112" s="369"/>
      <c r="RCQ112" s="369"/>
      <c r="RCR112" s="369"/>
      <c r="RCS112" s="369"/>
      <c r="RCT112" s="369"/>
      <c r="RCU112" s="369"/>
      <c r="RCV112" s="369"/>
      <c r="RCW112" s="369"/>
      <c r="RCX112" s="369"/>
      <c r="RCY112" s="77"/>
      <c r="RCZ112" s="369"/>
      <c r="RDA112" s="369"/>
      <c r="RDB112" s="77"/>
      <c r="RDC112" s="78"/>
      <c r="RDD112" s="77"/>
      <c r="RDE112" s="369"/>
      <c r="RDF112" s="369"/>
      <c r="RDG112" s="369"/>
      <c r="RDH112" s="369"/>
      <c r="RDI112" s="369"/>
      <c r="RDJ112" s="369"/>
      <c r="RDK112" s="369"/>
      <c r="RDL112" s="369"/>
      <c r="RDM112" s="369"/>
      <c r="RDN112" s="369"/>
      <c r="RDO112" s="369"/>
      <c r="RDP112" s="369"/>
      <c r="RDQ112" s="77"/>
      <c r="RDR112" s="369"/>
      <c r="RDS112" s="369"/>
      <c r="RDT112" s="77"/>
      <c r="RDU112" s="78"/>
      <c r="RDV112" s="77"/>
      <c r="RDW112" s="369"/>
      <c r="RDX112" s="369"/>
      <c r="RDY112" s="369"/>
      <c r="RDZ112" s="369"/>
      <c r="REA112" s="369"/>
      <c r="REB112" s="369"/>
      <c r="REC112" s="369"/>
      <c r="RED112" s="369"/>
      <c r="REE112" s="369"/>
      <c r="REF112" s="369"/>
      <c r="REG112" s="369"/>
      <c r="REH112" s="369"/>
      <c r="REI112" s="77"/>
      <c r="REJ112" s="369"/>
      <c r="REK112" s="369"/>
      <c r="REL112" s="77"/>
      <c r="REM112" s="78"/>
      <c r="REN112" s="77"/>
      <c r="REO112" s="369"/>
      <c r="REP112" s="369"/>
      <c r="REQ112" s="369"/>
      <c r="RER112" s="369"/>
      <c r="RES112" s="369"/>
      <c r="RET112" s="369"/>
      <c r="REU112" s="369"/>
      <c r="REV112" s="369"/>
      <c r="REW112" s="369"/>
      <c r="REX112" s="369"/>
      <c r="REY112" s="369"/>
      <c r="REZ112" s="369"/>
      <c r="RFA112" s="77"/>
      <c r="RFB112" s="369"/>
      <c r="RFC112" s="369"/>
      <c r="RFD112" s="77"/>
      <c r="RFE112" s="78"/>
      <c r="RFF112" s="77"/>
      <c r="RFG112" s="369"/>
      <c r="RFH112" s="369"/>
      <c r="RFI112" s="369"/>
      <c r="RFJ112" s="369"/>
      <c r="RFK112" s="369"/>
      <c r="RFL112" s="369"/>
      <c r="RFM112" s="369"/>
      <c r="RFN112" s="369"/>
      <c r="RFO112" s="369"/>
      <c r="RFP112" s="369"/>
      <c r="RFQ112" s="369"/>
      <c r="RFR112" s="369"/>
      <c r="RFS112" s="77"/>
      <c r="RFT112" s="369"/>
      <c r="RFU112" s="369"/>
      <c r="RFV112" s="77"/>
      <c r="RFW112" s="78"/>
      <c r="RFX112" s="77"/>
      <c r="RFY112" s="369"/>
      <c r="RFZ112" s="369"/>
      <c r="RGA112" s="369"/>
      <c r="RGB112" s="369"/>
      <c r="RGC112" s="369"/>
      <c r="RGD112" s="369"/>
      <c r="RGE112" s="369"/>
      <c r="RGF112" s="369"/>
      <c r="RGG112" s="369"/>
      <c r="RGH112" s="369"/>
      <c r="RGI112" s="369"/>
      <c r="RGJ112" s="369"/>
      <c r="RGK112" s="77"/>
      <c r="RGL112" s="369"/>
      <c r="RGM112" s="369"/>
      <c r="RGN112" s="77"/>
      <c r="RGO112" s="78"/>
      <c r="RGP112" s="77"/>
      <c r="RGQ112" s="369"/>
      <c r="RGR112" s="369"/>
      <c r="RGS112" s="369"/>
      <c r="RGT112" s="369"/>
      <c r="RGU112" s="369"/>
      <c r="RGV112" s="369"/>
      <c r="RGW112" s="369"/>
      <c r="RGX112" s="369"/>
      <c r="RGY112" s="369"/>
      <c r="RGZ112" s="369"/>
      <c r="RHA112" s="369"/>
      <c r="RHB112" s="369"/>
      <c r="RHC112" s="77"/>
      <c r="RHD112" s="369"/>
      <c r="RHE112" s="369"/>
      <c r="RHF112" s="77"/>
      <c r="RHG112" s="78"/>
      <c r="RHH112" s="77"/>
      <c r="RHI112" s="369"/>
      <c r="RHJ112" s="369"/>
      <c r="RHK112" s="369"/>
      <c r="RHL112" s="369"/>
      <c r="RHM112" s="369"/>
      <c r="RHN112" s="369"/>
      <c r="RHO112" s="369"/>
      <c r="RHP112" s="369"/>
      <c r="RHQ112" s="369"/>
      <c r="RHR112" s="369"/>
      <c r="RHS112" s="369"/>
      <c r="RHT112" s="369"/>
      <c r="RHU112" s="77"/>
      <c r="RHV112" s="369"/>
      <c r="RHW112" s="369"/>
      <c r="RHX112" s="77"/>
      <c r="RHY112" s="78"/>
      <c r="RHZ112" s="77"/>
      <c r="RIA112" s="369"/>
      <c r="RIB112" s="369"/>
      <c r="RIC112" s="369"/>
      <c r="RID112" s="369"/>
      <c r="RIE112" s="369"/>
      <c r="RIF112" s="369"/>
      <c r="RIG112" s="369"/>
      <c r="RIH112" s="369"/>
      <c r="RII112" s="369"/>
      <c r="RIJ112" s="369"/>
      <c r="RIK112" s="369"/>
      <c r="RIL112" s="369"/>
      <c r="RIM112" s="77"/>
      <c r="RIN112" s="369"/>
      <c r="RIO112" s="369"/>
      <c r="RIP112" s="77"/>
      <c r="RIQ112" s="78"/>
      <c r="RIR112" s="77"/>
      <c r="RIS112" s="369"/>
      <c r="RIT112" s="369"/>
      <c r="RIU112" s="369"/>
      <c r="RIV112" s="369"/>
      <c r="RIW112" s="369"/>
      <c r="RIX112" s="369"/>
      <c r="RIY112" s="369"/>
      <c r="RIZ112" s="369"/>
      <c r="RJA112" s="369"/>
      <c r="RJB112" s="369"/>
      <c r="RJC112" s="369"/>
      <c r="RJD112" s="369"/>
      <c r="RJE112" s="77"/>
      <c r="RJF112" s="369"/>
      <c r="RJG112" s="369"/>
      <c r="RJH112" s="77"/>
      <c r="RJI112" s="78"/>
      <c r="RJJ112" s="77"/>
      <c r="RJK112" s="369"/>
      <c r="RJL112" s="369"/>
      <c r="RJM112" s="369"/>
      <c r="RJN112" s="369"/>
      <c r="RJO112" s="369"/>
      <c r="RJP112" s="369"/>
      <c r="RJQ112" s="369"/>
      <c r="RJR112" s="369"/>
      <c r="RJS112" s="369"/>
      <c r="RJT112" s="369"/>
      <c r="RJU112" s="369"/>
      <c r="RJV112" s="369"/>
      <c r="RJW112" s="77"/>
      <c r="RJX112" s="369"/>
      <c r="RJY112" s="369"/>
      <c r="RJZ112" s="77"/>
      <c r="RKA112" s="78"/>
      <c r="RKB112" s="77"/>
      <c r="RKC112" s="369"/>
      <c r="RKD112" s="369"/>
      <c r="RKE112" s="369"/>
      <c r="RKF112" s="369"/>
      <c r="RKG112" s="369"/>
      <c r="RKH112" s="369"/>
      <c r="RKI112" s="369"/>
      <c r="RKJ112" s="369"/>
      <c r="RKK112" s="369"/>
      <c r="RKL112" s="369"/>
      <c r="RKM112" s="369"/>
      <c r="RKN112" s="369"/>
      <c r="RKO112" s="77"/>
      <c r="RKP112" s="369"/>
      <c r="RKQ112" s="369"/>
      <c r="RKR112" s="77"/>
      <c r="RKS112" s="78"/>
      <c r="RKT112" s="77"/>
      <c r="RKU112" s="369"/>
      <c r="RKV112" s="369"/>
      <c r="RKW112" s="369"/>
      <c r="RKX112" s="369"/>
      <c r="RKY112" s="369"/>
      <c r="RKZ112" s="369"/>
      <c r="RLA112" s="369"/>
      <c r="RLB112" s="369"/>
      <c r="RLC112" s="369"/>
      <c r="RLD112" s="369"/>
      <c r="RLE112" s="369"/>
      <c r="RLF112" s="369"/>
      <c r="RLG112" s="77"/>
      <c r="RLH112" s="369"/>
      <c r="RLI112" s="369"/>
      <c r="RLJ112" s="77"/>
      <c r="RLK112" s="78"/>
      <c r="RLL112" s="77"/>
      <c r="RLM112" s="369"/>
      <c r="RLN112" s="369"/>
      <c r="RLO112" s="369"/>
      <c r="RLP112" s="369"/>
      <c r="RLQ112" s="369"/>
      <c r="RLR112" s="369"/>
      <c r="RLS112" s="369"/>
      <c r="RLT112" s="369"/>
      <c r="RLU112" s="369"/>
      <c r="RLV112" s="369"/>
      <c r="RLW112" s="369"/>
      <c r="RLX112" s="369"/>
      <c r="RLY112" s="77"/>
      <c r="RLZ112" s="369"/>
      <c r="RMA112" s="369"/>
      <c r="RMB112" s="77"/>
      <c r="RMC112" s="78"/>
      <c r="RMD112" s="77"/>
      <c r="RME112" s="369"/>
      <c r="RMF112" s="369"/>
      <c r="RMG112" s="369"/>
      <c r="RMH112" s="369"/>
      <c r="RMI112" s="369"/>
      <c r="RMJ112" s="369"/>
      <c r="RMK112" s="369"/>
      <c r="RML112" s="369"/>
      <c r="RMM112" s="369"/>
      <c r="RMN112" s="369"/>
      <c r="RMO112" s="369"/>
      <c r="RMP112" s="369"/>
      <c r="RMQ112" s="77"/>
      <c r="RMR112" s="369"/>
      <c r="RMS112" s="369"/>
      <c r="RMT112" s="77"/>
      <c r="RMU112" s="78"/>
      <c r="RMV112" s="77"/>
      <c r="RMW112" s="369"/>
      <c r="RMX112" s="369"/>
      <c r="RMY112" s="369"/>
      <c r="RMZ112" s="369"/>
      <c r="RNA112" s="369"/>
      <c r="RNB112" s="369"/>
      <c r="RNC112" s="369"/>
      <c r="RND112" s="369"/>
      <c r="RNE112" s="369"/>
      <c r="RNF112" s="369"/>
      <c r="RNG112" s="369"/>
      <c r="RNH112" s="369"/>
      <c r="RNI112" s="77"/>
      <c r="RNJ112" s="369"/>
      <c r="RNK112" s="369"/>
      <c r="RNL112" s="77"/>
      <c r="RNM112" s="78"/>
      <c r="RNN112" s="77"/>
      <c r="RNO112" s="369"/>
      <c r="RNP112" s="369"/>
      <c r="RNQ112" s="369"/>
      <c r="RNR112" s="369"/>
      <c r="RNS112" s="369"/>
      <c r="RNT112" s="369"/>
      <c r="RNU112" s="369"/>
      <c r="RNV112" s="369"/>
      <c r="RNW112" s="369"/>
      <c r="RNX112" s="369"/>
      <c r="RNY112" s="369"/>
      <c r="RNZ112" s="369"/>
      <c r="ROA112" s="77"/>
      <c r="ROB112" s="369"/>
      <c r="ROC112" s="369"/>
      <c r="ROD112" s="77"/>
      <c r="ROE112" s="78"/>
      <c r="ROF112" s="77"/>
      <c r="ROG112" s="369"/>
      <c r="ROH112" s="369"/>
      <c r="ROI112" s="369"/>
      <c r="ROJ112" s="369"/>
      <c r="ROK112" s="369"/>
      <c r="ROL112" s="369"/>
      <c r="ROM112" s="369"/>
      <c r="RON112" s="369"/>
      <c r="ROO112" s="369"/>
      <c r="ROP112" s="369"/>
      <c r="ROQ112" s="369"/>
      <c r="ROR112" s="369"/>
      <c r="ROS112" s="77"/>
      <c r="ROT112" s="369"/>
      <c r="ROU112" s="369"/>
      <c r="ROV112" s="77"/>
      <c r="ROW112" s="78"/>
      <c r="ROX112" s="77"/>
      <c r="ROY112" s="369"/>
      <c r="ROZ112" s="369"/>
      <c r="RPA112" s="369"/>
      <c r="RPB112" s="369"/>
      <c r="RPC112" s="369"/>
      <c r="RPD112" s="369"/>
      <c r="RPE112" s="369"/>
      <c r="RPF112" s="369"/>
      <c r="RPG112" s="369"/>
      <c r="RPH112" s="369"/>
      <c r="RPI112" s="369"/>
      <c r="RPJ112" s="369"/>
      <c r="RPK112" s="77"/>
      <c r="RPL112" s="369"/>
      <c r="RPM112" s="369"/>
      <c r="RPN112" s="77"/>
      <c r="RPO112" s="78"/>
      <c r="RPP112" s="77"/>
      <c r="RPQ112" s="369"/>
      <c r="RPR112" s="369"/>
      <c r="RPS112" s="369"/>
      <c r="RPT112" s="369"/>
      <c r="RPU112" s="369"/>
      <c r="RPV112" s="369"/>
      <c r="RPW112" s="369"/>
      <c r="RPX112" s="369"/>
      <c r="RPY112" s="369"/>
      <c r="RPZ112" s="369"/>
      <c r="RQA112" s="369"/>
      <c r="RQB112" s="369"/>
      <c r="RQC112" s="77"/>
      <c r="RQD112" s="369"/>
      <c r="RQE112" s="369"/>
      <c r="RQF112" s="77"/>
      <c r="RQG112" s="78"/>
      <c r="RQH112" s="77"/>
      <c r="RQI112" s="369"/>
      <c r="RQJ112" s="369"/>
      <c r="RQK112" s="369"/>
      <c r="RQL112" s="369"/>
      <c r="RQM112" s="369"/>
      <c r="RQN112" s="369"/>
      <c r="RQO112" s="369"/>
      <c r="RQP112" s="369"/>
      <c r="RQQ112" s="369"/>
      <c r="RQR112" s="369"/>
      <c r="RQS112" s="369"/>
      <c r="RQT112" s="369"/>
      <c r="RQU112" s="77"/>
      <c r="RQV112" s="369"/>
      <c r="RQW112" s="369"/>
      <c r="RQX112" s="77"/>
      <c r="RQY112" s="78"/>
      <c r="RQZ112" s="77"/>
      <c r="RRA112" s="369"/>
      <c r="RRB112" s="369"/>
      <c r="RRC112" s="369"/>
      <c r="RRD112" s="369"/>
      <c r="RRE112" s="369"/>
      <c r="RRF112" s="369"/>
      <c r="RRG112" s="369"/>
      <c r="RRH112" s="369"/>
      <c r="RRI112" s="369"/>
      <c r="RRJ112" s="369"/>
      <c r="RRK112" s="369"/>
      <c r="RRL112" s="369"/>
      <c r="RRM112" s="77"/>
      <c r="RRN112" s="369"/>
      <c r="RRO112" s="369"/>
      <c r="RRP112" s="77"/>
      <c r="RRQ112" s="78"/>
      <c r="RRR112" s="77"/>
      <c r="RRS112" s="369"/>
      <c r="RRT112" s="369"/>
      <c r="RRU112" s="369"/>
      <c r="RRV112" s="369"/>
      <c r="RRW112" s="369"/>
      <c r="RRX112" s="369"/>
      <c r="RRY112" s="369"/>
      <c r="RRZ112" s="369"/>
      <c r="RSA112" s="369"/>
      <c r="RSB112" s="369"/>
      <c r="RSC112" s="369"/>
      <c r="RSD112" s="369"/>
      <c r="RSE112" s="77"/>
      <c r="RSF112" s="369"/>
      <c r="RSG112" s="369"/>
      <c r="RSH112" s="77"/>
      <c r="RSI112" s="78"/>
      <c r="RSJ112" s="77"/>
      <c r="RSK112" s="369"/>
      <c r="RSL112" s="369"/>
      <c r="RSM112" s="369"/>
      <c r="RSN112" s="369"/>
      <c r="RSO112" s="369"/>
      <c r="RSP112" s="369"/>
      <c r="RSQ112" s="369"/>
      <c r="RSR112" s="369"/>
      <c r="RSS112" s="369"/>
      <c r="RST112" s="369"/>
      <c r="RSU112" s="369"/>
      <c r="RSV112" s="369"/>
      <c r="RSW112" s="77"/>
      <c r="RSX112" s="369"/>
      <c r="RSY112" s="369"/>
      <c r="RSZ112" s="77"/>
      <c r="RTA112" s="78"/>
      <c r="RTB112" s="77"/>
      <c r="RTC112" s="369"/>
      <c r="RTD112" s="369"/>
      <c r="RTE112" s="369"/>
      <c r="RTF112" s="369"/>
      <c r="RTG112" s="369"/>
      <c r="RTH112" s="369"/>
      <c r="RTI112" s="369"/>
      <c r="RTJ112" s="369"/>
      <c r="RTK112" s="369"/>
      <c r="RTL112" s="369"/>
      <c r="RTM112" s="369"/>
      <c r="RTN112" s="369"/>
      <c r="RTO112" s="77"/>
      <c r="RTP112" s="369"/>
      <c r="RTQ112" s="369"/>
      <c r="RTR112" s="77"/>
      <c r="RTS112" s="78"/>
      <c r="RTT112" s="77"/>
      <c r="RTU112" s="369"/>
      <c r="RTV112" s="369"/>
      <c r="RTW112" s="369"/>
      <c r="RTX112" s="369"/>
      <c r="RTY112" s="369"/>
      <c r="RTZ112" s="369"/>
      <c r="RUA112" s="369"/>
      <c r="RUB112" s="369"/>
      <c r="RUC112" s="369"/>
      <c r="RUD112" s="369"/>
      <c r="RUE112" s="369"/>
      <c r="RUF112" s="369"/>
      <c r="RUG112" s="77"/>
      <c r="RUH112" s="369"/>
      <c r="RUI112" s="369"/>
      <c r="RUJ112" s="77"/>
      <c r="RUK112" s="78"/>
      <c r="RUL112" s="77"/>
      <c r="RUM112" s="369"/>
      <c r="RUN112" s="369"/>
      <c r="RUO112" s="369"/>
      <c r="RUP112" s="369"/>
      <c r="RUQ112" s="369"/>
      <c r="RUR112" s="369"/>
      <c r="RUS112" s="369"/>
      <c r="RUT112" s="369"/>
      <c r="RUU112" s="369"/>
      <c r="RUV112" s="369"/>
      <c r="RUW112" s="369"/>
      <c r="RUX112" s="369"/>
      <c r="RUY112" s="77"/>
      <c r="RUZ112" s="369"/>
      <c r="RVA112" s="369"/>
      <c r="RVB112" s="77"/>
      <c r="RVC112" s="78"/>
      <c r="RVD112" s="77"/>
      <c r="RVE112" s="369"/>
      <c r="RVF112" s="369"/>
      <c r="RVG112" s="369"/>
      <c r="RVH112" s="369"/>
      <c r="RVI112" s="369"/>
      <c r="RVJ112" s="369"/>
      <c r="RVK112" s="369"/>
      <c r="RVL112" s="369"/>
      <c r="RVM112" s="369"/>
      <c r="RVN112" s="369"/>
      <c r="RVO112" s="369"/>
      <c r="RVP112" s="369"/>
      <c r="RVQ112" s="77"/>
      <c r="RVR112" s="369"/>
      <c r="RVS112" s="369"/>
      <c r="RVT112" s="77"/>
      <c r="RVU112" s="78"/>
      <c r="RVV112" s="77"/>
      <c r="RVW112" s="369"/>
      <c r="RVX112" s="369"/>
      <c r="RVY112" s="369"/>
      <c r="RVZ112" s="369"/>
      <c r="RWA112" s="369"/>
      <c r="RWB112" s="369"/>
      <c r="RWC112" s="369"/>
      <c r="RWD112" s="369"/>
      <c r="RWE112" s="369"/>
      <c r="RWF112" s="369"/>
      <c r="RWG112" s="369"/>
      <c r="RWH112" s="369"/>
      <c r="RWI112" s="77"/>
      <c r="RWJ112" s="369"/>
      <c r="RWK112" s="369"/>
      <c r="RWL112" s="77"/>
      <c r="RWM112" s="78"/>
      <c r="RWN112" s="77"/>
      <c r="RWO112" s="369"/>
      <c r="RWP112" s="369"/>
      <c r="RWQ112" s="369"/>
      <c r="RWR112" s="369"/>
      <c r="RWS112" s="369"/>
      <c r="RWT112" s="369"/>
      <c r="RWU112" s="369"/>
      <c r="RWV112" s="369"/>
      <c r="RWW112" s="369"/>
      <c r="RWX112" s="369"/>
      <c r="RWY112" s="369"/>
      <c r="RWZ112" s="369"/>
      <c r="RXA112" s="77"/>
      <c r="RXB112" s="369"/>
      <c r="RXC112" s="369"/>
      <c r="RXD112" s="77"/>
      <c r="RXE112" s="78"/>
      <c r="RXF112" s="77"/>
      <c r="RXG112" s="369"/>
      <c r="RXH112" s="369"/>
      <c r="RXI112" s="369"/>
      <c r="RXJ112" s="369"/>
      <c r="RXK112" s="369"/>
      <c r="RXL112" s="369"/>
      <c r="RXM112" s="369"/>
      <c r="RXN112" s="369"/>
      <c r="RXO112" s="369"/>
      <c r="RXP112" s="369"/>
      <c r="RXQ112" s="369"/>
      <c r="RXR112" s="369"/>
      <c r="RXS112" s="77"/>
      <c r="RXT112" s="369"/>
      <c r="RXU112" s="369"/>
      <c r="RXV112" s="77"/>
      <c r="RXW112" s="78"/>
      <c r="RXX112" s="77"/>
      <c r="RXY112" s="369"/>
      <c r="RXZ112" s="369"/>
      <c r="RYA112" s="369"/>
      <c r="RYB112" s="369"/>
      <c r="RYC112" s="369"/>
      <c r="RYD112" s="369"/>
      <c r="RYE112" s="369"/>
      <c r="RYF112" s="369"/>
      <c r="RYG112" s="369"/>
      <c r="RYH112" s="369"/>
      <c r="RYI112" s="369"/>
      <c r="RYJ112" s="369"/>
      <c r="RYK112" s="77"/>
      <c r="RYL112" s="369"/>
      <c r="RYM112" s="369"/>
      <c r="RYN112" s="77"/>
      <c r="RYO112" s="78"/>
      <c r="RYP112" s="77"/>
      <c r="RYQ112" s="369"/>
      <c r="RYR112" s="369"/>
      <c r="RYS112" s="369"/>
      <c r="RYT112" s="369"/>
      <c r="RYU112" s="369"/>
      <c r="RYV112" s="369"/>
      <c r="RYW112" s="369"/>
      <c r="RYX112" s="369"/>
      <c r="RYY112" s="369"/>
      <c r="RYZ112" s="369"/>
      <c r="RZA112" s="369"/>
      <c r="RZB112" s="369"/>
      <c r="RZC112" s="77"/>
      <c r="RZD112" s="369"/>
      <c r="RZE112" s="369"/>
      <c r="RZF112" s="77"/>
      <c r="RZG112" s="78"/>
      <c r="RZH112" s="77"/>
      <c r="RZI112" s="369"/>
      <c r="RZJ112" s="369"/>
      <c r="RZK112" s="369"/>
      <c r="RZL112" s="369"/>
      <c r="RZM112" s="369"/>
      <c r="RZN112" s="369"/>
      <c r="RZO112" s="369"/>
      <c r="RZP112" s="369"/>
      <c r="RZQ112" s="369"/>
      <c r="RZR112" s="369"/>
      <c r="RZS112" s="369"/>
      <c r="RZT112" s="369"/>
      <c r="RZU112" s="77"/>
      <c r="RZV112" s="369"/>
      <c r="RZW112" s="369"/>
      <c r="RZX112" s="77"/>
      <c r="RZY112" s="78"/>
      <c r="RZZ112" s="77"/>
      <c r="SAA112" s="369"/>
      <c r="SAB112" s="369"/>
      <c r="SAC112" s="369"/>
      <c r="SAD112" s="369"/>
      <c r="SAE112" s="369"/>
      <c r="SAF112" s="369"/>
      <c r="SAG112" s="369"/>
      <c r="SAH112" s="369"/>
      <c r="SAI112" s="369"/>
      <c r="SAJ112" s="369"/>
      <c r="SAK112" s="369"/>
      <c r="SAL112" s="369"/>
      <c r="SAM112" s="77"/>
      <c r="SAN112" s="369"/>
      <c r="SAO112" s="369"/>
      <c r="SAP112" s="77"/>
      <c r="SAQ112" s="78"/>
      <c r="SAR112" s="77"/>
      <c r="SAS112" s="369"/>
      <c r="SAT112" s="369"/>
      <c r="SAU112" s="369"/>
      <c r="SAV112" s="369"/>
      <c r="SAW112" s="369"/>
      <c r="SAX112" s="369"/>
      <c r="SAY112" s="369"/>
      <c r="SAZ112" s="369"/>
      <c r="SBA112" s="369"/>
      <c r="SBB112" s="369"/>
      <c r="SBC112" s="369"/>
      <c r="SBD112" s="369"/>
      <c r="SBE112" s="77"/>
      <c r="SBF112" s="369"/>
      <c r="SBG112" s="369"/>
      <c r="SBH112" s="77"/>
      <c r="SBI112" s="78"/>
      <c r="SBJ112" s="77"/>
      <c r="SBK112" s="369"/>
      <c r="SBL112" s="369"/>
      <c r="SBM112" s="369"/>
      <c r="SBN112" s="369"/>
      <c r="SBO112" s="369"/>
      <c r="SBP112" s="369"/>
      <c r="SBQ112" s="369"/>
      <c r="SBR112" s="369"/>
      <c r="SBS112" s="369"/>
      <c r="SBT112" s="369"/>
      <c r="SBU112" s="369"/>
      <c r="SBV112" s="369"/>
      <c r="SBW112" s="77"/>
      <c r="SBX112" s="369"/>
      <c r="SBY112" s="369"/>
      <c r="SBZ112" s="77"/>
      <c r="SCA112" s="78"/>
      <c r="SCB112" s="77"/>
      <c r="SCC112" s="369"/>
      <c r="SCD112" s="369"/>
      <c r="SCE112" s="369"/>
      <c r="SCF112" s="369"/>
      <c r="SCG112" s="369"/>
      <c r="SCH112" s="369"/>
      <c r="SCI112" s="369"/>
      <c r="SCJ112" s="369"/>
      <c r="SCK112" s="369"/>
      <c r="SCL112" s="369"/>
      <c r="SCM112" s="369"/>
      <c r="SCN112" s="369"/>
      <c r="SCO112" s="77"/>
      <c r="SCP112" s="369"/>
      <c r="SCQ112" s="369"/>
      <c r="SCR112" s="77"/>
      <c r="SCS112" s="78"/>
      <c r="SCT112" s="77"/>
      <c r="SCU112" s="369"/>
      <c r="SCV112" s="369"/>
      <c r="SCW112" s="369"/>
      <c r="SCX112" s="369"/>
      <c r="SCY112" s="369"/>
      <c r="SCZ112" s="369"/>
      <c r="SDA112" s="369"/>
      <c r="SDB112" s="369"/>
      <c r="SDC112" s="369"/>
      <c r="SDD112" s="369"/>
      <c r="SDE112" s="369"/>
      <c r="SDF112" s="369"/>
      <c r="SDG112" s="77"/>
      <c r="SDH112" s="369"/>
      <c r="SDI112" s="369"/>
      <c r="SDJ112" s="77"/>
      <c r="SDK112" s="78"/>
      <c r="SDL112" s="77"/>
      <c r="SDM112" s="369"/>
      <c r="SDN112" s="369"/>
      <c r="SDO112" s="369"/>
      <c r="SDP112" s="369"/>
      <c r="SDQ112" s="369"/>
      <c r="SDR112" s="369"/>
      <c r="SDS112" s="369"/>
      <c r="SDT112" s="369"/>
      <c r="SDU112" s="369"/>
      <c r="SDV112" s="369"/>
      <c r="SDW112" s="369"/>
      <c r="SDX112" s="369"/>
      <c r="SDY112" s="77"/>
      <c r="SDZ112" s="369"/>
      <c r="SEA112" s="369"/>
      <c r="SEB112" s="77"/>
      <c r="SEC112" s="78"/>
      <c r="SED112" s="77"/>
      <c r="SEE112" s="369"/>
      <c r="SEF112" s="369"/>
      <c r="SEG112" s="369"/>
      <c r="SEH112" s="369"/>
      <c r="SEI112" s="369"/>
      <c r="SEJ112" s="369"/>
      <c r="SEK112" s="369"/>
      <c r="SEL112" s="369"/>
      <c r="SEM112" s="369"/>
      <c r="SEN112" s="369"/>
      <c r="SEO112" s="369"/>
      <c r="SEP112" s="369"/>
      <c r="SEQ112" s="77"/>
      <c r="SER112" s="369"/>
      <c r="SES112" s="369"/>
      <c r="SET112" s="77"/>
      <c r="SEU112" s="78"/>
      <c r="SEV112" s="77"/>
      <c r="SEW112" s="369"/>
      <c r="SEX112" s="369"/>
      <c r="SEY112" s="369"/>
      <c r="SEZ112" s="369"/>
      <c r="SFA112" s="369"/>
      <c r="SFB112" s="369"/>
      <c r="SFC112" s="369"/>
      <c r="SFD112" s="369"/>
      <c r="SFE112" s="369"/>
      <c r="SFF112" s="369"/>
      <c r="SFG112" s="369"/>
      <c r="SFH112" s="369"/>
      <c r="SFI112" s="77"/>
      <c r="SFJ112" s="369"/>
      <c r="SFK112" s="369"/>
      <c r="SFL112" s="77"/>
      <c r="SFM112" s="78"/>
      <c r="SFN112" s="77"/>
      <c r="SFO112" s="369"/>
      <c r="SFP112" s="369"/>
      <c r="SFQ112" s="369"/>
      <c r="SFR112" s="369"/>
      <c r="SFS112" s="369"/>
      <c r="SFT112" s="369"/>
      <c r="SFU112" s="369"/>
      <c r="SFV112" s="369"/>
      <c r="SFW112" s="369"/>
      <c r="SFX112" s="369"/>
      <c r="SFY112" s="369"/>
      <c r="SFZ112" s="369"/>
      <c r="SGA112" s="77"/>
      <c r="SGB112" s="369"/>
      <c r="SGC112" s="369"/>
      <c r="SGD112" s="77"/>
      <c r="SGE112" s="78"/>
      <c r="SGF112" s="77"/>
      <c r="SGG112" s="369"/>
      <c r="SGH112" s="369"/>
      <c r="SGI112" s="369"/>
      <c r="SGJ112" s="369"/>
      <c r="SGK112" s="369"/>
      <c r="SGL112" s="369"/>
      <c r="SGM112" s="369"/>
      <c r="SGN112" s="369"/>
      <c r="SGO112" s="369"/>
      <c r="SGP112" s="369"/>
      <c r="SGQ112" s="369"/>
      <c r="SGR112" s="369"/>
      <c r="SGS112" s="77"/>
      <c r="SGT112" s="369"/>
      <c r="SGU112" s="369"/>
      <c r="SGV112" s="77"/>
      <c r="SGW112" s="78"/>
      <c r="SGX112" s="77"/>
      <c r="SGY112" s="369"/>
      <c r="SGZ112" s="369"/>
      <c r="SHA112" s="369"/>
      <c r="SHB112" s="369"/>
      <c r="SHC112" s="369"/>
      <c r="SHD112" s="369"/>
      <c r="SHE112" s="369"/>
      <c r="SHF112" s="369"/>
      <c r="SHG112" s="369"/>
      <c r="SHH112" s="369"/>
      <c r="SHI112" s="369"/>
      <c r="SHJ112" s="369"/>
      <c r="SHK112" s="77"/>
      <c r="SHL112" s="369"/>
      <c r="SHM112" s="369"/>
      <c r="SHN112" s="77"/>
      <c r="SHO112" s="78"/>
      <c r="SHP112" s="77"/>
      <c r="SHQ112" s="369"/>
      <c r="SHR112" s="369"/>
      <c r="SHS112" s="369"/>
      <c r="SHT112" s="369"/>
      <c r="SHU112" s="369"/>
      <c r="SHV112" s="369"/>
      <c r="SHW112" s="369"/>
      <c r="SHX112" s="369"/>
      <c r="SHY112" s="369"/>
      <c r="SHZ112" s="369"/>
      <c r="SIA112" s="369"/>
      <c r="SIB112" s="369"/>
      <c r="SIC112" s="77"/>
      <c r="SID112" s="369"/>
      <c r="SIE112" s="369"/>
      <c r="SIF112" s="77"/>
      <c r="SIG112" s="78"/>
      <c r="SIH112" s="77"/>
      <c r="SII112" s="369"/>
      <c r="SIJ112" s="369"/>
      <c r="SIK112" s="369"/>
      <c r="SIL112" s="369"/>
      <c r="SIM112" s="369"/>
      <c r="SIN112" s="369"/>
      <c r="SIO112" s="369"/>
      <c r="SIP112" s="369"/>
      <c r="SIQ112" s="369"/>
      <c r="SIR112" s="369"/>
      <c r="SIS112" s="369"/>
      <c r="SIT112" s="369"/>
      <c r="SIU112" s="77"/>
      <c r="SIV112" s="369"/>
      <c r="SIW112" s="369"/>
      <c r="SIX112" s="77"/>
      <c r="SIY112" s="78"/>
      <c r="SIZ112" s="77"/>
      <c r="SJA112" s="369"/>
      <c r="SJB112" s="369"/>
      <c r="SJC112" s="369"/>
      <c r="SJD112" s="369"/>
      <c r="SJE112" s="369"/>
      <c r="SJF112" s="369"/>
      <c r="SJG112" s="369"/>
      <c r="SJH112" s="369"/>
      <c r="SJI112" s="369"/>
      <c r="SJJ112" s="369"/>
      <c r="SJK112" s="369"/>
      <c r="SJL112" s="369"/>
      <c r="SJM112" s="77"/>
      <c r="SJN112" s="369"/>
      <c r="SJO112" s="369"/>
      <c r="SJP112" s="77"/>
      <c r="SJQ112" s="78"/>
      <c r="SJR112" s="77"/>
      <c r="SJS112" s="369"/>
      <c r="SJT112" s="369"/>
      <c r="SJU112" s="369"/>
      <c r="SJV112" s="369"/>
      <c r="SJW112" s="369"/>
      <c r="SJX112" s="369"/>
      <c r="SJY112" s="369"/>
      <c r="SJZ112" s="369"/>
      <c r="SKA112" s="369"/>
      <c r="SKB112" s="369"/>
      <c r="SKC112" s="369"/>
      <c r="SKD112" s="369"/>
      <c r="SKE112" s="77"/>
      <c r="SKF112" s="369"/>
      <c r="SKG112" s="369"/>
      <c r="SKH112" s="77"/>
      <c r="SKI112" s="78"/>
      <c r="SKJ112" s="77"/>
      <c r="SKK112" s="369"/>
      <c r="SKL112" s="369"/>
      <c r="SKM112" s="369"/>
      <c r="SKN112" s="369"/>
      <c r="SKO112" s="369"/>
      <c r="SKP112" s="369"/>
      <c r="SKQ112" s="369"/>
      <c r="SKR112" s="369"/>
      <c r="SKS112" s="369"/>
      <c r="SKT112" s="369"/>
      <c r="SKU112" s="369"/>
      <c r="SKV112" s="369"/>
      <c r="SKW112" s="77"/>
      <c r="SKX112" s="369"/>
      <c r="SKY112" s="369"/>
      <c r="SKZ112" s="77"/>
      <c r="SLA112" s="78"/>
      <c r="SLB112" s="77"/>
      <c r="SLC112" s="369"/>
      <c r="SLD112" s="369"/>
      <c r="SLE112" s="369"/>
      <c r="SLF112" s="369"/>
      <c r="SLG112" s="369"/>
      <c r="SLH112" s="369"/>
      <c r="SLI112" s="369"/>
      <c r="SLJ112" s="369"/>
      <c r="SLK112" s="369"/>
      <c r="SLL112" s="369"/>
      <c r="SLM112" s="369"/>
      <c r="SLN112" s="369"/>
      <c r="SLO112" s="77"/>
      <c r="SLP112" s="369"/>
      <c r="SLQ112" s="369"/>
      <c r="SLR112" s="77"/>
      <c r="SLS112" s="78"/>
      <c r="SLT112" s="77"/>
      <c r="SLU112" s="369"/>
      <c r="SLV112" s="369"/>
      <c r="SLW112" s="369"/>
      <c r="SLX112" s="369"/>
      <c r="SLY112" s="369"/>
      <c r="SLZ112" s="369"/>
      <c r="SMA112" s="369"/>
      <c r="SMB112" s="369"/>
      <c r="SMC112" s="369"/>
      <c r="SMD112" s="369"/>
      <c r="SME112" s="369"/>
      <c r="SMF112" s="369"/>
      <c r="SMG112" s="77"/>
      <c r="SMH112" s="369"/>
      <c r="SMI112" s="369"/>
      <c r="SMJ112" s="77"/>
      <c r="SMK112" s="78"/>
      <c r="SML112" s="77"/>
      <c r="SMM112" s="369"/>
      <c r="SMN112" s="369"/>
      <c r="SMO112" s="369"/>
      <c r="SMP112" s="369"/>
      <c r="SMQ112" s="369"/>
      <c r="SMR112" s="369"/>
      <c r="SMS112" s="369"/>
      <c r="SMT112" s="369"/>
      <c r="SMU112" s="369"/>
      <c r="SMV112" s="369"/>
      <c r="SMW112" s="369"/>
      <c r="SMX112" s="369"/>
      <c r="SMY112" s="77"/>
      <c r="SMZ112" s="369"/>
      <c r="SNA112" s="369"/>
      <c r="SNB112" s="77"/>
      <c r="SNC112" s="78"/>
      <c r="SND112" s="77"/>
      <c r="SNE112" s="369"/>
      <c r="SNF112" s="369"/>
      <c r="SNG112" s="369"/>
      <c r="SNH112" s="369"/>
      <c r="SNI112" s="369"/>
      <c r="SNJ112" s="369"/>
      <c r="SNK112" s="369"/>
      <c r="SNL112" s="369"/>
      <c r="SNM112" s="369"/>
      <c r="SNN112" s="369"/>
      <c r="SNO112" s="369"/>
      <c r="SNP112" s="369"/>
      <c r="SNQ112" s="77"/>
      <c r="SNR112" s="369"/>
      <c r="SNS112" s="369"/>
      <c r="SNT112" s="77"/>
      <c r="SNU112" s="78"/>
      <c r="SNV112" s="77"/>
      <c r="SNW112" s="369"/>
      <c r="SNX112" s="369"/>
      <c r="SNY112" s="369"/>
      <c r="SNZ112" s="369"/>
      <c r="SOA112" s="369"/>
      <c r="SOB112" s="369"/>
      <c r="SOC112" s="369"/>
      <c r="SOD112" s="369"/>
      <c r="SOE112" s="369"/>
      <c r="SOF112" s="369"/>
      <c r="SOG112" s="369"/>
      <c r="SOH112" s="369"/>
      <c r="SOI112" s="77"/>
      <c r="SOJ112" s="369"/>
      <c r="SOK112" s="369"/>
      <c r="SOL112" s="77"/>
      <c r="SOM112" s="78"/>
      <c r="SON112" s="77"/>
      <c r="SOO112" s="369"/>
      <c r="SOP112" s="369"/>
      <c r="SOQ112" s="369"/>
      <c r="SOR112" s="369"/>
      <c r="SOS112" s="369"/>
      <c r="SOT112" s="369"/>
      <c r="SOU112" s="369"/>
      <c r="SOV112" s="369"/>
      <c r="SOW112" s="369"/>
      <c r="SOX112" s="369"/>
      <c r="SOY112" s="369"/>
      <c r="SOZ112" s="369"/>
      <c r="SPA112" s="77"/>
      <c r="SPB112" s="369"/>
      <c r="SPC112" s="369"/>
      <c r="SPD112" s="77"/>
      <c r="SPE112" s="78"/>
      <c r="SPF112" s="77"/>
      <c r="SPG112" s="369"/>
      <c r="SPH112" s="369"/>
      <c r="SPI112" s="369"/>
      <c r="SPJ112" s="369"/>
      <c r="SPK112" s="369"/>
      <c r="SPL112" s="369"/>
      <c r="SPM112" s="369"/>
      <c r="SPN112" s="369"/>
      <c r="SPO112" s="369"/>
      <c r="SPP112" s="369"/>
      <c r="SPQ112" s="369"/>
      <c r="SPR112" s="369"/>
      <c r="SPS112" s="77"/>
      <c r="SPT112" s="369"/>
      <c r="SPU112" s="369"/>
      <c r="SPV112" s="77"/>
      <c r="SPW112" s="78"/>
      <c r="SPX112" s="77"/>
      <c r="SPY112" s="369"/>
      <c r="SPZ112" s="369"/>
      <c r="SQA112" s="369"/>
      <c r="SQB112" s="369"/>
      <c r="SQC112" s="369"/>
      <c r="SQD112" s="369"/>
      <c r="SQE112" s="369"/>
      <c r="SQF112" s="369"/>
      <c r="SQG112" s="369"/>
      <c r="SQH112" s="369"/>
      <c r="SQI112" s="369"/>
      <c r="SQJ112" s="369"/>
      <c r="SQK112" s="77"/>
      <c r="SQL112" s="369"/>
      <c r="SQM112" s="369"/>
      <c r="SQN112" s="77"/>
      <c r="SQO112" s="78"/>
      <c r="SQP112" s="77"/>
      <c r="SQQ112" s="369"/>
      <c r="SQR112" s="369"/>
      <c r="SQS112" s="369"/>
      <c r="SQT112" s="369"/>
      <c r="SQU112" s="369"/>
      <c r="SQV112" s="369"/>
      <c r="SQW112" s="369"/>
      <c r="SQX112" s="369"/>
      <c r="SQY112" s="369"/>
      <c r="SQZ112" s="369"/>
      <c r="SRA112" s="369"/>
      <c r="SRB112" s="369"/>
      <c r="SRC112" s="77"/>
      <c r="SRD112" s="369"/>
      <c r="SRE112" s="369"/>
      <c r="SRF112" s="77"/>
      <c r="SRG112" s="78"/>
      <c r="SRH112" s="77"/>
      <c r="SRI112" s="369"/>
      <c r="SRJ112" s="369"/>
      <c r="SRK112" s="369"/>
      <c r="SRL112" s="369"/>
      <c r="SRM112" s="369"/>
      <c r="SRN112" s="369"/>
      <c r="SRO112" s="369"/>
      <c r="SRP112" s="369"/>
      <c r="SRQ112" s="369"/>
      <c r="SRR112" s="369"/>
      <c r="SRS112" s="369"/>
      <c r="SRT112" s="369"/>
      <c r="SRU112" s="77"/>
      <c r="SRV112" s="369"/>
      <c r="SRW112" s="369"/>
      <c r="SRX112" s="77"/>
      <c r="SRY112" s="78"/>
      <c r="SRZ112" s="77"/>
      <c r="SSA112" s="369"/>
      <c r="SSB112" s="369"/>
      <c r="SSC112" s="369"/>
      <c r="SSD112" s="369"/>
      <c r="SSE112" s="369"/>
      <c r="SSF112" s="369"/>
      <c r="SSG112" s="369"/>
      <c r="SSH112" s="369"/>
      <c r="SSI112" s="369"/>
      <c r="SSJ112" s="369"/>
      <c r="SSK112" s="369"/>
      <c r="SSL112" s="369"/>
      <c r="SSM112" s="77"/>
      <c r="SSN112" s="369"/>
      <c r="SSO112" s="369"/>
      <c r="SSP112" s="77"/>
      <c r="SSQ112" s="78"/>
      <c r="SSR112" s="77"/>
      <c r="SSS112" s="369"/>
      <c r="SST112" s="369"/>
      <c r="SSU112" s="369"/>
      <c r="SSV112" s="369"/>
      <c r="SSW112" s="369"/>
      <c r="SSX112" s="369"/>
      <c r="SSY112" s="369"/>
      <c r="SSZ112" s="369"/>
      <c r="STA112" s="369"/>
      <c r="STB112" s="369"/>
      <c r="STC112" s="369"/>
      <c r="STD112" s="369"/>
      <c r="STE112" s="77"/>
      <c r="STF112" s="369"/>
      <c r="STG112" s="369"/>
      <c r="STH112" s="77"/>
      <c r="STI112" s="78"/>
      <c r="STJ112" s="77"/>
      <c r="STK112" s="369"/>
      <c r="STL112" s="369"/>
      <c r="STM112" s="369"/>
      <c r="STN112" s="369"/>
      <c r="STO112" s="369"/>
      <c r="STP112" s="369"/>
      <c r="STQ112" s="369"/>
      <c r="STR112" s="369"/>
      <c r="STS112" s="369"/>
      <c r="STT112" s="369"/>
      <c r="STU112" s="369"/>
      <c r="STV112" s="369"/>
      <c r="STW112" s="77"/>
      <c r="STX112" s="369"/>
      <c r="STY112" s="369"/>
      <c r="STZ112" s="77"/>
      <c r="SUA112" s="78"/>
      <c r="SUB112" s="77"/>
      <c r="SUC112" s="369"/>
      <c r="SUD112" s="369"/>
      <c r="SUE112" s="369"/>
      <c r="SUF112" s="369"/>
      <c r="SUG112" s="369"/>
      <c r="SUH112" s="369"/>
      <c r="SUI112" s="369"/>
      <c r="SUJ112" s="369"/>
      <c r="SUK112" s="369"/>
      <c r="SUL112" s="369"/>
      <c r="SUM112" s="369"/>
      <c r="SUN112" s="369"/>
      <c r="SUO112" s="77"/>
      <c r="SUP112" s="369"/>
      <c r="SUQ112" s="369"/>
      <c r="SUR112" s="77"/>
      <c r="SUS112" s="78"/>
      <c r="SUT112" s="77"/>
      <c r="SUU112" s="369"/>
      <c r="SUV112" s="369"/>
      <c r="SUW112" s="369"/>
      <c r="SUX112" s="369"/>
      <c r="SUY112" s="369"/>
      <c r="SUZ112" s="369"/>
      <c r="SVA112" s="369"/>
      <c r="SVB112" s="369"/>
      <c r="SVC112" s="369"/>
      <c r="SVD112" s="369"/>
      <c r="SVE112" s="369"/>
      <c r="SVF112" s="369"/>
      <c r="SVG112" s="77"/>
      <c r="SVH112" s="369"/>
      <c r="SVI112" s="369"/>
      <c r="SVJ112" s="77"/>
      <c r="SVK112" s="78"/>
      <c r="SVL112" s="77"/>
      <c r="SVM112" s="369"/>
      <c r="SVN112" s="369"/>
      <c r="SVO112" s="369"/>
      <c r="SVP112" s="369"/>
      <c r="SVQ112" s="369"/>
      <c r="SVR112" s="369"/>
      <c r="SVS112" s="369"/>
      <c r="SVT112" s="369"/>
      <c r="SVU112" s="369"/>
      <c r="SVV112" s="369"/>
      <c r="SVW112" s="369"/>
      <c r="SVX112" s="369"/>
      <c r="SVY112" s="77"/>
      <c r="SVZ112" s="369"/>
      <c r="SWA112" s="369"/>
      <c r="SWB112" s="77"/>
      <c r="SWC112" s="78"/>
      <c r="SWD112" s="77"/>
      <c r="SWE112" s="369"/>
      <c r="SWF112" s="369"/>
      <c r="SWG112" s="369"/>
      <c r="SWH112" s="369"/>
      <c r="SWI112" s="369"/>
      <c r="SWJ112" s="369"/>
      <c r="SWK112" s="369"/>
      <c r="SWL112" s="369"/>
      <c r="SWM112" s="369"/>
      <c r="SWN112" s="369"/>
      <c r="SWO112" s="369"/>
      <c r="SWP112" s="369"/>
      <c r="SWQ112" s="77"/>
      <c r="SWR112" s="369"/>
      <c r="SWS112" s="369"/>
      <c r="SWT112" s="77"/>
      <c r="SWU112" s="78"/>
      <c r="SWV112" s="77"/>
      <c r="SWW112" s="369"/>
      <c r="SWX112" s="369"/>
      <c r="SWY112" s="369"/>
      <c r="SWZ112" s="369"/>
      <c r="SXA112" s="369"/>
      <c r="SXB112" s="369"/>
      <c r="SXC112" s="369"/>
      <c r="SXD112" s="369"/>
      <c r="SXE112" s="369"/>
      <c r="SXF112" s="369"/>
      <c r="SXG112" s="369"/>
      <c r="SXH112" s="369"/>
      <c r="SXI112" s="77"/>
      <c r="SXJ112" s="369"/>
      <c r="SXK112" s="369"/>
      <c r="SXL112" s="77"/>
      <c r="SXM112" s="78"/>
      <c r="SXN112" s="77"/>
      <c r="SXO112" s="369"/>
      <c r="SXP112" s="369"/>
      <c r="SXQ112" s="369"/>
      <c r="SXR112" s="369"/>
      <c r="SXS112" s="369"/>
      <c r="SXT112" s="369"/>
      <c r="SXU112" s="369"/>
      <c r="SXV112" s="369"/>
      <c r="SXW112" s="369"/>
      <c r="SXX112" s="369"/>
      <c r="SXY112" s="369"/>
      <c r="SXZ112" s="369"/>
      <c r="SYA112" s="77"/>
      <c r="SYB112" s="369"/>
      <c r="SYC112" s="369"/>
      <c r="SYD112" s="77"/>
      <c r="SYE112" s="78"/>
      <c r="SYF112" s="77"/>
      <c r="SYG112" s="369"/>
      <c r="SYH112" s="369"/>
      <c r="SYI112" s="369"/>
      <c r="SYJ112" s="369"/>
      <c r="SYK112" s="369"/>
      <c r="SYL112" s="369"/>
      <c r="SYM112" s="369"/>
      <c r="SYN112" s="369"/>
      <c r="SYO112" s="369"/>
      <c r="SYP112" s="369"/>
      <c r="SYQ112" s="369"/>
      <c r="SYR112" s="369"/>
      <c r="SYS112" s="77"/>
      <c r="SYT112" s="369"/>
      <c r="SYU112" s="369"/>
      <c r="SYV112" s="77"/>
      <c r="SYW112" s="78"/>
      <c r="SYX112" s="77"/>
      <c r="SYY112" s="369"/>
      <c r="SYZ112" s="369"/>
      <c r="SZA112" s="369"/>
      <c r="SZB112" s="369"/>
      <c r="SZC112" s="369"/>
      <c r="SZD112" s="369"/>
      <c r="SZE112" s="369"/>
      <c r="SZF112" s="369"/>
      <c r="SZG112" s="369"/>
      <c r="SZH112" s="369"/>
      <c r="SZI112" s="369"/>
      <c r="SZJ112" s="369"/>
      <c r="SZK112" s="77"/>
      <c r="SZL112" s="369"/>
      <c r="SZM112" s="369"/>
      <c r="SZN112" s="77"/>
      <c r="SZO112" s="78"/>
      <c r="SZP112" s="77"/>
      <c r="SZQ112" s="369"/>
      <c r="SZR112" s="369"/>
      <c r="SZS112" s="369"/>
      <c r="SZT112" s="369"/>
      <c r="SZU112" s="369"/>
      <c r="SZV112" s="369"/>
      <c r="SZW112" s="369"/>
      <c r="SZX112" s="369"/>
      <c r="SZY112" s="369"/>
      <c r="SZZ112" s="369"/>
      <c r="TAA112" s="369"/>
      <c r="TAB112" s="369"/>
      <c r="TAC112" s="77"/>
      <c r="TAD112" s="369"/>
      <c r="TAE112" s="369"/>
      <c r="TAF112" s="77"/>
      <c r="TAG112" s="78"/>
      <c r="TAH112" s="77"/>
      <c r="TAI112" s="369"/>
      <c r="TAJ112" s="369"/>
      <c r="TAK112" s="369"/>
      <c r="TAL112" s="369"/>
      <c r="TAM112" s="369"/>
      <c r="TAN112" s="369"/>
      <c r="TAO112" s="369"/>
      <c r="TAP112" s="369"/>
      <c r="TAQ112" s="369"/>
      <c r="TAR112" s="369"/>
      <c r="TAS112" s="369"/>
      <c r="TAT112" s="369"/>
      <c r="TAU112" s="77"/>
      <c r="TAV112" s="369"/>
      <c r="TAW112" s="369"/>
      <c r="TAX112" s="77"/>
      <c r="TAY112" s="78"/>
      <c r="TAZ112" s="77"/>
      <c r="TBA112" s="369"/>
      <c r="TBB112" s="369"/>
      <c r="TBC112" s="369"/>
      <c r="TBD112" s="369"/>
      <c r="TBE112" s="369"/>
      <c r="TBF112" s="369"/>
      <c r="TBG112" s="369"/>
      <c r="TBH112" s="369"/>
      <c r="TBI112" s="369"/>
      <c r="TBJ112" s="369"/>
      <c r="TBK112" s="369"/>
      <c r="TBL112" s="369"/>
      <c r="TBM112" s="77"/>
      <c r="TBN112" s="369"/>
      <c r="TBO112" s="369"/>
      <c r="TBP112" s="77"/>
      <c r="TBQ112" s="78"/>
      <c r="TBR112" s="77"/>
      <c r="TBS112" s="369"/>
      <c r="TBT112" s="369"/>
      <c r="TBU112" s="369"/>
      <c r="TBV112" s="369"/>
      <c r="TBW112" s="369"/>
      <c r="TBX112" s="369"/>
      <c r="TBY112" s="369"/>
      <c r="TBZ112" s="369"/>
      <c r="TCA112" s="369"/>
      <c r="TCB112" s="369"/>
      <c r="TCC112" s="369"/>
      <c r="TCD112" s="369"/>
      <c r="TCE112" s="77"/>
      <c r="TCF112" s="369"/>
      <c r="TCG112" s="369"/>
      <c r="TCH112" s="77"/>
      <c r="TCI112" s="78"/>
      <c r="TCJ112" s="77"/>
      <c r="TCK112" s="369"/>
      <c r="TCL112" s="369"/>
      <c r="TCM112" s="369"/>
      <c r="TCN112" s="369"/>
      <c r="TCO112" s="369"/>
      <c r="TCP112" s="369"/>
      <c r="TCQ112" s="369"/>
      <c r="TCR112" s="369"/>
      <c r="TCS112" s="369"/>
      <c r="TCT112" s="369"/>
      <c r="TCU112" s="369"/>
      <c r="TCV112" s="369"/>
      <c r="TCW112" s="77"/>
      <c r="TCX112" s="369"/>
      <c r="TCY112" s="369"/>
      <c r="TCZ112" s="77"/>
      <c r="TDA112" s="78"/>
      <c r="TDB112" s="77"/>
      <c r="TDC112" s="369"/>
      <c r="TDD112" s="369"/>
      <c r="TDE112" s="369"/>
      <c r="TDF112" s="369"/>
      <c r="TDG112" s="369"/>
      <c r="TDH112" s="369"/>
      <c r="TDI112" s="369"/>
      <c r="TDJ112" s="369"/>
      <c r="TDK112" s="369"/>
      <c r="TDL112" s="369"/>
      <c r="TDM112" s="369"/>
      <c r="TDN112" s="369"/>
      <c r="TDO112" s="77"/>
      <c r="TDP112" s="369"/>
      <c r="TDQ112" s="369"/>
      <c r="TDR112" s="77"/>
      <c r="TDS112" s="78"/>
      <c r="TDT112" s="77"/>
      <c r="TDU112" s="369"/>
      <c r="TDV112" s="369"/>
      <c r="TDW112" s="369"/>
      <c r="TDX112" s="369"/>
      <c r="TDY112" s="369"/>
      <c r="TDZ112" s="369"/>
      <c r="TEA112" s="369"/>
      <c r="TEB112" s="369"/>
      <c r="TEC112" s="369"/>
      <c r="TED112" s="369"/>
      <c r="TEE112" s="369"/>
      <c r="TEF112" s="369"/>
      <c r="TEG112" s="77"/>
      <c r="TEH112" s="369"/>
      <c r="TEI112" s="369"/>
      <c r="TEJ112" s="77"/>
      <c r="TEK112" s="78"/>
      <c r="TEL112" s="77"/>
      <c r="TEM112" s="369"/>
      <c r="TEN112" s="369"/>
      <c r="TEO112" s="369"/>
      <c r="TEP112" s="369"/>
      <c r="TEQ112" s="369"/>
      <c r="TER112" s="369"/>
      <c r="TES112" s="369"/>
      <c r="TET112" s="369"/>
      <c r="TEU112" s="369"/>
      <c r="TEV112" s="369"/>
      <c r="TEW112" s="369"/>
      <c r="TEX112" s="369"/>
      <c r="TEY112" s="77"/>
      <c r="TEZ112" s="369"/>
      <c r="TFA112" s="369"/>
      <c r="TFB112" s="77"/>
      <c r="TFC112" s="78"/>
      <c r="TFD112" s="77"/>
      <c r="TFE112" s="369"/>
      <c r="TFF112" s="369"/>
      <c r="TFG112" s="369"/>
      <c r="TFH112" s="369"/>
      <c r="TFI112" s="369"/>
      <c r="TFJ112" s="369"/>
      <c r="TFK112" s="369"/>
      <c r="TFL112" s="369"/>
      <c r="TFM112" s="369"/>
      <c r="TFN112" s="369"/>
      <c r="TFO112" s="369"/>
      <c r="TFP112" s="369"/>
      <c r="TFQ112" s="77"/>
      <c r="TFR112" s="369"/>
      <c r="TFS112" s="369"/>
      <c r="TFT112" s="77"/>
      <c r="TFU112" s="78"/>
      <c r="TFV112" s="77"/>
      <c r="TFW112" s="369"/>
      <c r="TFX112" s="369"/>
      <c r="TFY112" s="369"/>
      <c r="TFZ112" s="369"/>
      <c r="TGA112" s="369"/>
      <c r="TGB112" s="369"/>
      <c r="TGC112" s="369"/>
      <c r="TGD112" s="369"/>
      <c r="TGE112" s="369"/>
      <c r="TGF112" s="369"/>
      <c r="TGG112" s="369"/>
      <c r="TGH112" s="369"/>
      <c r="TGI112" s="77"/>
      <c r="TGJ112" s="369"/>
      <c r="TGK112" s="369"/>
      <c r="TGL112" s="77"/>
      <c r="TGM112" s="78"/>
      <c r="TGN112" s="77"/>
      <c r="TGO112" s="369"/>
      <c r="TGP112" s="369"/>
      <c r="TGQ112" s="369"/>
      <c r="TGR112" s="369"/>
      <c r="TGS112" s="369"/>
      <c r="TGT112" s="369"/>
      <c r="TGU112" s="369"/>
      <c r="TGV112" s="369"/>
      <c r="TGW112" s="369"/>
      <c r="TGX112" s="369"/>
      <c r="TGY112" s="369"/>
      <c r="TGZ112" s="369"/>
      <c r="THA112" s="77"/>
      <c r="THB112" s="369"/>
      <c r="THC112" s="369"/>
      <c r="THD112" s="77"/>
      <c r="THE112" s="78"/>
      <c r="THF112" s="77"/>
      <c r="THG112" s="369"/>
      <c r="THH112" s="369"/>
      <c r="THI112" s="369"/>
      <c r="THJ112" s="369"/>
      <c r="THK112" s="369"/>
      <c r="THL112" s="369"/>
      <c r="THM112" s="369"/>
      <c r="THN112" s="369"/>
      <c r="THO112" s="369"/>
      <c r="THP112" s="369"/>
      <c r="THQ112" s="369"/>
      <c r="THR112" s="369"/>
      <c r="THS112" s="77"/>
      <c r="THT112" s="369"/>
      <c r="THU112" s="369"/>
      <c r="THV112" s="77"/>
      <c r="THW112" s="78"/>
      <c r="THX112" s="77"/>
      <c r="THY112" s="369"/>
      <c r="THZ112" s="369"/>
      <c r="TIA112" s="369"/>
      <c r="TIB112" s="369"/>
      <c r="TIC112" s="369"/>
      <c r="TID112" s="369"/>
      <c r="TIE112" s="369"/>
      <c r="TIF112" s="369"/>
      <c r="TIG112" s="369"/>
      <c r="TIH112" s="369"/>
      <c r="TII112" s="369"/>
      <c r="TIJ112" s="369"/>
      <c r="TIK112" s="77"/>
      <c r="TIL112" s="369"/>
      <c r="TIM112" s="369"/>
      <c r="TIN112" s="77"/>
      <c r="TIO112" s="78"/>
      <c r="TIP112" s="77"/>
      <c r="TIQ112" s="369"/>
      <c r="TIR112" s="369"/>
      <c r="TIS112" s="369"/>
      <c r="TIT112" s="369"/>
      <c r="TIU112" s="369"/>
      <c r="TIV112" s="369"/>
      <c r="TIW112" s="369"/>
      <c r="TIX112" s="369"/>
      <c r="TIY112" s="369"/>
      <c r="TIZ112" s="369"/>
      <c r="TJA112" s="369"/>
      <c r="TJB112" s="369"/>
      <c r="TJC112" s="77"/>
      <c r="TJD112" s="369"/>
      <c r="TJE112" s="369"/>
      <c r="TJF112" s="77"/>
      <c r="TJG112" s="78"/>
      <c r="TJH112" s="77"/>
      <c r="TJI112" s="369"/>
      <c r="TJJ112" s="369"/>
      <c r="TJK112" s="369"/>
      <c r="TJL112" s="369"/>
      <c r="TJM112" s="369"/>
      <c r="TJN112" s="369"/>
      <c r="TJO112" s="369"/>
      <c r="TJP112" s="369"/>
      <c r="TJQ112" s="369"/>
      <c r="TJR112" s="369"/>
      <c r="TJS112" s="369"/>
      <c r="TJT112" s="369"/>
      <c r="TJU112" s="77"/>
      <c r="TJV112" s="369"/>
      <c r="TJW112" s="369"/>
      <c r="TJX112" s="77"/>
      <c r="TJY112" s="78"/>
      <c r="TJZ112" s="77"/>
      <c r="TKA112" s="369"/>
      <c r="TKB112" s="369"/>
      <c r="TKC112" s="369"/>
      <c r="TKD112" s="369"/>
      <c r="TKE112" s="369"/>
      <c r="TKF112" s="369"/>
      <c r="TKG112" s="369"/>
      <c r="TKH112" s="369"/>
      <c r="TKI112" s="369"/>
      <c r="TKJ112" s="369"/>
      <c r="TKK112" s="369"/>
      <c r="TKL112" s="369"/>
      <c r="TKM112" s="77"/>
      <c r="TKN112" s="369"/>
      <c r="TKO112" s="369"/>
      <c r="TKP112" s="77"/>
      <c r="TKQ112" s="78"/>
      <c r="TKR112" s="77"/>
      <c r="TKS112" s="369"/>
      <c r="TKT112" s="369"/>
      <c r="TKU112" s="369"/>
      <c r="TKV112" s="369"/>
      <c r="TKW112" s="369"/>
      <c r="TKX112" s="369"/>
      <c r="TKY112" s="369"/>
      <c r="TKZ112" s="369"/>
      <c r="TLA112" s="369"/>
      <c r="TLB112" s="369"/>
      <c r="TLC112" s="369"/>
      <c r="TLD112" s="369"/>
      <c r="TLE112" s="77"/>
      <c r="TLF112" s="369"/>
      <c r="TLG112" s="369"/>
      <c r="TLH112" s="77"/>
      <c r="TLI112" s="78"/>
      <c r="TLJ112" s="77"/>
      <c r="TLK112" s="369"/>
      <c r="TLL112" s="369"/>
      <c r="TLM112" s="369"/>
      <c r="TLN112" s="369"/>
      <c r="TLO112" s="369"/>
      <c r="TLP112" s="369"/>
      <c r="TLQ112" s="369"/>
      <c r="TLR112" s="369"/>
      <c r="TLS112" s="369"/>
      <c r="TLT112" s="369"/>
      <c r="TLU112" s="369"/>
      <c r="TLV112" s="369"/>
      <c r="TLW112" s="77"/>
      <c r="TLX112" s="369"/>
      <c r="TLY112" s="369"/>
      <c r="TLZ112" s="77"/>
      <c r="TMA112" s="78"/>
      <c r="TMB112" s="77"/>
      <c r="TMC112" s="369"/>
      <c r="TMD112" s="369"/>
      <c r="TME112" s="369"/>
      <c r="TMF112" s="369"/>
      <c r="TMG112" s="369"/>
      <c r="TMH112" s="369"/>
      <c r="TMI112" s="369"/>
      <c r="TMJ112" s="369"/>
      <c r="TMK112" s="369"/>
      <c r="TML112" s="369"/>
      <c r="TMM112" s="369"/>
      <c r="TMN112" s="369"/>
      <c r="TMO112" s="77"/>
      <c r="TMP112" s="369"/>
      <c r="TMQ112" s="369"/>
      <c r="TMR112" s="77"/>
      <c r="TMS112" s="78"/>
      <c r="TMT112" s="77"/>
      <c r="TMU112" s="369"/>
      <c r="TMV112" s="369"/>
      <c r="TMW112" s="369"/>
      <c r="TMX112" s="369"/>
      <c r="TMY112" s="369"/>
      <c r="TMZ112" s="369"/>
      <c r="TNA112" s="369"/>
      <c r="TNB112" s="369"/>
      <c r="TNC112" s="369"/>
      <c r="TND112" s="369"/>
      <c r="TNE112" s="369"/>
      <c r="TNF112" s="369"/>
      <c r="TNG112" s="77"/>
      <c r="TNH112" s="369"/>
      <c r="TNI112" s="369"/>
      <c r="TNJ112" s="77"/>
      <c r="TNK112" s="78"/>
      <c r="TNL112" s="77"/>
      <c r="TNM112" s="369"/>
      <c r="TNN112" s="369"/>
      <c r="TNO112" s="369"/>
      <c r="TNP112" s="369"/>
      <c r="TNQ112" s="369"/>
      <c r="TNR112" s="369"/>
      <c r="TNS112" s="369"/>
      <c r="TNT112" s="369"/>
      <c r="TNU112" s="369"/>
      <c r="TNV112" s="369"/>
      <c r="TNW112" s="369"/>
      <c r="TNX112" s="369"/>
      <c r="TNY112" s="77"/>
      <c r="TNZ112" s="369"/>
      <c r="TOA112" s="369"/>
      <c r="TOB112" s="77"/>
      <c r="TOC112" s="78"/>
      <c r="TOD112" s="77"/>
      <c r="TOE112" s="369"/>
      <c r="TOF112" s="369"/>
      <c r="TOG112" s="369"/>
      <c r="TOH112" s="369"/>
      <c r="TOI112" s="369"/>
      <c r="TOJ112" s="369"/>
      <c r="TOK112" s="369"/>
      <c r="TOL112" s="369"/>
      <c r="TOM112" s="369"/>
      <c r="TON112" s="369"/>
      <c r="TOO112" s="369"/>
      <c r="TOP112" s="369"/>
      <c r="TOQ112" s="77"/>
      <c r="TOR112" s="369"/>
      <c r="TOS112" s="369"/>
      <c r="TOT112" s="77"/>
      <c r="TOU112" s="78"/>
      <c r="TOV112" s="77"/>
      <c r="TOW112" s="369"/>
      <c r="TOX112" s="369"/>
      <c r="TOY112" s="369"/>
      <c r="TOZ112" s="369"/>
      <c r="TPA112" s="369"/>
      <c r="TPB112" s="369"/>
      <c r="TPC112" s="369"/>
      <c r="TPD112" s="369"/>
      <c r="TPE112" s="369"/>
      <c r="TPF112" s="369"/>
      <c r="TPG112" s="369"/>
      <c r="TPH112" s="369"/>
      <c r="TPI112" s="77"/>
      <c r="TPJ112" s="369"/>
      <c r="TPK112" s="369"/>
      <c r="TPL112" s="77"/>
      <c r="TPM112" s="78"/>
      <c r="TPN112" s="77"/>
      <c r="TPO112" s="369"/>
      <c r="TPP112" s="369"/>
      <c r="TPQ112" s="369"/>
      <c r="TPR112" s="369"/>
      <c r="TPS112" s="369"/>
      <c r="TPT112" s="369"/>
      <c r="TPU112" s="369"/>
      <c r="TPV112" s="369"/>
      <c r="TPW112" s="369"/>
      <c r="TPX112" s="369"/>
      <c r="TPY112" s="369"/>
      <c r="TPZ112" s="369"/>
      <c r="TQA112" s="77"/>
      <c r="TQB112" s="369"/>
      <c r="TQC112" s="369"/>
      <c r="TQD112" s="77"/>
      <c r="TQE112" s="78"/>
      <c r="TQF112" s="77"/>
      <c r="TQG112" s="369"/>
      <c r="TQH112" s="369"/>
      <c r="TQI112" s="369"/>
      <c r="TQJ112" s="369"/>
      <c r="TQK112" s="369"/>
      <c r="TQL112" s="369"/>
      <c r="TQM112" s="369"/>
      <c r="TQN112" s="369"/>
      <c r="TQO112" s="369"/>
      <c r="TQP112" s="369"/>
      <c r="TQQ112" s="369"/>
      <c r="TQR112" s="369"/>
      <c r="TQS112" s="77"/>
      <c r="TQT112" s="369"/>
      <c r="TQU112" s="369"/>
      <c r="TQV112" s="77"/>
      <c r="TQW112" s="78"/>
      <c r="TQX112" s="77"/>
      <c r="TQY112" s="369"/>
      <c r="TQZ112" s="369"/>
      <c r="TRA112" s="369"/>
      <c r="TRB112" s="369"/>
      <c r="TRC112" s="369"/>
      <c r="TRD112" s="369"/>
      <c r="TRE112" s="369"/>
      <c r="TRF112" s="369"/>
      <c r="TRG112" s="369"/>
      <c r="TRH112" s="369"/>
      <c r="TRI112" s="369"/>
      <c r="TRJ112" s="369"/>
      <c r="TRK112" s="77"/>
      <c r="TRL112" s="369"/>
      <c r="TRM112" s="369"/>
      <c r="TRN112" s="77"/>
      <c r="TRO112" s="78"/>
      <c r="TRP112" s="77"/>
      <c r="TRQ112" s="369"/>
      <c r="TRR112" s="369"/>
      <c r="TRS112" s="369"/>
      <c r="TRT112" s="369"/>
      <c r="TRU112" s="369"/>
      <c r="TRV112" s="369"/>
      <c r="TRW112" s="369"/>
      <c r="TRX112" s="369"/>
      <c r="TRY112" s="369"/>
      <c r="TRZ112" s="369"/>
      <c r="TSA112" s="369"/>
      <c r="TSB112" s="369"/>
      <c r="TSC112" s="77"/>
      <c r="TSD112" s="369"/>
      <c r="TSE112" s="369"/>
      <c r="TSF112" s="77"/>
      <c r="TSG112" s="78"/>
      <c r="TSH112" s="77"/>
      <c r="TSI112" s="369"/>
      <c r="TSJ112" s="369"/>
      <c r="TSK112" s="369"/>
      <c r="TSL112" s="369"/>
      <c r="TSM112" s="369"/>
      <c r="TSN112" s="369"/>
      <c r="TSO112" s="369"/>
      <c r="TSP112" s="369"/>
      <c r="TSQ112" s="369"/>
      <c r="TSR112" s="369"/>
      <c r="TSS112" s="369"/>
      <c r="TST112" s="369"/>
      <c r="TSU112" s="77"/>
      <c r="TSV112" s="369"/>
      <c r="TSW112" s="369"/>
      <c r="TSX112" s="77"/>
      <c r="TSY112" s="78"/>
      <c r="TSZ112" s="77"/>
      <c r="TTA112" s="369"/>
      <c r="TTB112" s="369"/>
      <c r="TTC112" s="369"/>
      <c r="TTD112" s="369"/>
      <c r="TTE112" s="369"/>
      <c r="TTF112" s="369"/>
      <c r="TTG112" s="369"/>
      <c r="TTH112" s="369"/>
      <c r="TTI112" s="369"/>
      <c r="TTJ112" s="369"/>
      <c r="TTK112" s="369"/>
      <c r="TTL112" s="369"/>
      <c r="TTM112" s="77"/>
      <c r="TTN112" s="369"/>
      <c r="TTO112" s="369"/>
      <c r="TTP112" s="77"/>
      <c r="TTQ112" s="78"/>
      <c r="TTR112" s="77"/>
      <c r="TTS112" s="369"/>
      <c r="TTT112" s="369"/>
      <c r="TTU112" s="369"/>
      <c r="TTV112" s="369"/>
      <c r="TTW112" s="369"/>
      <c r="TTX112" s="369"/>
      <c r="TTY112" s="369"/>
      <c r="TTZ112" s="369"/>
      <c r="TUA112" s="369"/>
      <c r="TUB112" s="369"/>
      <c r="TUC112" s="369"/>
      <c r="TUD112" s="369"/>
      <c r="TUE112" s="77"/>
      <c r="TUF112" s="369"/>
      <c r="TUG112" s="369"/>
      <c r="TUH112" s="77"/>
      <c r="TUI112" s="78"/>
      <c r="TUJ112" s="77"/>
      <c r="TUK112" s="369"/>
      <c r="TUL112" s="369"/>
      <c r="TUM112" s="369"/>
      <c r="TUN112" s="369"/>
      <c r="TUO112" s="369"/>
      <c r="TUP112" s="369"/>
      <c r="TUQ112" s="369"/>
      <c r="TUR112" s="369"/>
      <c r="TUS112" s="369"/>
      <c r="TUT112" s="369"/>
      <c r="TUU112" s="369"/>
      <c r="TUV112" s="369"/>
      <c r="TUW112" s="77"/>
      <c r="TUX112" s="369"/>
      <c r="TUY112" s="369"/>
      <c r="TUZ112" s="77"/>
      <c r="TVA112" s="78"/>
      <c r="TVB112" s="77"/>
      <c r="TVC112" s="369"/>
      <c r="TVD112" s="369"/>
      <c r="TVE112" s="369"/>
      <c r="TVF112" s="369"/>
      <c r="TVG112" s="369"/>
      <c r="TVH112" s="369"/>
      <c r="TVI112" s="369"/>
      <c r="TVJ112" s="369"/>
      <c r="TVK112" s="369"/>
      <c r="TVL112" s="369"/>
      <c r="TVM112" s="369"/>
      <c r="TVN112" s="369"/>
      <c r="TVO112" s="77"/>
      <c r="TVP112" s="369"/>
      <c r="TVQ112" s="369"/>
      <c r="TVR112" s="77"/>
      <c r="TVS112" s="78"/>
      <c r="TVT112" s="77"/>
      <c r="TVU112" s="369"/>
      <c r="TVV112" s="369"/>
      <c r="TVW112" s="369"/>
      <c r="TVX112" s="369"/>
      <c r="TVY112" s="369"/>
      <c r="TVZ112" s="369"/>
      <c r="TWA112" s="369"/>
      <c r="TWB112" s="369"/>
      <c r="TWC112" s="369"/>
      <c r="TWD112" s="369"/>
      <c r="TWE112" s="369"/>
      <c r="TWF112" s="369"/>
      <c r="TWG112" s="77"/>
      <c r="TWH112" s="369"/>
      <c r="TWI112" s="369"/>
      <c r="TWJ112" s="77"/>
      <c r="TWK112" s="78"/>
      <c r="TWL112" s="77"/>
      <c r="TWM112" s="369"/>
      <c r="TWN112" s="369"/>
      <c r="TWO112" s="369"/>
      <c r="TWP112" s="369"/>
      <c r="TWQ112" s="369"/>
      <c r="TWR112" s="369"/>
      <c r="TWS112" s="369"/>
      <c r="TWT112" s="369"/>
      <c r="TWU112" s="369"/>
      <c r="TWV112" s="369"/>
      <c r="TWW112" s="369"/>
      <c r="TWX112" s="369"/>
      <c r="TWY112" s="77"/>
      <c r="TWZ112" s="369"/>
      <c r="TXA112" s="369"/>
      <c r="TXB112" s="77"/>
      <c r="TXC112" s="78"/>
      <c r="TXD112" s="77"/>
      <c r="TXE112" s="369"/>
      <c r="TXF112" s="369"/>
      <c r="TXG112" s="369"/>
      <c r="TXH112" s="369"/>
      <c r="TXI112" s="369"/>
      <c r="TXJ112" s="369"/>
      <c r="TXK112" s="369"/>
      <c r="TXL112" s="369"/>
      <c r="TXM112" s="369"/>
      <c r="TXN112" s="369"/>
      <c r="TXO112" s="369"/>
      <c r="TXP112" s="369"/>
      <c r="TXQ112" s="77"/>
      <c r="TXR112" s="369"/>
      <c r="TXS112" s="369"/>
      <c r="TXT112" s="77"/>
      <c r="TXU112" s="78"/>
      <c r="TXV112" s="77"/>
      <c r="TXW112" s="369"/>
      <c r="TXX112" s="369"/>
      <c r="TXY112" s="369"/>
      <c r="TXZ112" s="369"/>
      <c r="TYA112" s="369"/>
      <c r="TYB112" s="369"/>
      <c r="TYC112" s="369"/>
      <c r="TYD112" s="369"/>
      <c r="TYE112" s="369"/>
      <c r="TYF112" s="369"/>
      <c r="TYG112" s="369"/>
      <c r="TYH112" s="369"/>
      <c r="TYI112" s="77"/>
      <c r="TYJ112" s="369"/>
      <c r="TYK112" s="369"/>
      <c r="TYL112" s="77"/>
      <c r="TYM112" s="78"/>
      <c r="TYN112" s="77"/>
      <c r="TYO112" s="369"/>
      <c r="TYP112" s="369"/>
      <c r="TYQ112" s="369"/>
      <c r="TYR112" s="369"/>
      <c r="TYS112" s="369"/>
      <c r="TYT112" s="369"/>
      <c r="TYU112" s="369"/>
      <c r="TYV112" s="369"/>
      <c r="TYW112" s="369"/>
      <c r="TYX112" s="369"/>
      <c r="TYY112" s="369"/>
      <c r="TYZ112" s="369"/>
      <c r="TZA112" s="77"/>
      <c r="TZB112" s="369"/>
      <c r="TZC112" s="369"/>
      <c r="TZD112" s="77"/>
      <c r="TZE112" s="78"/>
      <c r="TZF112" s="77"/>
      <c r="TZG112" s="369"/>
      <c r="TZH112" s="369"/>
      <c r="TZI112" s="369"/>
      <c r="TZJ112" s="369"/>
      <c r="TZK112" s="369"/>
      <c r="TZL112" s="369"/>
      <c r="TZM112" s="369"/>
      <c r="TZN112" s="369"/>
      <c r="TZO112" s="369"/>
      <c r="TZP112" s="369"/>
      <c r="TZQ112" s="369"/>
      <c r="TZR112" s="369"/>
      <c r="TZS112" s="77"/>
      <c r="TZT112" s="369"/>
      <c r="TZU112" s="369"/>
      <c r="TZV112" s="77"/>
      <c r="TZW112" s="78"/>
      <c r="TZX112" s="77"/>
      <c r="TZY112" s="369"/>
      <c r="TZZ112" s="369"/>
      <c r="UAA112" s="369"/>
      <c r="UAB112" s="369"/>
      <c r="UAC112" s="369"/>
      <c r="UAD112" s="369"/>
      <c r="UAE112" s="369"/>
      <c r="UAF112" s="369"/>
      <c r="UAG112" s="369"/>
      <c r="UAH112" s="369"/>
      <c r="UAI112" s="369"/>
      <c r="UAJ112" s="369"/>
      <c r="UAK112" s="77"/>
      <c r="UAL112" s="369"/>
      <c r="UAM112" s="369"/>
      <c r="UAN112" s="77"/>
      <c r="UAO112" s="78"/>
      <c r="UAP112" s="77"/>
      <c r="UAQ112" s="369"/>
      <c r="UAR112" s="369"/>
      <c r="UAS112" s="369"/>
      <c r="UAT112" s="369"/>
      <c r="UAU112" s="369"/>
      <c r="UAV112" s="369"/>
      <c r="UAW112" s="369"/>
      <c r="UAX112" s="369"/>
      <c r="UAY112" s="369"/>
      <c r="UAZ112" s="369"/>
      <c r="UBA112" s="369"/>
      <c r="UBB112" s="369"/>
      <c r="UBC112" s="77"/>
      <c r="UBD112" s="369"/>
      <c r="UBE112" s="369"/>
      <c r="UBF112" s="77"/>
      <c r="UBG112" s="78"/>
      <c r="UBH112" s="77"/>
      <c r="UBI112" s="369"/>
      <c r="UBJ112" s="369"/>
      <c r="UBK112" s="369"/>
      <c r="UBL112" s="369"/>
      <c r="UBM112" s="369"/>
      <c r="UBN112" s="369"/>
      <c r="UBO112" s="369"/>
      <c r="UBP112" s="369"/>
      <c r="UBQ112" s="369"/>
      <c r="UBR112" s="369"/>
      <c r="UBS112" s="369"/>
      <c r="UBT112" s="369"/>
      <c r="UBU112" s="77"/>
      <c r="UBV112" s="369"/>
      <c r="UBW112" s="369"/>
      <c r="UBX112" s="77"/>
      <c r="UBY112" s="78"/>
      <c r="UBZ112" s="77"/>
      <c r="UCA112" s="369"/>
      <c r="UCB112" s="369"/>
      <c r="UCC112" s="369"/>
      <c r="UCD112" s="369"/>
      <c r="UCE112" s="369"/>
      <c r="UCF112" s="369"/>
      <c r="UCG112" s="369"/>
      <c r="UCH112" s="369"/>
      <c r="UCI112" s="369"/>
      <c r="UCJ112" s="369"/>
      <c r="UCK112" s="369"/>
      <c r="UCL112" s="369"/>
      <c r="UCM112" s="77"/>
      <c r="UCN112" s="369"/>
      <c r="UCO112" s="369"/>
      <c r="UCP112" s="77"/>
      <c r="UCQ112" s="78"/>
      <c r="UCR112" s="77"/>
      <c r="UCS112" s="369"/>
      <c r="UCT112" s="369"/>
      <c r="UCU112" s="369"/>
      <c r="UCV112" s="369"/>
      <c r="UCW112" s="369"/>
      <c r="UCX112" s="369"/>
      <c r="UCY112" s="369"/>
      <c r="UCZ112" s="369"/>
      <c r="UDA112" s="369"/>
      <c r="UDB112" s="369"/>
      <c r="UDC112" s="369"/>
      <c r="UDD112" s="369"/>
      <c r="UDE112" s="77"/>
      <c r="UDF112" s="369"/>
      <c r="UDG112" s="369"/>
      <c r="UDH112" s="77"/>
      <c r="UDI112" s="78"/>
      <c r="UDJ112" s="77"/>
      <c r="UDK112" s="369"/>
      <c r="UDL112" s="369"/>
      <c r="UDM112" s="369"/>
      <c r="UDN112" s="369"/>
      <c r="UDO112" s="369"/>
      <c r="UDP112" s="369"/>
      <c r="UDQ112" s="369"/>
      <c r="UDR112" s="369"/>
      <c r="UDS112" s="369"/>
      <c r="UDT112" s="369"/>
      <c r="UDU112" s="369"/>
      <c r="UDV112" s="369"/>
      <c r="UDW112" s="77"/>
      <c r="UDX112" s="369"/>
      <c r="UDY112" s="369"/>
      <c r="UDZ112" s="77"/>
      <c r="UEA112" s="78"/>
      <c r="UEB112" s="77"/>
      <c r="UEC112" s="369"/>
      <c r="UED112" s="369"/>
      <c r="UEE112" s="369"/>
      <c r="UEF112" s="369"/>
      <c r="UEG112" s="369"/>
      <c r="UEH112" s="369"/>
      <c r="UEI112" s="369"/>
      <c r="UEJ112" s="369"/>
      <c r="UEK112" s="369"/>
      <c r="UEL112" s="369"/>
      <c r="UEM112" s="369"/>
      <c r="UEN112" s="369"/>
      <c r="UEO112" s="77"/>
      <c r="UEP112" s="369"/>
      <c r="UEQ112" s="369"/>
      <c r="UER112" s="77"/>
      <c r="UES112" s="78"/>
      <c r="UET112" s="77"/>
      <c r="UEU112" s="369"/>
      <c r="UEV112" s="369"/>
      <c r="UEW112" s="369"/>
      <c r="UEX112" s="369"/>
      <c r="UEY112" s="369"/>
      <c r="UEZ112" s="369"/>
      <c r="UFA112" s="369"/>
      <c r="UFB112" s="369"/>
      <c r="UFC112" s="369"/>
      <c r="UFD112" s="369"/>
      <c r="UFE112" s="369"/>
      <c r="UFF112" s="369"/>
      <c r="UFG112" s="77"/>
      <c r="UFH112" s="369"/>
      <c r="UFI112" s="369"/>
      <c r="UFJ112" s="77"/>
      <c r="UFK112" s="78"/>
      <c r="UFL112" s="77"/>
      <c r="UFM112" s="369"/>
      <c r="UFN112" s="369"/>
      <c r="UFO112" s="369"/>
      <c r="UFP112" s="369"/>
      <c r="UFQ112" s="369"/>
      <c r="UFR112" s="369"/>
      <c r="UFS112" s="369"/>
      <c r="UFT112" s="369"/>
      <c r="UFU112" s="369"/>
      <c r="UFV112" s="369"/>
      <c r="UFW112" s="369"/>
      <c r="UFX112" s="369"/>
      <c r="UFY112" s="77"/>
      <c r="UFZ112" s="369"/>
      <c r="UGA112" s="369"/>
      <c r="UGB112" s="77"/>
      <c r="UGC112" s="78"/>
      <c r="UGD112" s="77"/>
      <c r="UGE112" s="369"/>
      <c r="UGF112" s="369"/>
      <c r="UGG112" s="369"/>
      <c r="UGH112" s="369"/>
      <c r="UGI112" s="369"/>
      <c r="UGJ112" s="369"/>
      <c r="UGK112" s="369"/>
      <c r="UGL112" s="369"/>
      <c r="UGM112" s="369"/>
      <c r="UGN112" s="369"/>
      <c r="UGO112" s="369"/>
      <c r="UGP112" s="369"/>
      <c r="UGQ112" s="77"/>
      <c r="UGR112" s="369"/>
      <c r="UGS112" s="369"/>
      <c r="UGT112" s="77"/>
      <c r="UGU112" s="78"/>
      <c r="UGV112" s="77"/>
      <c r="UGW112" s="369"/>
      <c r="UGX112" s="369"/>
      <c r="UGY112" s="369"/>
      <c r="UGZ112" s="369"/>
      <c r="UHA112" s="369"/>
      <c r="UHB112" s="369"/>
      <c r="UHC112" s="369"/>
      <c r="UHD112" s="369"/>
      <c r="UHE112" s="369"/>
      <c r="UHF112" s="369"/>
      <c r="UHG112" s="369"/>
      <c r="UHH112" s="369"/>
      <c r="UHI112" s="77"/>
      <c r="UHJ112" s="369"/>
      <c r="UHK112" s="369"/>
      <c r="UHL112" s="77"/>
      <c r="UHM112" s="78"/>
      <c r="UHN112" s="77"/>
      <c r="UHO112" s="369"/>
      <c r="UHP112" s="369"/>
      <c r="UHQ112" s="369"/>
      <c r="UHR112" s="369"/>
      <c r="UHS112" s="369"/>
      <c r="UHT112" s="369"/>
      <c r="UHU112" s="369"/>
      <c r="UHV112" s="369"/>
      <c r="UHW112" s="369"/>
      <c r="UHX112" s="369"/>
      <c r="UHY112" s="369"/>
      <c r="UHZ112" s="369"/>
      <c r="UIA112" s="77"/>
      <c r="UIB112" s="369"/>
      <c r="UIC112" s="369"/>
      <c r="UID112" s="77"/>
      <c r="UIE112" s="78"/>
      <c r="UIF112" s="77"/>
      <c r="UIG112" s="369"/>
      <c r="UIH112" s="369"/>
      <c r="UII112" s="369"/>
      <c r="UIJ112" s="369"/>
      <c r="UIK112" s="369"/>
      <c r="UIL112" s="369"/>
      <c r="UIM112" s="369"/>
      <c r="UIN112" s="369"/>
      <c r="UIO112" s="369"/>
      <c r="UIP112" s="369"/>
      <c r="UIQ112" s="369"/>
      <c r="UIR112" s="369"/>
      <c r="UIS112" s="77"/>
      <c r="UIT112" s="369"/>
      <c r="UIU112" s="369"/>
      <c r="UIV112" s="77"/>
      <c r="UIW112" s="78"/>
      <c r="UIX112" s="77"/>
      <c r="UIY112" s="369"/>
      <c r="UIZ112" s="369"/>
      <c r="UJA112" s="369"/>
      <c r="UJB112" s="369"/>
      <c r="UJC112" s="369"/>
      <c r="UJD112" s="369"/>
      <c r="UJE112" s="369"/>
      <c r="UJF112" s="369"/>
      <c r="UJG112" s="369"/>
      <c r="UJH112" s="369"/>
      <c r="UJI112" s="369"/>
      <c r="UJJ112" s="369"/>
      <c r="UJK112" s="77"/>
      <c r="UJL112" s="369"/>
      <c r="UJM112" s="369"/>
      <c r="UJN112" s="77"/>
      <c r="UJO112" s="78"/>
      <c r="UJP112" s="77"/>
      <c r="UJQ112" s="369"/>
      <c r="UJR112" s="369"/>
      <c r="UJS112" s="369"/>
      <c r="UJT112" s="369"/>
      <c r="UJU112" s="369"/>
      <c r="UJV112" s="369"/>
      <c r="UJW112" s="369"/>
      <c r="UJX112" s="369"/>
      <c r="UJY112" s="369"/>
      <c r="UJZ112" s="369"/>
      <c r="UKA112" s="369"/>
      <c r="UKB112" s="369"/>
      <c r="UKC112" s="77"/>
      <c r="UKD112" s="369"/>
      <c r="UKE112" s="369"/>
      <c r="UKF112" s="77"/>
      <c r="UKG112" s="78"/>
      <c r="UKH112" s="77"/>
      <c r="UKI112" s="369"/>
      <c r="UKJ112" s="369"/>
      <c r="UKK112" s="369"/>
      <c r="UKL112" s="369"/>
      <c r="UKM112" s="369"/>
      <c r="UKN112" s="369"/>
      <c r="UKO112" s="369"/>
      <c r="UKP112" s="369"/>
      <c r="UKQ112" s="369"/>
      <c r="UKR112" s="369"/>
      <c r="UKS112" s="369"/>
      <c r="UKT112" s="369"/>
      <c r="UKU112" s="77"/>
      <c r="UKV112" s="369"/>
      <c r="UKW112" s="369"/>
      <c r="UKX112" s="77"/>
      <c r="UKY112" s="78"/>
      <c r="UKZ112" s="77"/>
      <c r="ULA112" s="369"/>
      <c r="ULB112" s="369"/>
      <c r="ULC112" s="369"/>
      <c r="ULD112" s="369"/>
      <c r="ULE112" s="369"/>
      <c r="ULF112" s="369"/>
      <c r="ULG112" s="369"/>
      <c r="ULH112" s="369"/>
      <c r="ULI112" s="369"/>
      <c r="ULJ112" s="369"/>
      <c r="ULK112" s="369"/>
      <c r="ULL112" s="369"/>
      <c r="ULM112" s="77"/>
      <c r="ULN112" s="369"/>
      <c r="ULO112" s="369"/>
      <c r="ULP112" s="77"/>
      <c r="ULQ112" s="78"/>
      <c r="ULR112" s="77"/>
      <c r="ULS112" s="369"/>
      <c r="ULT112" s="369"/>
      <c r="ULU112" s="369"/>
      <c r="ULV112" s="369"/>
      <c r="ULW112" s="369"/>
      <c r="ULX112" s="369"/>
      <c r="ULY112" s="369"/>
      <c r="ULZ112" s="369"/>
      <c r="UMA112" s="369"/>
      <c r="UMB112" s="369"/>
      <c r="UMC112" s="369"/>
      <c r="UMD112" s="369"/>
      <c r="UME112" s="77"/>
      <c r="UMF112" s="369"/>
      <c r="UMG112" s="369"/>
      <c r="UMH112" s="77"/>
      <c r="UMI112" s="78"/>
      <c r="UMJ112" s="77"/>
      <c r="UMK112" s="369"/>
      <c r="UML112" s="369"/>
      <c r="UMM112" s="369"/>
      <c r="UMN112" s="369"/>
      <c r="UMO112" s="369"/>
      <c r="UMP112" s="369"/>
      <c r="UMQ112" s="369"/>
      <c r="UMR112" s="369"/>
      <c r="UMS112" s="369"/>
      <c r="UMT112" s="369"/>
      <c r="UMU112" s="369"/>
      <c r="UMV112" s="369"/>
      <c r="UMW112" s="77"/>
      <c r="UMX112" s="369"/>
      <c r="UMY112" s="369"/>
      <c r="UMZ112" s="77"/>
      <c r="UNA112" s="78"/>
      <c r="UNB112" s="77"/>
      <c r="UNC112" s="369"/>
      <c r="UND112" s="369"/>
      <c r="UNE112" s="369"/>
      <c r="UNF112" s="369"/>
      <c r="UNG112" s="369"/>
      <c r="UNH112" s="369"/>
      <c r="UNI112" s="369"/>
      <c r="UNJ112" s="369"/>
      <c r="UNK112" s="369"/>
      <c r="UNL112" s="369"/>
      <c r="UNM112" s="369"/>
      <c r="UNN112" s="369"/>
      <c r="UNO112" s="77"/>
      <c r="UNP112" s="369"/>
      <c r="UNQ112" s="369"/>
      <c r="UNR112" s="77"/>
      <c r="UNS112" s="78"/>
      <c r="UNT112" s="77"/>
      <c r="UNU112" s="369"/>
      <c r="UNV112" s="369"/>
      <c r="UNW112" s="369"/>
      <c r="UNX112" s="369"/>
      <c r="UNY112" s="369"/>
      <c r="UNZ112" s="369"/>
      <c r="UOA112" s="369"/>
      <c r="UOB112" s="369"/>
      <c r="UOC112" s="369"/>
      <c r="UOD112" s="369"/>
      <c r="UOE112" s="369"/>
      <c r="UOF112" s="369"/>
      <c r="UOG112" s="77"/>
      <c r="UOH112" s="369"/>
      <c r="UOI112" s="369"/>
      <c r="UOJ112" s="77"/>
      <c r="UOK112" s="78"/>
      <c r="UOL112" s="77"/>
      <c r="UOM112" s="369"/>
      <c r="UON112" s="369"/>
      <c r="UOO112" s="369"/>
      <c r="UOP112" s="369"/>
      <c r="UOQ112" s="369"/>
      <c r="UOR112" s="369"/>
      <c r="UOS112" s="369"/>
      <c r="UOT112" s="369"/>
      <c r="UOU112" s="369"/>
      <c r="UOV112" s="369"/>
      <c r="UOW112" s="369"/>
      <c r="UOX112" s="369"/>
      <c r="UOY112" s="77"/>
      <c r="UOZ112" s="369"/>
      <c r="UPA112" s="369"/>
      <c r="UPB112" s="77"/>
      <c r="UPC112" s="78"/>
      <c r="UPD112" s="77"/>
      <c r="UPE112" s="369"/>
      <c r="UPF112" s="369"/>
      <c r="UPG112" s="369"/>
      <c r="UPH112" s="369"/>
      <c r="UPI112" s="369"/>
      <c r="UPJ112" s="369"/>
      <c r="UPK112" s="369"/>
      <c r="UPL112" s="369"/>
      <c r="UPM112" s="369"/>
      <c r="UPN112" s="369"/>
      <c r="UPO112" s="369"/>
      <c r="UPP112" s="369"/>
      <c r="UPQ112" s="77"/>
      <c r="UPR112" s="369"/>
      <c r="UPS112" s="369"/>
      <c r="UPT112" s="77"/>
      <c r="UPU112" s="78"/>
      <c r="UPV112" s="77"/>
      <c r="UPW112" s="369"/>
      <c r="UPX112" s="369"/>
      <c r="UPY112" s="369"/>
      <c r="UPZ112" s="369"/>
      <c r="UQA112" s="369"/>
      <c r="UQB112" s="369"/>
      <c r="UQC112" s="369"/>
      <c r="UQD112" s="369"/>
      <c r="UQE112" s="369"/>
      <c r="UQF112" s="369"/>
      <c r="UQG112" s="369"/>
      <c r="UQH112" s="369"/>
      <c r="UQI112" s="77"/>
      <c r="UQJ112" s="369"/>
      <c r="UQK112" s="369"/>
      <c r="UQL112" s="77"/>
      <c r="UQM112" s="78"/>
      <c r="UQN112" s="77"/>
      <c r="UQO112" s="369"/>
      <c r="UQP112" s="369"/>
      <c r="UQQ112" s="369"/>
      <c r="UQR112" s="369"/>
      <c r="UQS112" s="369"/>
      <c r="UQT112" s="369"/>
      <c r="UQU112" s="369"/>
      <c r="UQV112" s="369"/>
      <c r="UQW112" s="369"/>
      <c r="UQX112" s="369"/>
      <c r="UQY112" s="369"/>
      <c r="UQZ112" s="369"/>
      <c r="URA112" s="77"/>
      <c r="URB112" s="369"/>
      <c r="URC112" s="369"/>
      <c r="URD112" s="77"/>
      <c r="URE112" s="78"/>
      <c r="URF112" s="77"/>
      <c r="URG112" s="369"/>
      <c r="URH112" s="369"/>
      <c r="URI112" s="369"/>
      <c r="URJ112" s="369"/>
      <c r="URK112" s="369"/>
      <c r="URL112" s="369"/>
      <c r="URM112" s="369"/>
      <c r="URN112" s="369"/>
      <c r="URO112" s="369"/>
      <c r="URP112" s="369"/>
      <c r="URQ112" s="369"/>
      <c r="URR112" s="369"/>
      <c r="URS112" s="77"/>
      <c r="URT112" s="369"/>
      <c r="URU112" s="369"/>
      <c r="URV112" s="77"/>
      <c r="URW112" s="78"/>
      <c r="URX112" s="77"/>
      <c r="URY112" s="369"/>
      <c r="URZ112" s="369"/>
      <c r="USA112" s="369"/>
      <c r="USB112" s="369"/>
      <c r="USC112" s="369"/>
      <c r="USD112" s="369"/>
      <c r="USE112" s="369"/>
      <c r="USF112" s="369"/>
      <c r="USG112" s="369"/>
      <c r="USH112" s="369"/>
      <c r="USI112" s="369"/>
      <c r="USJ112" s="369"/>
      <c r="USK112" s="77"/>
      <c r="USL112" s="369"/>
      <c r="USM112" s="369"/>
      <c r="USN112" s="77"/>
      <c r="USO112" s="78"/>
      <c r="USP112" s="77"/>
      <c r="USQ112" s="369"/>
      <c r="USR112" s="369"/>
      <c r="USS112" s="369"/>
      <c r="UST112" s="369"/>
      <c r="USU112" s="369"/>
      <c r="USV112" s="369"/>
      <c r="USW112" s="369"/>
      <c r="USX112" s="369"/>
      <c r="USY112" s="369"/>
      <c r="USZ112" s="369"/>
      <c r="UTA112" s="369"/>
      <c r="UTB112" s="369"/>
      <c r="UTC112" s="77"/>
      <c r="UTD112" s="369"/>
      <c r="UTE112" s="369"/>
      <c r="UTF112" s="77"/>
      <c r="UTG112" s="78"/>
      <c r="UTH112" s="77"/>
      <c r="UTI112" s="369"/>
      <c r="UTJ112" s="369"/>
      <c r="UTK112" s="369"/>
      <c r="UTL112" s="369"/>
      <c r="UTM112" s="369"/>
      <c r="UTN112" s="369"/>
      <c r="UTO112" s="369"/>
      <c r="UTP112" s="369"/>
      <c r="UTQ112" s="369"/>
      <c r="UTR112" s="369"/>
      <c r="UTS112" s="369"/>
      <c r="UTT112" s="369"/>
      <c r="UTU112" s="77"/>
      <c r="UTV112" s="369"/>
      <c r="UTW112" s="369"/>
      <c r="UTX112" s="77"/>
      <c r="UTY112" s="78"/>
      <c r="UTZ112" s="77"/>
      <c r="UUA112" s="369"/>
      <c r="UUB112" s="369"/>
      <c r="UUC112" s="369"/>
      <c r="UUD112" s="369"/>
      <c r="UUE112" s="369"/>
      <c r="UUF112" s="369"/>
      <c r="UUG112" s="369"/>
      <c r="UUH112" s="369"/>
      <c r="UUI112" s="369"/>
      <c r="UUJ112" s="369"/>
      <c r="UUK112" s="369"/>
      <c r="UUL112" s="369"/>
      <c r="UUM112" s="77"/>
      <c r="UUN112" s="369"/>
      <c r="UUO112" s="369"/>
      <c r="UUP112" s="77"/>
      <c r="UUQ112" s="78"/>
      <c r="UUR112" s="77"/>
      <c r="UUS112" s="369"/>
      <c r="UUT112" s="369"/>
      <c r="UUU112" s="369"/>
      <c r="UUV112" s="369"/>
      <c r="UUW112" s="369"/>
      <c r="UUX112" s="369"/>
      <c r="UUY112" s="369"/>
      <c r="UUZ112" s="369"/>
      <c r="UVA112" s="369"/>
      <c r="UVB112" s="369"/>
      <c r="UVC112" s="369"/>
      <c r="UVD112" s="369"/>
      <c r="UVE112" s="77"/>
      <c r="UVF112" s="369"/>
      <c r="UVG112" s="369"/>
      <c r="UVH112" s="77"/>
      <c r="UVI112" s="78"/>
      <c r="UVJ112" s="77"/>
      <c r="UVK112" s="369"/>
      <c r="UVL112" s="369"/>
      <c r="UVM112" s="369"/>
      <c r="UVN112" s="369"/>
      <c r="UVO112" s="369"/>
      <c r="UVP112" s="369"/>
      <c r="UVQ112" s="369"/>
      <c r="UVR112" s="369"/>
      <c r="UVS112" s="369"/>
      <c r="UVT112" s="369"/>
      <c r="UVU112" s="369"/>
      <c r="UVV112" s="369"/>
      <c r="UVW112" s="77"/>
      <c r="UVX112" s="369"/>
      <c r="UVY112" s="369"/>
      <c r="UVZ112" s="77"/>
      <c r="UWA112" s="78"/>
      <c r="UWB112" s="77"/>
      <c r="UWC112" s="369"/>
      <c r="UWD112" s="369"/>
      <c r="UWE112" s="369"/>
      <c r="UWF112" s="369"/>
      <c r="UWG112" s="369"/>
      <c r="UWH112" s="369"/>
      <c r="UWI112" s="369"/>
      <c r="UWJ112" s="369"/>
      <c r="UWK112" s="369"/>
      <c r="UWL112" s="369"/>
      <c r="UWM112" s="369"/>
      <c r="UWN112" s="369"/>
      <c r="UWO112" s="77"/>
      <c r="UWP112" s="369"/>
      <c r="UWQ112" s="369"/>
      <c r="UWR112" s="77"/>
      <c r="UWS112" s="78"/>
      <c r="UWT112" s="77"/>
      <c r="UWU112" s="369"/>
      <c r="UWV112" s="369"/>
      <c r="UWW112" s="369"/>
      <c r="UWX112" s="369"/>
      <c r="UWY112" s="369"/>
      <c r="UWZ112" s="369"/>
      <c r="UXA112" s="369"/>
      <c r="UXB112" s="369"/>
      <c r="UXC112" s="369"/>
      <c r="UXD112" s="369"/>
      <c r="UXE112" s="369"/>
      <c r="UXF112" s="369"/>
      <c r="UXG112" s="77"/>
      <c r="UXH112" s="369"/>
      <c r="UXI112" s="369"/>
      <c r="UXJ112" s="77"/>
      <c r="UXK112" s="78"/>
      <c r="UXL112" s="77"/>
      <c r="UXM112" s="369"/>
      <c r="UXN112" s="369"/>
      <c r="UXO112" s="369"/>
      <c r="UXP112" s="369"/>
      <c r="UXQ112" s="369"/>
      <c r="UXR112" s="369"/>
      <c r="UXS112" s="369"/>
      <c r="UXT112" s="369"/>
      <c r="UXU112" s="369"/>
      <c r="UXV112" s="369"/>
      <c r="UXW112" s="369"/>
      <c r="UXX112" s="369"/>
      <c r="UXY112" s="77"/>
      <c r="UXZ112" s="369"/>
      <c r="UYA112" s="369"/>
      <c r="UYB112" s="77"/>
      <c r="UYC112" s="78"/>
      <c r="UYD112" s="77"/>
      <c r="UYE112" s="369"/>
      <c r="UYF112" s="369"/>
      <c r="UYG112" s="369"/>
      <c r="UYH112" s="369"/>
      <c r="UYI112" s="369"/>
      <c r="UYJ112" s="369"/>
      <c r="UYK112" s="369"/>
      <c r="UYL112" s="369"/>
      <c r="UYM112" s="369"/>
      <c r="UYN112" s="369"/>
      <c r="UYO112" s="369"/>
      <c r="UYP112" s="369"/>
      <c r="UYQ112" s="77"/>
      <c r="UYR112" s="369"/>
      <c r="UYS112" s="369"/>
      <c r="UYT112" s="77"/>
      <c r="UYU112" s="78"/>
      <c r="UYV112" s="77"/>
      <c r="UYW112" s="369"/>
      <c r="UYX112" s="369"/>
      <c r="UYY112" s="369"/>
      <c r="UYZ112" s="369"/>
      <c r="UZA112" s="369"/>
      <c r="UZB112" s="369"/>
      <c r="UZC112" s="369"/>
      <c r="UZD112" s="369"/>
      <c r="UZE112" s="369"/>
      <c r="UZF112" s="369"/>
      <c r="UZG112" s="369"/>
      <c r="UZH112" s="369"/>
      <c r="UZI112" s="77"/>
      <c r="UZJ112" s="369"/>
      <c r="UZK112" s="369"/>
      <c r="UZL112" s="77"/>
      <c r="UZM112" s="78"/>
      <c r="UZN112" s="77"/>
      <c r="UZO112" s="369"/>
      <c r="UZP112" s="369"/>
      <c r="UZQ112" s="369"/>
      <c r="UZR112" s="369"/>
      <c r="UZS112" s="369"/>
      <c r="UZT112" s="369"/>
      <c r="UZU112" s="369"/>
      <c r="UZV112" s="369"/>
      <c r="UZW112" s="369"/>
      <c r="UZX112" s="369"/>
      <c r="UZY112" s="369"/>
      <c r="UZZ112" s="369"/>
      <c r="VAA112" s="77"/>
      <c r="VAB112" s="369"/>
      <c r="VAC112" s="369"/>
      <c r="VAD112" s="77"/>
      <c r="VAE112" s="78"/>
      <c r="VAF112" s="77"/>
      <c r="VAG112" s="369"/>
      <c r="VAH112" s="369"/>
      <c r="VAI112" s="369"/>
      <c r="VAJ112" s="369"/>
      <c r="VAK112" s="369"/>
      <c r="VAL112" s="369"/>
      <c r="VAM112" s="369"/>
      <c r="VAN112" s="369"/>
      <c r="VAO112" s="369"/>
      <c r="VAP112" s="369"/>
      <c r="VAQ112" s="369"/>
      <c r="VAR112" s="369"/>
      <c r="VAS112" s="77"/>
      <c r="VAT112" s="369"/>
      <c r="VAU112" s="369"/>
      <c r="VAV112" s="77"/>
      <c r="VAW112" s="78"/>
      <c r="VAX112" s="77"/>
      <c r="VAY112" s="369"/>
      <c r="VAZ112" s="369"/>
      <c r="VBA112" s="369"/>
      <c r="VBB112" s="369"/>
      <c r="VBC112" s="369"/>
      <c r="VBD112" s="369"/>
      <c r="VBE112" s="369"/>
      <c r="VBF112" s="369"/>
      <c r="VBG112" s="369"/>
      <c r="VBH112" s="369"/>
      <c r="VBI112" s="369"/>
      <c r="VBJ112" s="369"/>
      <c r="VBK112" s="77"/>
      <c r="VBL112" s="369"/>
      <c r="VBM112" s="369"/>
      <c r="VBN112" s="77"/>
      <c r="VBO112" s="78"/>
      <c r="VBP112" s="77"/>
      <c r="VBQ112" s="369"/>
      <c r="VBR112" s="369"/>
      <c r="VBS112" s="369"/>
      <c r="VBT112" s="369"/>
      <c r="VBU112" s="369"/>
      <c r="VBV112" s="369"/>
      <c r="VBW112" s="369"/>
      <c r="VBX112" s="369"/>
      <c r="VBY112" s="369"/>
      <c r="VBZ112" s="369"/>
      <c r="VCA112" s="369"/>
      <c r="VCB112" s="369"/>
      <c r="VCC112" s="77"/>
      <c r="VCD112" s="369"/>
      <c r="VCE112" s="369"/>
      <c r="VCF112" s="77"/>
      <c r="VCG112" s="78"/>
      <c r="VCH112" s="77"/>
      <c r="VCI112" s="369"/>
      <c r="VCJ112" s="369"/>
      <c r="VCK112" s="369"/>
      <c r="VCL112" s="369"/>
      <c r="VCM112" s="369"/>
      <c r="VCN112" s="369"/>
      <c r="VCO112" s="369"/>
      <c r="VCP112" s="369"/>
      <c r="VCQ112" s="369"/>
      <c r="VCR112" s="369"/>
      <c r="VCS112" s="369"/>
      <c r="VCT112" s="369"/>
      <c r="VCU112" s="77"/>
      <c r="VCV112" s="369"/>
      <c r="VCW112" s="369"/>
      <c r="VCX112" s="77"/>
      <c r="VCY112" s="78"/>
      <c r="VCZ112" s="77"/>
      <c r="VDA112" s="369"/>
      <c r="VDB112" s="369"/>
      <c r="VDC112" s="369"/>
      <c r="VDD112" s="369"/>
      <c r="VDE112" s="369"/>
      <c r="VDF112" s="369"/>
      <c r="VDG112" s="369"/>
      <c r="VDH112" s="369"/>
      <c r="VDI112" s="369"/>
      <c r="VDJ112" s="369"/>
      <c r="VDK112" s="369"/>
      <c r="VDL112" s="369"/>
      <c r="VDM112" s="77"/>
      <c r="VDN112" s="369"/>
      <c r="VDO112" s="369"/>
      <c r="VDP112" s="77"/>
      <c r="VDQ112" s="78"/>
      <c r="VDR112" s="77"/>
      <c r="VDS112" s="369"/>
      <c r="VDT112" s="369"/>
      <c r="VDU112" s="369"/>
      <c r="VDV112" s="369"/>
      <c r="VDW112" s="369"/>
      <c r="VDX112" s="369"/>
      <c r="VDY112" s="369"/>
      <c r="VDZ112" s="369"/>
      <c r="VEA112" s="369"/>
      <c r="VEB112" s="369"/>
      <c r="VEC112" s="369"/>
      <c r="VED112" s="369"/>
      <c r="VEE112" s="77"/>
      <c r="VEF112" s="369"/>
      <c r="VEG112" s="369"/>
      <c r="VEH112" s="77"/>
      <c r="VEI112" s="78"/>
      <c r="VEJ112" s="77"/>
      <c r="VEK112" s="369"/>
      <c r="VEL112" s="369"/>
      <c r="VEM112" s="369"/>
      <c r="VEN112" s="369"/>
      <c r="VEO112" s="369"/>
      <c r="VEP112" s="369"/>
      <c r="VEQ112" s="369"/>
      <c r="VER112" s="369"/>
      <c r="VES112" s="369"/>
      <c r="VET112" s="369"/>
      <c r="VEU112" s="369"/>
      <c r="VEV112" s="369"/>
      <c r="VEW112" s="77"/>
      <c r="VEX112" s="369"/>
      <c r="VEY112" s="369"/>
      <c r="VEZ112" s="77"/>
      <c r="VFA112" s="78"/>
      <c r="VFB112" s="77"/>
      <c r="VFC112" s="369"/>
      <c r="VFD112" s="369"/>
      <c r="VFE112" s="369"/>
      <c r="VFF112" s="369"/>
      <c r="VFG112" s="369"/>
      <c r="VFH112" s="369"/>
      <c r="VFI112" s="369"/>
      <c r="VFJ112" s="369"/>
      <c r="VFK112" s="369"/>
      <c r="VFL112" s="369"/>
      <c r="VFM112" s="369"/>
      <c r="VFN112" s="369"/>
      <c r="VFO112" s="77"/>
      <c r="VFP112" s="369"/>
      <c r="VFQ112" s="369"/>
      <c r="VFR112" s="77"/>
      <c r="VFS112" s="78"/>
      <c r="VFT112" s="77"/>
      <c r="VFU112" s="369"/>
      <c r="VFV112" s="369"/>
      <c r="VFW112" s="369"/>
      <c r="VFX112" s="369"/>
      <c r="VFY112" s="369"/>
      <c r="VFZ112" s="369"/>
      <c r="VGA112" s="369"/>
      <c r="VGB112" s="369"/>
      <c r="VGC112" s="369"/>
      <c r="VGD112" s="369"/>
      <c r="VGE112" s="369"/>
      <c r="VGF112" s="369"/>
      <c r="VGG112" s="77"/>
      <c r="VGH112" s="369"/>
      <c r="VGI112" s="369"/>
      <c r="VGJ112" s="77"/>
      <c r="VGK112" s="78"/>
      <c r="VGL112" s="77"/>
      <c r="VGM112" s="369"/>
      <c r="VGN112" s="369"/>
      <c r="VGO112" s="369"/>
      <c r="VGP112" s="369"/>
      <c r="VGQ112" s="369"/>
      <c r="VGR112" s="369"/>
      <c r="VGS112" s="369"/>
      <c r="VGT112" s="369"/>
      <c r="VGU112" s="369"/>
      <c r="VGV112" s="369"/>
      <c r="VGW112" s="369"/>
      <c r="VGX112" s="369"/>
      <c r="VGY112" s="77"/>
      <c r="VGZ112" s="369"/>
      <c r="VHA112" s="369"/>
      <c r="VHB112" s="77"/>
      <c r="VHC112" s="78"/>
      <c r="VHD112" s="77"/>
      <c r="VHE112" s="369"/>
      <c r="VHF112" s="369"/>
      <c r="VHG112" s="369"/>
      <c r="VHH112" s="369"/>
      <c r="VHI112" s="369"/>
      <c r="VHJ112" s="369"/>
      <c r="VHK112" s="369"/>
      <c r="VHL112" s="369"/>
      <c r="VHM112" s="369"/>
      <c r="VHN112" s="369"/>
      <c r="VHO112" s="369"/>
      <c r="VHP112" s="369"/>
      <c r="VHQ112" s="77"/>
      <c r="VHR112" s="369"/>
      <c r="VHS112" s="369"/>
      <c r="VHT112" s="77"/>
      <c r="VHU112" s="78"/>
      <c r="VHV112" s="77"/>
      <c r="VHW112" s="369"/>
      <c r="VHX112" s="369"/>
      <c r="VHY112" s="369"/>
      <c r="VHZ112" s="369"/>
      <c r="VIA112" s="369"/>
      <c r="VIB112" s="369"/>
      <c r="VIC112" s="369"/>
      <c r="VID112" s="369"/>
      <c r="VIE112" s="369"/>
      <c r="VIF112" s="369"/>
      <c r="VIG112" s="369"/>
      <c r="VIH112" s="369"/>
      <c r="VII112" s="77"/>
      <c r="VIJ112" s="369"/>
      <c r="VIK112" s="369"/>
      <c r="VIL112" s="77"/>
      <c r="VIM112" s="78"/>
      <c r="VIN112" s="77"/>
      <c r="VIO112" s="369"/>
      <c r="VIP112" s="369"/>
      <c r="VIQ112" s="369"/>
      <c r="VIR112" s="369"/>
      <c r="VIS112" s="369"/>
      <c r="VIT112" s="369"/>
      <c r="VIU112" s="369"/>
      <c r="VIV112" s="369"/>
      <c r="VIW112" s="369"/>
      <c r="VIX112" s="369"/>
      <c r="VIY112" s="369"/>
      <c r="VIZ112" s="369"/>
      <c r="VJA112" s="77"/>
      <c r="VJB112" s="369"/>
      <c r="VJC112" s="369"/>
      <c r="VJD112" s="77"/>
      <c r="VJE112" s="78"/>
      <c r="VJF112" s="77"/>
      <c r="VJG112" s="369"/>
      <c r="VJH112" s="369"/>
      <c r="VJI112" s="369"/>
      <c r="VJJ112" s="369"/>
      <c r="VJK112" s="369"/>
      <c r="VJL112" s="369"/>
      <c r="VJM112" s="369"/>
      <c r="VJN112" s="369"/>
      <c r="VJO112" s="369"/>
      <c r="VJP112" s="369"/>
      <c r="VJQ112" s="369"/>
      <c r="VJR112" s="369"/>
      <c r="VJS112" s="77"/>
      <c r="VJT112" s="369"/>
      <c r="VJU112" s="369"/>
      <c r="VJV112" s="77"/>
      <c r="VJW112" s="78"/>
      <c r="VJX112" s="77"/>
      <c r="VJY112" s="369"/>
      <c r="VJZ112" s="369"/>
      <c r="VKA112" s="369"/>
      <c r="VKB112" s="369"/>
      <c r="VKC112" s="369"/>
      <c r="VKD112" s="369"/>
      <c r="VKE112" s="369"/>
      <c r="VKF112" s="369"/>
      <c r="VKG112" s="369"/>
      <c r="VKH112" s="369"/>
      <c r="VKI112" s="369"/>
      <c r="VKJ112" s="369"/>
      <c r="VKK112" s="77"/>
      <c r="VKL112" s="369"/>
      <c r="VKM112" s="369"/>
      <c r="VKN112" s="77"/>
      <c r="VKO112" s="78"/>
      <c r="VKP112" s="77"/>
      <c r="VKQ112" s="369"/>
      <c r="VKR112" s="369"/>
      <c r="VKS112" s="369"/>
      <c r="VKT112" s="369"/>
      <c r="VKU112" s="369"/>
      <c r="VKV112" s="369"/>
      <c r="VKW112" s="369"/>
      <c r="VKX112" s="369"/>
      <c r="VKY112" s="369"/>
      <c r="VKZ112" s="369"/>
      <c r="VLA112" s="369"/>
      <c r="VLB112" s="369"/>
      <c r="VLC112" s="77"/>
      <c r="VLD112" s="369"/>
      <c r="VLE112" s="369"/>
      <c r="VLF112" s="77"/>
      <c r="VLG112" s="78"/>
      <c r="VLH112" s="77"/>
      <c r="VLI112" s="369"/>
      <c r="VLJ112" s="369"/>
      <c r="VLK112" s="369"/>
      <c r="VLL112" s="369"/>
      <c r="VLM112" s="369"/>
      <c r="VLN112" s="369"/>
      <c r="VLO112" s="369"/>
      <c r="VLP112" s="369"/>
      <c r="VLQ112" s="369"/>
      <c r="VLR112" s="369"/>
      <c r="VLS112" s="369"/>
      <c r="VLT112" s="369"/>
      <c r="VLU112" s="77"/>
      <c r="VLV112" s="369"/>
      <c r="VLW112" s="369"/>
      <c r="VLX112" s="77"/>
      <c r="VLY112" s="78"/>
      <c r="VLZ112" s="77"/>
      <c r="VMA112" s="369"/>
      <c r="VMB112" s="369"/>
      <c r="VMC112" s="369"/>
      <c r="VMD112" s="369"/>
      <c r="VME112" s="369"/>
      <c r="VMF112" s="369"/>
      <c r="VMG112" s="369"/>
      <c r="VMH112" s="369"/>
      <c r="VMI112" s="369"/>
      <c r="VMJ112" s="369"/>
      <c r="VMK112" s="369"/>
      <c r="VML112" s="369"/>
      <c r="VMM112" s="77"/>
      <c r="VMN112" s="369"/>
      <c r="VMO112" s="369"/>
      <c r="VMP112" s="77"/>
      <c r="VMQ112" s="78"/>
      <c r="VMR112" s="77"/>
      <c r="VMS112" s="369"/>
      <c r="VMT112" s="369"/>
      <c r="VMU112" s="369"/>
      <c r="VMV112" s="369"/>
      <c r="VMW112" s="369"/>
      <c r="VMX112" s="369"/>
      <c r="VMY112" s="369"/>
      <c r="VMZ112" s="369"/>
      <c r="VNA112" s="369"/>
      <c r="VNB112" s="369"/>
      <c r="VNC112" s="369"/>
      <c r="VND112" s="369"/>
      <c r="VNE112" s="77"/>
      <c r="VNF112" s="369"/>
      <c r="VNG112" s="369"/>
      <c r="VNH112" s="77"/>
      <c r="VNI112" s="78"/>
      <c r="VNJ112" s="77"/>
      <c r="VNK112" s="369"/>
      <c r="VNL112" s="369"/>
      <c r="VNM112" s="369"/>
      <c r="VNN112" s="369"/>
      <c r="VNO112" s="369"/>
      <c r="VNP112" s="369"/>
      <c r="VNQ112" s="369"/>
      <c r="VNR112" s="369"/>
      <c r="VNS112" s="369"/>
      <c r="VNT112" s="369"/>
      <c r="VNU112" s="369"/>
      <c r="VNV112" s="369"/>
      <c r="VNW112" s="77"/>
      <c r="VNX112" s="369"/>
      <c r="VNY112" s="369"/>
      <c r="VNZ112" s="77"/>
      <c r="VOA112" s="78"/>
      <c r="VOB112" s="77"/>
      <c r="VOC112" s="369"/>
      <c r="VOD112" s="369"/>
      <c r="VOE112" s="369"/>
      <c r="VOF112" s="369"/>
      <c r="VOG112" s="369"/>
      <c r="VOH112" s="369"/>
      <c r="VOI112" s="369"/>
      <c r="VOJ112" s="369"/>
      <c r="VOK112" s="369"/>
      <c r="VOL112" s="369"/>
      <c r="VOM112" s="369"/>
      <c r="VON112" s="369"/>
      <c r="VOO112" s="77"/>
      <c r="VOP112" s="369"/>
      <c r="VOQ112" s="369"/>
      <c r="VOR112" s="77"/>
      <c r="VOS112" s="78"/>
      <c r="VOT112" s="77"/>
      <c r="VOU112" s="369"/>
      <c r="VOV112" s="369"/>
      <c r="VOW112" s="369"/>
      <c r="VOX112" s="369"/>
      <c r="VOY112" s="369"/>
      <c r="VOZ112" s="369"/>
      <c r="VPA112" s="369"/>
      <c r="VPB112" s="369"/>
      <c r="VPC112" s="369"/>
      <c r="VPD112" s="369"/>
      <c r="VPE112" s="369"/>
      <c r="VPF112" s="369"/>
      <c r="VPG112" s="77"/>
      <c r="VPH112" s="369"/>
      <c r="VPI112" s="369"/>
      <c r="VPJ112" s="77"/>
      <c r="VPK112" s="78"/>
      <c r="VPL112" s="77"/>
      <c r="VPM112" s="369"/>
      <c r="VPN112" s="369"/>
      <c r="VPO112" s="369"/>
      <c r="VPP112" s="369"/>
      <c r="VPQ112" s="369"/>
      <c r="VPR112" s="369"/>
      <c r="VPS112" s="369"/>
      <c r="VPT112" s="369"/>
      <c r="VPU112" s="369"/>
      <c r="VPV112" s="369"/>
      <c r="VPW112" s="369"/>
      <c r="VPX112" s="369"/>
      <c r="VPY112" s="77"/>
      <c r="VPZ112" s="369"/>
      <c r="VQA112" s="369"/>
      <c r="VQB112" s="77"/>
      <c r="VQC112" s="78"/>
      <c r="VQD112" s="77"/>
      <c r="VQE112" s="369"/>
      <c r="VQF112" s="369"/>
      <c r="VQG112" s="369"/>
      <c r="VQH112" s="369"/>
      <c r="VQI112" s="369"/>
      <c r="VQJ112" s="369"/>
      <c r="VQK112" s="369"/>
      <c r="VQL112" s="369"/>
      <c r="VQM112" s="369"/>
      <c r="VQN112" s="369"/>
      <c r="VQO112" s="369"/>
      <c r="VQP112" s="369"/>
      <c r="VQQ112" s="77"/>
      <c r="VQR112" s="369"/>
      <c r="VQS112" s="369"/>
      <c r="VQT112" s="77"/>
      <c r="VQU112" s="78"/>
      <c r="VQV112" s="77"/>
      <c r="VQW112" s="369"/>
      <c r="VQX112" s="369"/>
      <c r="VQY112" s="369"/>
      <c r="VQZ112" s="369"/>
      <c r="VRA112" s="369"/>
      <c r="VRB112" s="369"/>
      <c r="VRC112" s="369"/>
      <c r="VRD112" s="369"/>
      <c r="VRE112" s="369"/>
      <c r="VRF112" s="369"/>
      <c r="VRG112" s="369"/>
      <c r="VRH112" s="369"/>
      <c r="VRI112" s="77"/>
      <c r="VRJ112" s="369"/>
      <c r="VRK112" s="369"/>
      <c r="VRL112" s="77"/>
      <c r="VRM112" s="78"/>
      <c r="VRN112" s="77"/>
      <c r="VRO112" s="369"/>
      <c r="VRP112" s="369"/>
      <c r="VRQ112" s="369"/>
      <c r="VRR112" s="369"/>
      <c r="VRS112" s="369"/>
      <c r="VRT112" s="369"/>
      <c r="VRU112" s="369"/>
      <c r="VRV112" s="369"/>
      <c r="VRW112" s="369"/>
      <c r="VRX112" s="369"/>
      <c r="VRY112" s="369"/>
      <c r="VRZ112" s="369"/>
      <c r="VSA112" s="77"/>
      <c r="VSB112" s="369"/>
      <c r="VSC112" s="369"/>
      <c r="VSD112" s="77"/>
      <c r="VSE112" s="78"/>
      <c r="VSF112" s="77"/>
      <c r="VSG112" s="369"/>
      <c r="VSH112" s="369"/>
      <c r="VSI112" s="369"/>
      <c r="VSJ112" s="369"/>
      <c r="VSK112" s="369"/>
      <c r="VSL112" s="369"/>
      <c r="VSM112" s="369"/>
      <c r="VSN112" s="369"/>
      <c r="VSO112" s="369"/>
      <c r="VSP112" s="369"/>
      <c r="VSQ112" s="369"/>
      <c r="VSR112" s="369"/>
      <c r="VSS112" s="77"/>
      <c r="VST112" s="369"/>
      <c r="VSU112" s="369"/>
      <c r="VSV112" s="77"/>
      <c r="VSW112" s="78"/>
      <c r="VSX112" s="77"/>
      <c r="VSY112" s="369"/>
      <c r="VSZ112" s="369"/>
      <c r="VTA112" s="369"/>
      <c r="VTB112" s="369"/>
      <c r="VTC112" s="369"/>
      <c r="VTD112" s="369"/>
      <c r="VTE112" s="369"/>
      <c r="VTF112" s="369"/>
      <c r="VTG112" s="369"/>
      <c r="VTH112" s="369"/>
      <c r="VTI112" s="369"/>
      <c r="VTJ112" s="369"/>
      <c r="VTK112" s="77"/>
      <c r="VTL112" s="369"/>
      <c r="VTM112" s="369"/>
      <c r="VTN112" s="77"/>
      <c r="VTO112" s="78"/>
      <c r="VTP112" s="77"/>
      <c r="VTQ112" s="369"/>
      <c r="VTR112" s="369"/>
      <c r="VTS112" s="369"/>
      <c r="VTT112" s="369"/>
      <c r="VTU112" s="369"/>
      <c r="VTV112" s="369"/>
      <c r="VTW112" s="369"/>
      <c r="VTX112" s="369"/>
      <c r="VTY112" s="369"/>
      <c r="VTZ112" s="369"/>
      <c r="VUA112" s="369"/>
      <c r="VUB112" s="369"/>
      <c r="VUC112" s="77"/>
      <c r="VUD112" s="369"/>
      <c r="VUE112" s="369"/>
      <c r="VUF112" s="77"/>
      <c r="VUG112" s="78"/>
      <c r="VUH112" s="77"/>
      <c r="VUI112" s="369"/>
      <c r="VUJ112" s="369"/>
      <c r="VUK112" s="369"/>
      <c r="VUL112" s="369"/>
      <c r="VUM112" s="369"/>
      <c r="VUN112" s="369"/>
      <c r="VUO112" s="369"/>
      <c r="VUP112" s="369"/>
      <c r="VUQ112" s="369"/>
      <c r="VUR112" s="369"/>
      <c r="VUS112" s="369"/>
      <c r="VUT112" s="369"/>
      <c r="VUU112" s="77"/>
      <c r="VUV112" s="369"/>
      <c r="VUW112" s="369"/>
      <c r="VUX112" s="77"/>
      <c r="VUY112" s="78"/>
      <c r="VUZ112" s="77"/>
      <c r="VVA112" s="369"/>
      <c r="VVB112" s="369"/>
      <c r="VVC112" s="369"/>
      <c r="VVD112" s="369"/>
      <c r="VVE112" s="369"/>
      <c r="VVF112" s="369"/>
      <c r="VVG112" s="369"/>
      <c r="VVH112" s="369"/>
      <c r="VVI112" s="369"/>
      <c r="VVJ112" s="369"/>
      <c r="VVK112" s="369"/>
      <c r="VVL112" s="369"/>
      <c r="VVM112" s="77"/>
      <c r="VVN112" s="369"/>
      <c r="VVO112" s="369"/>
      <c r="VVP112" s="77"/>
      <c r="VVQ112" s="78"/>
      <c r="VVR112" s="77"/>
      <c r="VVS112" s="369"/>
      <c r="VVT112" s="369"/>
      <c r="VVU112" s="369"/>
      <c r="VVV112" s="369"/>
      <c r="VVW112" s="369"/>
      <c r="VVX112" s="369"/>
      <c r="VVY112" s="369"/>
      <c r="VVZ112" s="369"/>
      <c r="VWA112" s="369"/>
      <c r="VWB112" s="369"/>
      <c r="VWC112" s="369"/>
      <c r="VWD112" s="369"/>
      <c r="VWE112" s="77"/>
      <c r="VWF112" s="369"/>
      <c r="VWG112" s="369"/>
      <c r="VWH112" s="77"/>
      <c r="VWI112" s="78"/>
      <c r="VWJ112" s="77"/>
      <c r="VWK112" s="369"/>
      <c r="VWL112" s="369"/>
      <c r="VWM112" s="369"/>
      <c r="VWN112" s="369"/>
      <c r="VWO112" s="369"/>
      <c r="VWP112" s="369"/>
      <c r="VWQ112" s="369"/>
      <c r="VWR112" s="369"/>
      <c r="VWS112" s="369"/>
      <c r="VWT112" s="369"/>
      <c r="VWU112" s="369"/>
      <c r="VWV112" s="369"/>
      <c r="VWW112" s="77"/>
      <c r="VWX112" s="369"/>
      <c r="VWY112" s="369"/>
      <c r="VWZ112" s="77"/>
      <c r="VXA112" s="78"/>
      <c r="VXB112" s="77"/>
      <c r="VXC112" s="369"/>
      <c r="VXD112" s="369"/>
      <c r="VXE112" s="369"/>
      <c r="VXF112" s="369"/>
      <c r="VXG112" s="369"/>
      <c r="VXH112" s="369"/>
      <c r="VXI112" s="369"/>
      <c r="VXJ112" s="369"/>
      <c r="VXK112" s="369"/>
      <c r="VXL112" s="369"/>
      <c r="VXM112" s="369"/>
      <c r="VXN112" s="369"/>
      <c r="VXO112" s="77"/>
      <c r="VXP112" s="369"/>
      <c r="VXQ112" s="369"/>
      <c r="VXR112" s="77"/>
      <c r="VXS112" s="78"/>
      <c r="VXT112" s="77"/>
      <c r="VXU112" s="369"/>
      <c r="VXV112" s="369"/>
      <c r="VXW112" s="369"/>
      <c r="VXX112" s="369"/>
      <c r="VXY112" s="369"/>
      <c r="VXZ112" s="369"/>
      <c r="VYA112" s="369"/>
      <c r="VYB112" s="369"/>
      <c r="VYC112" s="369"/>
      <c r="VYD112" s="369"/>
      <c r="VYE112" s="369"/>
      <c r="VYF112" s="369"/>
      <c r="VYG112" s="77"/>
      <c r="VYH112" s="369"/>
      <c r="VYI112" s="369"/>
      <c r="VYJ112" s="77"/>
      <c r="VYK112" s="78"/>
      <c r="VYL112" s="77"/>
      <c r="VYM112" s="369"/>
      <c r="VYN112" s="369"/>
      <c r="VYO112" s="369"/>
      <c r="VYP112" s="369"/>
      <c r="VYQ112" s="369"/>
      <c r="VYR112" s="369"/>
      <c r="VYS112" s="369"/>
      <c r="VYT112" s="369"/>
      <c r="VYU112" s="369"/>
      <c r="VYV112" s="369"/>
      <c r="VYW112" s="369"/>
      <c r="VYX112" s="369"/>
      <c r="VYY112" s="77"/>
      <c r="VYZ112" s="369"/>
      <c r="VZA112" s="369"/>
      <c r="VZB112" s="77"/>
      <c r="VZC112" s="78"/>
      <c r="VZD112" s="77"/>
      <c r="VZE112" s="369"/>
      <c r="VZF112" s="369"/>
      <c r="VZG112" s="369"/>
      <c r="VZH112" s="369"/>
      <c r="VZI112" s="369"/>
      <c r="VZJ112" s="369"/>
      <c r="VZK112" s="369"/>
      <c r="VZL112" s="369"/>
      <c r="VZM112" s="369"/>
      <c r="VZN112" s="369"/>
      <c r="VZO112" s="369"/>
      <c r="VZP112" s="369"/>
      <c r="VZQ112" s="77"/>
      <c r="VZR112" s="369"/>
      <c r="VZS112" s="369"/>
      <c r="VZT112" s="77"/>
      <c r="VZU112" s="78"/>
      <c r="VZV112" s="77"/>
      <c r="VZW112" s="369"/>
      <c r="VZX112" s="369"/>
      <c r="VZY112" s="369"/>
      <c r="VZZ112" s="369"/>
      <c r="WAA112" s="369"/>
      <c r="WAB112" s="369"/>
      <c r="WAC112" s="369"/>
      <c r="WAD112" s="369"/>
      <c r="WAE112" s="369"/>
      <c r="WAF112" s="369"/>
      <c r="WAG112" s="369"/>
      <c r="WAH112" s="369"/>
      <c r="WAI112" s="77"/>
      <c r="WAJ112" s="369"/>
      <c r="WAK112" s="369"/>
      <c r="WAL112" s="77"/>
      <c r="WAM112" s="78"/>
      <c r="WAN112" s="77"/>
      <c r="WAO112" s="369"/>
      <c r="WAP112" s="369"/>
      <c r="WAQ112" s="369"/>
      <c r="WAR112" s="369"/>
      <c r="WAS112" s="369"/>
      <c r="WAT112" s="369"/>
      <c r="WAU112" s="369"/>
      <c r="WAV112" s="369"/>
      <c r="WAW112" s="369"/>
      <c r="WAX112" s="369"/>
      <c r="WAY112" s="369"/>
      <c r="WAZ112" s="369"/>
      <c r="WBA112" s="77"/>
      <c r="WBB112" s="369"/>
      <c r="WBC112" s="369"/>
      <c r="WBD112" s="77"/>
      <c r="WBE112" s="78"/>
      <c r="WBF112" s="77"/>
      <c r="WBG112" s="369"/>
      <c r="WBH112" s="369"/>
      <c r="WBI112" s="369"/>
      <c r="WBJ112" s="369"/>
      <c r="WBK112" s="369"/>
      <c r="WBL112" s="369"/>
      <c r="WBM112" s="369"/>
      <c r="WBN112" s="369"/>
      <c r="WBO112" s="369"/>
      <c r="WBP112" s="369"/>
      <c r="WBQ112" s="369"/>
      <c r="WBR112" s="369"/>
      <c r="WBS112" s="77"/>
      <c r="WBT112" s="369"/>
      <c r="WBU112" s="369"/>
      <c r="WBV112" s="77"/>
      <c r="WBW112" s="78"/>
      <c r="WBX112" s="77"/>
      <c r="WBY112" s="369"/>
      <c r="WBZ112" s="369"/>
      <c r="WCA112" s="369"/>
      <c r="WCB112" s="369"/>
      <c r="WCC112" s="369"/>
      <c r="WCD112" s="369"/>
      <c r="WCE112" s="369"/>
      <c r="WCF112" s="369"/>
      <c r="WCG112" s="369"/>
      <c r="WCH112" s="369"/>
      <c r="WCI112" s="369"/>
      <c r="WCJ112" s="369"/>
      <c r="WCK112" s="77"/>
      <c r="WCL112" s="369"/>
      <c r="WCM112" s="369"/>
      <c r="WCN112" s="77"/>
      <c r="WCO112" s="78"/>
      <c r="WCP112" s="77"/>
      <c r="WCQ112" s="369"/>
      <c r="WCR112" s="369"/>
      <c r="WCS112" s="369"/>
      <c r="WCT112" s="369"/>
      <c r="WCU112" s="369"/>
      <c r="WCV112" s="369"/>
      <c r="WCW112" s="369"/>
      <c r="WCX112" s="369"/>
      <c r="WCY112" s="369"/>
      <c r="WCZ112" s="369"/>
      <c r="WDA112" s="369"/>
      <c r="WDB112" s="369"/>
      <c r="WDC112" s="77"/>
      <c r="WDD112" s="369"/>
      <c r="WDE112" s="369"/>
      <c r="WDF112" s="77"/>
      <c r="WDG112" s="78"/>
      <c r="WDH112" s="77"/>
      <c r="WDI112" s="369"/>
      <c r="WDJ112" s="369"/>
      <c r="WDK112" s="369"/>
      <c r="WDL112" s="369"/>
      <c r="WDM112" s="369"/>
      <c r="WDN112" s="369"/>
      <c r="WDO112" s="369"/>
      <c r="WDP112" s="369"/>
      <c r="WDQ112" s="369"/>
      <c r="WDR112" s="369"/>
      <c r="WDS112" s="369"/>
      <c r="WDT112" s="369"/>
      <c r="WDU112" s="77"/>
      <c r="WDV112" s="369"/>
      <c r="WDW112" s="369"/>
      <c r="WDX112" s="77"/>
      <c r="WDY112" s="78"/>
      <c r="WDZ112" s="77"/>
      <c r="WEA112" s="369"/>
      <c r="WEB112" s="369"/>
      <c r="WEC112" s="369"/>
      <c r="WED112" s="369"/>
      <c r="WEE112" s="369"/>
      <c r="WEF112" s="369"/>
      <c r="WEG112" s="369"/>
      <c r="WEH112" s="369"/>
      <c r="WEI112" s="369"/>
      <c r="WEJ112" s="369"/>
      <c r="WEK112" s="369"/>
      <c r="WEL112" s="369"/>
      <c r="WEM112" s="77"/>
      <c r="WEN112" s="369"/>
      <c r="WEO112" s="369"/>
      <c r="WEP112" s="77"/>
      <c r="WEQ112" s="78"/>
      <c r="WER112" s="77"/>
      <c r="WES112" s="369"/>
      <c r="WET112" s="369"/>
      <c r="WEU112" s="369"/>
      <c r="WEV112" s="369"/>
      <c r="WEW112" s="369"/>
      <c r="WEX112" s="369"/>
      <c r="WEY112" s="369"/>
      <c r="WEZ112" s="369"/>
      <c r="WFA112" s="369"/>
      <c r="WFB112" s="369"/>
      <c r="WFC112" s="369"/>
      <c r="WFD112" s="369"/>
      <c r="WFE112" s="77"/>
      <c r="WFF112" s="369"/>
      <c r="WFG112" s="369"/>
      <c r="WFH112" s="77"/>
      <c r="WFI112" s="78"/>
      <c r="WFJ112" s="77"/>
      <c r="WFK112" s="369"/>
      <c r="WFL112" s="369"/>
      <c r="WFM112" s="369"/>
      <c r="WFN112" s="369"/>
      <c r="WFO112" s="369"/>
      <c r="WFP112" s="369"/>
      <c r="WFQ112" s="369"/>
      <c r="WFR112" s="369"/>
      <c r="WFS112" s="369"/>
      <c r="WFT112" s="369"/>
      <c r="WFU112" s="369"/>
      <c r="WFV112" s="369"/>
      <c r="WFW112" s="77"/>
      <c r="WFX112" s="369"/>
      <c r="WFY112" s="369"/>
      <c r="WFZ112" s="77"/>
      <c r="WGA112" s="78"/>
      <c r="WGB112" s="77"/>
      <c r="WGC112" s="369"/>
      <c r="WGD112" s="369"/>
      <c r="WGE112" s="369"/>
      <c r="WGF112" s="369"/>
      <c r="WGG112" s="369"/>
      <c r="WGH112" s="369"/>
      <c r="WGI112" s="369"/>
      <c r="WGJ112" s="369"/>
      <c r="WGK112" s="369"/>
      <c r="WGL112" s="369"/>
      <c r="WGM112" s="369"/>
      <c r="WGN112" s="369"/>
      <c r="WGO112" s="77"/>
      <c r="WGP112" s="369"/>
      <c r="WGQ112" s="369"/>
      <c r="WGR112" s="77"/>
      <c r="WGS112" s="78"/>
      <c r="WGT112" s="77"/>
      <c r="WGU112" s="369"/>
      <c r="WGV112" s="369"/>
      <c r="WGW112" s="369"/>
      <c r="WGX112" s="369"/>
      <c r="WGY112" s="369"/>
      <c r="WGZ112" s="369"/>
      <c r="WHA112" s="369"/>
      <c r="WHB112" s="369"/>
      <c r="WHC112" s="369"/>
      <c r="WHD112" s="369"/>
      <c r="WHE112" s="369"/>
      <c r="WHF112" s="369"/>
      <c r="WHG112" s="77"/>
      <c r="WHH112" s="369"/>
      <c r="WHI112" s="369"/>
      <c r="WHJ112" s="77"/>
      <c r="WHK112" s="78"/>
      <c r="WHL112" s="77"/>
      <c r="WHM112" s="369"/>
      <c r="WHN112" s="369"/>
      <c r="WHO112" s="369"/>
      <c r="WHP112" s="369"/>
      <c r="WHQ112" s="369"/>
      <c r="WHR112" s="369"/>
      <c r="WHS112" s="369"/>
      <c r="WHT112" s="369"/>
      <c r="WHU112" s="369"/>
      <c r="WHV112" s="369"/>
      <c r="WHW112" s="369"/>
      <c r="WHX112" s="369"/>
      <c r="WHY112" s="77"/>
      <c r="WHZ112" s="369"/>
      <c r="WIA112" s="369"/>
      <c r="WIB112" s="77"/>
      <c r="WIC112" s="78"/>
      <c r="WID112" s="77"/>
      <c r="WIE112" s="369"/>
      <c r="WIF112" s="369"/>
      <c r="WIG112" s="369"/>
      <c r="WIH112" s="369"/>
      <c r="WII112" s="369"/>
      <c r="WIJ112" s="369"/>
      <c r="WIK112" s="369"/>
      <c r="WIL112" s="369"/>
      <c r="WIM112" s="369"/>
      <c r="WIN112" s="369"/>
      <c r="WIO112" s="369"/>
      <c r="WIP112" s="369"/>
      <c r="WIQ112" s="77"/>
      <c r="WIR112" s="369"/>
      <c r="WIS112" s="369"/>
      <c r="WIT112" s="77"/>
      <c r="WIU112" s="78"/>
      <c r="WIV112" s="77"/>
      <c r="WIW112" s="369"/>
      <c r="WIX112" s="369"/>
      <c r="WIY112" s="369"/>
      <c r="WIZ112" s="369"/>
      <c r="WJA112" s="369"/>
      <c r="WJB112" s="369"/>
      <c r="WJC112" s="369"/>
      <c r="WJD112" s="369"/>
      <c r="WJE112" s="369"/>
      <c r="WJF112" s="369"/>
      <c r="WJG112" s="369"/>
      <c r="WJH112" s="369"/>
      <c r="WJI112" s="77"/>
      <c r="WJJ112" s="369"/>
      <c r="WJK112" s="369"/>
      <c r="WJL112" s="77"/>
      <c r="WJM112" s="78"/>
      <c r="WJN112" s="77"/>
      <c r="WJO112" s="369"/>
      <c r="WJP112" s="369"/>
      <c r="WJQ112" s="369"/>
      <c r="WJR112" s="369"/>
      <c r="WJS112" s="369"/>
      <c r="WJT112" s="369"/>
      <c r="WJU112" s="369"/>
      <c r="WJV112" s="369"/>
      <c r="WJW112" s="369"/>
      <c r="WJX112" s="369"/>
      <c r="WJY112" s="369"/>
      <c r="WJZ112" s="369"/>
      <c r="WKA112" s="77"/>
      <c r="WKB112" s="369"/>
      <c r="WKC112" s="369"/>
      <c r="WKD112" s="77"/>
      <c r="WKE112" s="78"/>
      <c r="WKF112" s="77"/>
      <c r="WKG112" s="369"/>
      <c r="WKH112" s="369"/>
      <c r="WKI112" s="369"/>
      <c r="WKJ112" s="369"/>
      <c r="WKK112" s="369"/>
      <c r="WKL112" s="369"/>
      <c r="WKM112" s="369"/>
      <c r="WKN112" s="369"/>
      <c r="WKO112" s="369"/>
      <c r="WKP112" s="369"/>
      <c r="WKQ112" s="369"/>
      <c r="WKR112" s="369"/>
      <c r="WKS112" s="77"/>
      <c r="WKT112" s="369"/>
      <c r="WKU112" s="369"/>
      <c r="WKV112" s="77"/>
      <c r="WKW112" s="78"/>
      <c r="WKX112" s="77"/>
      <c r="WKY112" s="369"/>
      <c r="WKZ112" s="369"/>
      <c r="WLA112" s="369"/>
      <c r="WLB112" s="369"/>
      <c r="WLC112" s="369"/>
      <c r="WLD112" s="369"/>
      <c r="WLE112" s="369"/>
      <c r="WLF112" s="369"/>
      <c r="WLG112" s="369"/>
      <c r="WLH112" s="369"/>
      <c r="WLI112" s="369"/>
      <c r="WLJ112" s="369"/>
      <c r="WLK112" s="77"/>
      <c r="WLL112" s="369"/>
      <c r="WLM112" s="369"/>
      <c r="WLN112" s="77"/>
      <c r="WLO112" s="78"/>
      <c r="WLP112" s="77"/>
      <c r="WLQ112" s="369"/>
      <c r="WLR112" s="369"/>
      <c r="WLS112" s="369"/>
      <c r="WLT112" s="369"/>
      <c r="WLU112" s="369"/>
      <c r="WLV112" s="369"/>
      <c r="WLW112" s="369"/>
      <c r="WLX112" s="369"/>
      <c r="WLY112" s="369"/>
      <c r="WLZ112" s="369"/>
      <c r="WMA112" s="369"/>
      <c r="WMB112" s="369"/>
      <c r="WMC112" s="77"/>
      <c r="WMD112" s="369"/>
      <c r="WME112" s="369"/>
      <c r="WMF112" s="77"/>
      <c r="WMG112" s="78"/>
      <c r="WMH112" s="77"/>
      <c r="WMI112" s="369"/>
      <c r="WMJ112" s="369"/>
      <c r="WMK112" s="369"/>
      <c r="WML112" s="369"/>
      <c r="WMM112" s="369"/>
      <c r="WMN112" s="369"/>
      <c r="WMO112" s="369"/>
      <c r="WMP112" s="369"/>
      <c r="WMQ112" s="369"/>
      <c r="WMR112" s="369"/>
      <c r="WMS112" s="369"/>
      <c r="WMT112" s="369"/>
      <c r="WMU112" s="77"/>
      <c r="WMV112" s="369"/>
      <c r="WMW112" s="369"/>
      <c r="WMX112" s="77"/>
      <c r="WMY112" s="78"/>
      <c r="WMZ112" s="77"/>
      <c r="WNA112" s="369"/>
      <c r="WNB112" s="369"/>
      <c r="WNC112" s="369"/>
      <c r="WND112" s="369"/>
      <c r="WNE112" s="369"/>
      <c r="WNF112" s="369"/>
      <c r="WNG112" s="369"/>
      <c r="WNH112" s="369"/>
      <c r="WNI112" s="369"/>
      <c r="WNJ112" s="369"/>
      <c r="WNK112" s="369"/>
      <c r="WNL112" s="369"/>
      <c r="WNM112" s="77"/>
      <c r="WNN112" s="369"/>
      <c r="WNO112" s="369"/>
      <c r="WNP112" s="77"/>
      <c r="WNQ112" s="78"/>
      <c r="WNR112" s="77"/>
      <c r="WNS112" s="369"/>
      <c r="WNT112" s="369"/>
      <c r="WNU112" s="369"/>
      <c r="WNV112" s="369"/>
      <c r="WNW112" s="369"/>
      <c r="WNX112" s="369"/>
      <c r="WNY112" s="369"/>
      <c r="WNZ112" s="369"/>
      <c r="WOA112" s="369"/>
      <c r="WOB112" s="369"/>
      <c r="WOC112" s="369"/>
      <c r="WOD112" s="369"/>
      <c r="WOE112" s="77"/>
      <c r="WOF112" s="369"/>
      <c r="WOG112" s="369"/>
      <c r="WOH112" s="77"/>
      <c r="WOI112" s="78"/>
      <c r="WOJ112" s="77"/>
      <c r="WOK112" s="369"/>
      <c r="WOL112" s="369"/>
      <c r="WOM112" s="369"/>
      <c r="WON112" s="369"/>
      <c r="WOO112" s="369"/>
      <c r="WOP112" s="369"/>
      <c r="WOQ112" s="369"/>
      <c r="WOR112" s="369"/>
      <c r="WOS112" s="369"/>
      <c r="WOT112" s="369"/>
      <c r="WOU112" s="369"/>
      <c r="WOV112" s="369"/>
      <c r="WOW112" s="77"/>
      <c r="WOX112" s="369"/>
      <c r="WOY112" s="369"/>
      <c r="WOZ112" s="77"/>
      <c r="WPA112" s="78"/>
      <c r="WPB112" s="77"/>
      <c r="WPC112" s="369"/>
      <c r="WPD112" s="369"/>
      <c r="WPE112" s="369"/>
      <c r="WPF112" s="369"/>
      <c r="WPG112" s="369"/>
      <c r="WPH112" s="369"/>
      <c r="WPI112" s="369"/>
      <c r="WPJ112" s="369"/>
      <c r="WPK112" s="369"/>
      <c r="WPL112" s="369"/>
      <c r="WPM112" s="369"/>
      <c r="WPN112" s="369"/>
      <c r="WPO112" s="77"/>
      <c r="WPP112" s="369"/>
      <c r="WPQ112" s="369"/>
      <c r="WPR112" s="77"/>
      <c r="WPS112" s="78"/>
      <c r="WPT112" s="77"/>
      <c r="WPU112" s="369"/>
      <c r="WPV112" s="369"/>
      <c r="WPW112" s="369"/>
      <c r="WPX112" s="369"/>
      <c r="WPY112" s="369"/>
      <c r="WPZ112" s="369"/>
      <c r="WQA112" s="369"/>
      <c r="WQB112" s="369"/>
      <c r="WQC112" s="369"/>
      <c r="WQD112" s="369"/>
      <c r="WQE112" s="369"/>
      <c r="WQF112" s="369"/>
      <c r="WQG112" s="77"/>
      <c r="WQH112" s="369"/>
      <c r="WQI112" s="369"/>
      <c r="WQJ112" s="77"/>
      <c r="WQK112" s="78"/>
      <c r="WQL112" s="77"/>
      <c r="WQM112" s="369"/>
      <c r="WQN112" s="369"/>
      <c r="WQO112" s="369"/>
      <c r="WQP112" s="369"/>
      <c r="WQQ112" s="369"/>
      <c r="WQR112" s="369"/>
      <c r="WQS112" s="369"/>
      <c r="WQT112" s="369"/>
      <c r="WQU112" s="369"/>
      <c r="WQV112" s="369"/>
      <c r="WQW112" s="369"/>
      <c r="WQX112" s="369"/>
      <c r="WQY112" s="77"/>
      <c r="WQZ112" s="369"/>
      <c r="WRA112" s="369"/>
      <c r="WRB112" s="77"/>
      <c r="WRC112" s="78"/>
      <c r="WRD112" s="77"/>
      <c r="WRE112" s="369"/>
      <c r="WRF112" s="369"/>
      <c r="WRG112" s="369"/>
      <c r="WRH112" s="369"/>
      <c r="WRI112" s="369"/>
      <c r="WRJ112" s="369"/>
      <c r="WRK112" s="369"/>
      <c r="WRL112" s="369"/>
      <c r="WRM112" s="369"/>
      <c r="WRN112" s="369"/>
      <c r="WRO112" s="369"/>
      <c r="WRP112" s="369"/>
      <c r="WRQ112" s="77"/>
      <c r="WRR112" s="369"/>
      <c r="WRS112" s="369"/>
      <c r="WRT112" s="77"/>
      <c r="WRU112" s="78"/>
      <c r="WRV112" s="77"/>
      <c r="WRW112" s="369"/>
      <c r="WRX112" s="369"/>
      <c r="WRY112" s="369"/>
      <c r="WRZ112" s="369"/>
      <c r="WSA112" s="369"/>
      <c r="WSB112" s="369"/>
      <c r="WSC112" s="369"/>
      <c r="WSD112" s="369"/>
      <c r="WSE112" s="369"/>
      <c r="WSF112" s="369"/>
      <c r="WSG112" s="369"/>
      <c r="WSH112" s="369"/>
      <c r="WSI112" s="77"/>
      <c r="WSJ112" s="369"/>
      <c r="WSK112" s="369"/>
      <c r="WSL112" s="77"/>
      <c r="WSM112" s="78"/>
      <c r="WSN112" s="77"/>
      <c r="WSO112" s="369"/>
      <c r="WSP112" s="369"/>
      <c r="WSQ112" s="369"/>
      <c r="WSR112" s="369"/>
      <c r="WSS112" s="369"/>
      <c r="WST112" s="369"/>
      <c r="WSU112" s="369"/>
      <c r="WSV112" s="369"/>
      <c r="WSW112" s="369"/>
      <c r="WSX112" s="369"/>
      <c r="WSY112" s="369"/>
      <c r="WSZ112" s="369"/>
      <c r="WTA112" s="77"/>
      <c r="WTB112" s="369"/>
      <c r="WTC112" s="369"/>
      <c r="WTD112" s="77"/>
      <c r="WTE112" s="78"/>
      <c r="WTF112" s="77"/>
      <c r="WTG112" s="369"/>
      <c r="WTH112" s="369"/>
      <c r="WTI112" s="369"/>
      <c r="WTJ112" s="369"/>
      <c r="WTK112" s="369"/>
      <c r="WTL112" s="369"/>
      <c r="WTM112" s="369"/>
      <c r="WTN112" s="369"/>
      <c r="WTO112" s="369"/>
      <c r="WTP112" s="369"/>
      <c r="WTQ112" s="369"/>
      <c r="WTR112" s="369"/>
      <c r="WTS112" s="77"/>
      <c r="WTT112" s="369"/>
      <c r="WTU112" s="369"/>
      <c r="WTV112" s="77"/>
      <c r="WTW112" s="78"/>
      <c r="WTX112" s="77"/>
      <c r="WTY112" s="369"/>
      <c r="WTZ112" s="369"/>
      <c r="WUA112" s="369"/>
      <c r="WUB112" s="369"/>
      <c r="WUC112" s="369"/>
      <c r="WUD112" s="369"/>
      <c r="WUE112" s="369"/>
      <c r="WUF112" s="369"/>
      <c r="WUG112" s="369"/>
      <c r="WUH112" s="369"/>
      <c r="WUI112" s="369"/>
      <c r="WUJ112" s="369"/>
      <c r="WUK112" s="77"/>
      <c r="WUL112" s="369"/>
      <c r="WUM112" s="369"/>
      <c r="WUN112" s="77"/>
      <c r="WUO112" s="78"/>
      <c r="WUP112" s="77"/>
      <c r="WUQ112" s="369"/>
      <c r="WUR112" s="369"/>
      <c r="WUS112" s="369"/>
      <c r="WUT112" s="369"/>
      <c r="WUU112" s="369"/>
      <c r="WUV112" s="369"/>
      <c r="WUW112" s="369"/>
      <c r="WUX112" s="369"/>
      <c r="WUY112" s="369"/>
      <c r="WUZ112" s="369"/>
      <c r="WVA112" s="369"/>
      <c r="WVB112" s="369"/>
      <c r="WVC112" s="77"/>
      <c r="WVD112" s="369"/>
      <c r="WVE112" s="369"/>
      <c r="WVF112" s="77"/>
      <c r="WVG112" s="78"/>
      <c r="WVH112" s="77"/>
      <c r="WVI112" s="369"/>
      <c r="WVJ112" s="369"/>
      <c r="WVK112" s="369"/>
      <c r="WVL112" s="369"/>
      <c r="WVM112" s="369"/>
      <c r="WVN112" s="369"/>
      <c r="WVO112" s="369"/>
      <c r="WVP112" s="369"/>
      <c r="WVQ112" s="369"/>
      <c r="WVR112" s="369"/>
      <c r="WVS112" s="369"/>
      <c r="WVT112" s="369"/>
      <c r="WVU112" s="77"/>
      <c r="WVV112" s="369"/>
      <c r="WVW112" s="369"/>
      <c r="WVX112" s="77"/>
      <c r="WVY112" s="78"/>
      <c r="WVZ112" s="77"/>
      <c r="WWA112" s="369"/>
      <c r="WWB112" s="369"/>
      <c r="WWC112" s="369"/>
      <c r="WWD112" s="369"/>
      <c r="WWE112" s="369"/>
      <c r="WWF112" s="369"/>
      <c r="WWG112" s="369"/>
      <c r="WWH112" s="369"/>
      <c r="WWI112" s="369"/>
      <c r="WWJ112" s="369"/>
      <c r="WWK112" s="369"/>
      <c r="WWL112" s="369"/>
      <c r="WWM112" s="77"/>
      <c r="WWN112" s="369"/>
      <c r="WWO112" s="369"/>
      <c r="WWP112" s="77"/>
      <c r="WWQ112" s="78"/>
      <c r="WWR112" s="77"/>
      <c r="WWS112" s="369"/>
      <c r="WWT112" s="369"/>
      <c r="WWU112" s="369"/>
      <c r="WWV112" s="369"/>
      <c r="WWW112" s="369"/>
      <c r="WWX112" s="369"/>
      <c r="WWY112" s="369"/>
      <c r="WWZ112" s="369"/>
      <c r="WXA112" s="369"/>
      <c r="WXB112" s="369"/>
      <c r="WXC112" s="369"/>
      <c r="WXD112" s="369"/>
      <c r="WXE112" s="77"/>
      <c r="WXF112" s="369"/>
      <c r="WXG112" s="369"/>
      <c r="WXH112" s="77"/>
      <c r="WXI112" s="78"/>
      <c r="WXJ112" s="77"/>
      <c r="WXK112" s="369"/>
      <c r="WXL112" s="369"/>
      <c r="WXM112" s="369"/>
      <c r="WXN112" s="369"/>
      <c r="WXO112" s="369"/>
      <c r="WXP112" s="369"/>
      <c r="WXQ112" s="369"/>
      <c r="WXR112" s="369"/>
      <c r="WXS112" s="369"/>
      <c r="WXT112" s="369"/>
      <c r="WXU112" s="369"/>
      <c r="WXV112" s="369"/>
      <c r="WXW112" s="77"/>
      <c r="WXX112" s="369"/>
      <c r="WXY112" s="369"/>
      <c r="WXZ112" s="77"/>
      <c r="WYA112" s="78"/>
      <c r="WYB112" s="77"/>
      <c r="WYC112" s="369"/>
      <c r="WYD112" s="369"/>
      <c r="WYE112" s="369"/>
      <c r="WYF112" s="369"/>
      <c r="WYG112" s="369"/>
      <c r="WYH112" s="369"/>
      <c r="WYI112" s="369"/>
      <c r="WYJ112" s="369"/>
      <c r="WYK112" s="369"/>
      <c r="WYL112" s="369"/>
      <c r="WYM112" s="369"/>
      <c r="WYN112" s="369"/>
      <c r="WYO112" s="77"/>
      <c r="WYP112" s="369"/>
      <c r="WYQ112" s="369"/>
      <c r="WYR112" s="77"/>
      <c r="WYS112" s="78"/>
      <c r="WYT112" s="77"/>
      <c r="WYU112" s="369"/>
      <c r="WYV112" s="369"/>
      <c r="WYW112" s="369"/>
      <c r="WYX112" s="369"/>
      <c r="WYY112" s="369"/>
      <c r="WYZ112" s="369"/>
      <c r="WZA112" s="369"/>
      <c r="WZB112" s="369"/>
      <c r="WZC112" s="369"/>
      <c r="WZD112" s="369"/>
      <c r="WZE112" s="369"/>
      <c r="WZF112" s="369"/>
      <c r="WZG112" s="77"/>
      <c r="WZH112" s="369"/>
      <c r="WZI112" s="369"/>
      <c r="WZJ112" s="77"/>
      <c r="WZK112" s="78"/>
      <c r="WZL112" s="77"/>
      <c r="WZM112" s="369"/>
      <c r="WZN112" s="369"/>
      <c r="WZO112" s="369"/>
      <c r="WZP112" s="369"/>
      <c r="WZQ112" s="369"/>
      <c r="WZR112" s="369"/>
      <c r="WZS112" s="369"/>
      <c r="WZT112" s="369"/>
      <c r="WZU112" s="369"/>
      <c r="WZV112" s="369"/>
      <c r="WZW112" s="369"/>
      <c r="WZX112" s="369"/>
      <c r="WZY112" s="77"/>
      <c r="WZZ112" s="369"/>
      <c r="XAA112" s="369"/>
      <c r="XAB112" s="77"/>
      <c r="XAC112" s="78"/>
      <c r="XAD112" s="77"/>
      <c r="XAE112" s="369"/>
      <c r="XAF112" s="369"/>
      <c r="XAG112" s="369"/>
      <c r="XAH112" s="369"/>
      <c r="XAI112" s="369"/>
      <c r="XAJ112" s="369"/>
      <c r="XAK112" s="369"/>
      <c r="XAL112" s="369"/>
      <c r="XAM112" s="369"/>
      <c r="XAN112" s="369"/>
      <c r="XAO112" s="369"/>
      <c r="XAP112" s="369"/>
      <c r="XAQ112" s="77"/>
      <c r="XAR112" s="369"/>
      <c r="XAS112" s="369"/>
      <c r="XAT112" s="77"/>
      <c r="XAU112" s="78"/>
      <c r="XAV112" s="77"/>
      <c r="XAW112" s="369"/>
      <c r="XAX112" s="369"/>
      <c r="XAY112" s="369"/>
      <c r="XAZ112" s="369"/>
      <c r="XBA112" s="369"/>
      <c r="XBB112" s="369"/>
      <c r="XBC112" s="369"/>
      <c r="XBD112" s="369"/>
      <c r="XBE112" s="369"/>
      <c r="XBF112" s="369"/>
      <c r="XBG112" s="369"/>
      <c r="XBH112" s="369"/>
      <c r="XBI112" s="77"/>
      <c r="XBJ112" s="369"/>
      <c r="XBK112" s="369"/>
      <c r="XBL112" s="77"/>
      <c r="XBM112" s="78"/>
      <c r="XBN112" s="77"/>
      <c r="XBO112" s="369"/>
      <c r="XBP112" s="369"/>
      <c r="XBQ112" s="369"/>
      <c r="XBR112" s="369"/>
      <c r="XBS112" s="369"/>
      <c r="XBT112" s="369"/>
      <c r="XBU112" s="369"/>
      <c r="XBV112" s="369"/>
      <c r="XBW112" s="369"/>
      <c r="XBX112" s="369"/>
      <c r="XBY112" s="369"/>
      <c r="XBZ112" s="369"/>
      <c r="XCA112" s="77"/>
      <c r="XCB112" s="369"/>
      <c r="XCC112" s="369"/>
      <c r="XCD112" s="77"/>
      <c r="XCE112" s="78"/>
      <c r="XCF112" s="77"/>
      <c r="XCG112" s="369"/>
      <c r="XCH112" s="369"/>
      <c r="XCI112" s="369"/>
      <c r="XCJ112" s="369"/>
      <c r="XCK112" s="369"/>
      <c r="XCL112" s="369"/>
      <c r="XCM112" s="369"/>
      <c r="XCN112" s="369"/>
      <c r="XCO112" s="369"/>
      <c r="XCP112" s="369"/>
      <c r="XCQ112" s="369"/>
      <c r="XCR112" s="369"/>
      <c r="XCS112" s="77"/>
      <c r="XCT112" s="369"/>
      <c r="XCU112" s="369"/>
      <c r="XCV112" s="77"/>
      <c r="XCW112" s="78"/>
      <c r="XCX112" s="77"/>
      <c r="XCY112" s="369"/>
      <c r="XCZ112" s="369"/>
      <c r="XDA112" s="369"/>
      <c r="XDB112" s="369"/>
      <c r="XDC112" s="369"/>
      <c r="XDD112" s="369"/>
      <c r="XDE112" s="369"/>
      <c r="XDF112" s="369"/>
      <c r="XDG112" s="369"/>
      <c r="XDH112" s="369"/>
      <c r="XDI112" s="369"/>
      <c r="XDJ112" s="369"/>
      <c r="XDK112" s="77"/>
      <c r="XDL112" s="369"/>
      <c r="XDM112" s="369"/>
      <c r="XDN112" s="77"/>
      <c r="XDO112" s="78"/>
      <c r="XDP112" s="77"/>
      <c r="XDQ112" s="369"/>
      <c r="XDR112" s="369"/>
      <c r="XDS112" s="369"/>
      <c r="XDT112" s="369"/>
      <c r="XDU112" s="369"/>
      <c r="XDV112" s="369"/>
      <c r="XDW112" s="369"/>
      <c r="XDX112" s="369"/>
      <c r="XDY112" s="369"/>
      <c r="XDZ112" s="369"/>
      <c r="XEA112" s="369"/>
      <c r="XEB112" s="369"/>
      <c r="XEC112" s="77"/>
      <c r="XED112" s="369"/>
      <c r="XEE112" s="369"/>
      <c r="XEF112" s="77"/>
      <c r="XEG112" s="78"/>
      <c r="XEH112" s="77"/>
      <c r="XEI112" s="369"/>
      <c r="XEJ112" s="369"/>
      <c r="XEK112" s="369"/>
      <c r="XEL112" s="369"/>
      <c r="XEM112" s="369"/>
      <c r="XEN112" s="369"/>
      <c r="XEO112" s="369"/>
      <c r="XEP112" s="369"/>
      <c r="XEQ112" s="369"/>
      <c r="XER112" s="369"/>
      <c r="XES112" s="369"/>
      <c r="XET112" s="369"/>
      <c r="XEU112" s="77"/>
      <c r="XEV112" s="369"/>
      <c r="XEW112" s="369"/>
      <c r="XEX112" s="77"/>
      <c r="XEY112" s="78"/>
      <c r="XEZ112" s="77"/>
      <c r="XFA112" s="369"/>
      <c r="XFB112" s="369"/>
      <c r="XFC112" s="369"/>
      <c r="XFD112" s="369"/>
    </row>
    <row r="113" spans="1:2047 2050:3060 3073:4086 4099:5112 5125:6138 6151:7164 7177:8190 8203:9216 9229:11263 11266:12276 12289:13302 13315:14328 14341:15354 15367:16380" s="76" customFormat="1" x14ac:dyDescent="0.25">
      <c r="A113" s="366" t="s">
        <v>604</v>
      </c>
      <c r="B113" s="367"/>
      <c r="C113" s="367"/>
      <c r="D113" s="367"/>
      <c r="E113" s="367"/>
      <c r="F113" s="367"/>
      <c r="G113" s="367"/>
      <c r="H113" s="367"/>
      <c r="I113" s="367"/>
      <c r="J113" s="367"/>
      <c r="K113" s="367"/>
      <c r="L113" s="368"/>
      <c r="M113" s="160">
        <f>+M39+M112</f>
        <v>6622065</v>
      </c>
      <c r="N113" s="165"/>
      <c r="O113" s="165"/>
      <c r="P113" s="160">
        <f>+P39+P112</f>
        <v>2248558</v>
      </c>
      <c r="Q113" s="161"/>
      <c r="R113" s="160">
        <f>+R39+R112</f>
        <v>0</v>
      </c>
      <c r="AE113" s="77"/>
      <c r="AH113" s="77"/>
      <c r="AI113" s="78"/>
      <c r="AJ113" s="77"/>
      <c r="AW113" s="77"/>
      <c r="AZ113" s="77"/>
      <c r="BA113" s="78"/>
      <c r="BB113" s="77"/>
      <c r="BO113" s="77"/>
      <c r="BR113" s="77"/>
      <c r="BS113" s="78"/>
      <c r="BT113" s="77"/>
      <c r="CG113" s="77"/>
      <c r="CJ113" s="77"/>
      <c r="CK113" s="78"/>
      <c r="CL113" s="77"/>
      <c r="CY113" s="77"/>
      <c r="DB113" s="77"/>
      <c r="DC113" s="78"/>
      <c r="DD113" s="77"/>
      <c r="DQ113" s="77"/>
      <c r="DT113" s="77"/>
      <c r="DU113" s="78"/>
      <c r="DV113" s="77"/>
      <c r="EI113" s="77"/>
      <c r="EL113" s="77"/>
      <c r="EM113" s="78"/>
      <c r="EN113" s="77"/>
      <c r="FA113" s="77"/>
      <c r="FD113" s="77"/>
      <c r="FE113" s="78"/>
      <c r="FF113" s="77"/>
      <c r="FS113" s="77"/>
      <c r="FV113" s="77"/>
      <c r="FW113" s="78"/>
      <c r="FX113" s="77"/>
      <c r="GK113" s="77"/>
      <c r="GN113" s="77"/>
      <c r="GO113" s="78"/>
      <c r="GP113" s="77"/>
      <c r="HC113" s="77"/>
      <c r="HF113" s="77"/>
      <c r="HG113" s="78"/>
      <c r="HH113" s="77"/>
      <c r="HU113" s="77"/>
      <c r="HX113" s="77"/>
      <c r="HY113" s="78"/>
      <c r="HZ113" s="77"/>
      <c r="IM113" s="77"/>
      <c r="IP113" s="77"/>
      <c r="IQ113" s="78"/>
      <c r="IR113" s="77"/>
      <c r="JE113" s="77"/>
      <c r="JH113" s="77"/>
      <c r="JI113" s="78"/>
      <c r="JJ113" s="77"/>
      <c r="JW113" s="77"/>
      <c r="JZ113" s="77"/>
      <c r="KA113" s="78"/>
      <c r="KB113" s="77"/>
      <c r="KO113" s="77"/>
      <c r="KR113" s="77"/>
      <c r="KS113" s="78"/>
      <c r="KT113" s="77"/>
      <c r="LG113" s="77"/>
      <c r="LJ113" s="77"/>
      <c r="LK113" s="78"/>
      <c r="LL113" s="77"/>
      <c r="LY113" s="77"/>
      <c r="MB113" s="77"/>
      <c r="MC113" s="78"/>
      <c r="MD113" s="77"/>
      <c r="MQ113" s="77"/>
      <c r="MT113" s="77"/>
      <c r="MU113" s="78"/>
      <c r="MV113" s="77"/>
      <c r="NI113" s="77"/>
      <c r="NL113" s="77"/>
      <c r="NM113" s="78"/>
      <c r="NN113" s="77"/>
      <c r="OA113" s="77"/>
      <c r="OD113" s="77"/>
      <c r="OE113" s="78"/>
      <c r="OF113" s="77"/>
      <c r="OS113" s="77"/>
      <c r="OV113" s="77"/>
      <c r="OW113" s="78"/>
      <c r="OX113" s="77"/>
      <c r="PK113" s="77"/>
      <c r="PN113" s="77"/>
      <c r="PO113" s="78"/>
      <c r="PP113" s="77"/>
      <c r="QC113" s="77"/>
      <c r="QF113" s="77"/>
      <c r="QG113" s="78"/>
      <c r="QH113" s="77"/>
      <c r="QU113" s="77"/>
      <c r="QX113" s="77"/>
      <c r="QY113" s="78"/>
      <c r="QZ113" s="77"/>
      <c r="RM113" s="77"/>
      <c r="RP113" s="77"/>
      <c r="RQ113" s="78"/>
      <c r="RR113" s="77"/>
      <c r="SE113" s="77"/>
      <c r="SH113" s="77"/>
      <c r="SI113" s="78"/>
      <c r="SJ113" s="77"/>
      <c r="SW113" s="77"/>
      <c r="SZ113" s="77"/>
      <c r="TA113" s="78"/>
      <c r="TB113" s="77"/>
      <c r="TO113" s="77"/>
      <c r="TR113" s="77"/>
      <c r="TS113" s="78"/>
      <c r="TT113" s="77"/>
      <c r="UG113" s="77"/>
      <c r="UJ113" s="77"/>
      <c r="UK113" s="78"/>
      <c r="UL113" s="77"/>
      <c r="UY113" s="77"/>
      <c r="VB113" s="77"/>
      <c r="VC113" s="78"/>
      <c r="VD113" s="77"/>
      <c r="VQ113" s="77"/>
      <c r="VT113" s="77"/>
      <c r="VU113" s="78"/>
      <c r="VV113" s="77"/>
      <c r="WI113" s="77"/>
      <c r="WL113" s="77"/>
      <c r="WM113" s="78"/>
      <c r="WN113" s="77"/>
      <c r="XA113" s="77"/>
      <c r="XD113" s="77"/>
      <c r="XE113" s="78"/>
      <c r="XF113" s="77"/>
      <c r="XS113" s="77"/>
      <c r="XV113" s="77"/>
      <c r="XW113" s="78"/>
      <c r="XX113" s="77"/>
      <c r="YK113" s="77"/>
      <c r="YN113" s="77"/>
      <c r="YO113" s="78"/>
      <c r="YP113" s="77"/>
      <c r="ZC113" s="77"/>
      <c r="ZF113" s="77"/>
      <c r="ZG113" s="78"/>
      <c r="ZH113" s="77"/>
      <c r="ZU113" s="77"/>
      <c r="ZX113" s="77"/>
      <c r="ZY113" s="78"/>
      <c r="ZZ113" s="77"/>
      <c r="AAM113" s="77"/>
      <c r="AAP113" s="77"/>
      <c r="AAQ113" s="78"/>
      <c r="AAR113" s="77"/>
      <c r="ABE113" s="77"/>
      <c r="ABH113" s="77"/>
      <c r="ABI113" s="78"/>
      <c r="ABJ113" s="77"/>
      <c r="ABW113" s="77"/>
      <c r="ABZ113" s="77"/>
      <c r="ACA113" s="78"/>
      <c r="ACB113" s="77"/>
      <c r="ACO113" s="77"/>
      <c r="ACR113" s="77"/>
      <c r="ACS113" s="78"/>
      <c r="ACT113" s="77"/>
      <c r="ADG113" s="77"/>
      <c r="ADJ113" s="77"/>
      <c r="ADK113" s="78"/>
      <c r="ADL113" s="77"/>
      <c r="ADY113" s="77"/>
      <c r="AEB113" s="77"/>
      <c r="AEC113" s="78"/>
      <c r="AED113" s="77"/>
      <c r="AEQ113" s="77"/>
      <c r="AET113" s="77"/>
      <c r="AEU113" s="78"/>
      <c r="AEV113" s="77"/>
      <c r="AFI113" s="77"/>
      <c r="AFL113" s="77"/>
      <c r="AFM113" s="78"/>
      <c r="AFN113" s="77"/>
      <c r="AGA113" s="77"/>
      <c r="AGD113" s="77"/>
      <c r="AGE113" s="78"/>
      <c r="AGF113" s="77"/>
      <c r="AGS113" s="77"/>
      <c r="AGV113" s="77"/>
      <c r="AGW113" s="78"/>
      <c r="AGX113" s="77"/>
      <c r="AHK113" s="77"/>
      <c r="AHN113" s="77"/>
      <c r="AHO113" s="78"/>
      <c r="AHP113" s="77"/>
      <c r="AIC113" s="77"/>
      <c r="AIF113" s="77"/>
      <c r="AIG113" s="78"/>
      <c r="AIH113" s="77"/>
      <c r="AIU113" s="77"/>
      <c r="AIX113" s="77"/>
      <c r="AIY113" s="78"/>
      <c r="AIZ113" s="77"/>
      <c r="AJM113" s="77"/>
      <c r="AJP113" s="77"/>
      <c r="AJQ113" s="78"/>
      <c r="AJR113" s="77"/>
      <c r="AKE113" s="77"/>
      <c r="AKH113" s="77"/>
      <c r="AKI113" s="78"/>
      <c r="AKJ113" s="77"/>
      <c r="AKW113" s="77"/>
      <c r="AKZ113" s="77"/>
      <c r="ALA113" s="78"/>
      <c r="ALB113" s="77"/>
      <c r="ALO113" s="77"/>
      <c r="ALR113" s="77"/>
      <c r="ALS113" s="78"/>
      <c r="ALT113" s="77"/>
      <c r="AMG113" s="77"/>
      <c r="AMJ113" s="77"/>
      <c r="AMK113" s="78"/>
      <c r="AML113" s="77"/>
      <c r="AMY113" s="77"/>
      <c r="ANB113" s="77"/>
      <c r="ANC113" s="78"/>
      <c r="AND113" s="77"/>
      <c r="ANQ113" s="77"/>
      <c r="ANT113" s="77"/>
      <c r="ANU113" s="78"/>
      <c r="ANV113" s="77"/>
      <c r="AOI113" s="77"/>
      <c r="AOL113" s="77"/>
      <c r="AOM113" s="78"/>
      <c r="AON113" s="77"/>
      <c r="APA113" s="77"/>
      <c r="APD113" s="77"/>
      <c r="APE113" s="78"/>
      <c r="APF113" s="77"/>
      <c r="APS113" s="77"/>
      <c r="APV113" s="77"/>
      <c r="APW113" s="78"/>
      <c r="APX113" s="77"/>
      <c r="AQK113" s="77"/>
      <c r="AQN113" s="77"/>
      <c r="AQO113" s="78"/>
      <c r="AQP113" s="77"/>
      <c r="ARC113" s="77"/>
      <c r="ARF113" s="77"/>
      <c r="ARG113" s="78"/>
      <c r="ARH113" s="77"/>
      <c r="ARU113" s="77"/>
      <c r="ARX113" s="77"/>
      <c r="ARY113" s="78"/>
      <c r="ARZ113" s="77"/>
      <c r="ASM113" s="77"/>
      <c r="ASP113" s="77"/>
      <c r="ASQ113" s="78"/>
      <c r="ASR113" s="77"/>
      <c r="ATE113" s="77"/>
      <c r="ATH113" s="77"/>
      <c r="ATI113" s="78"/>
      <c r="ATJ113" s="77"/>
      <c r="ATW113" s="77"/>
      <c r="ATZ113" s="77"/>
      <c r="AUA113" s="78"/>
      <c r="AUB113" s="77"/>
      <c r="AUO113" s="77"/>
      <c r="AUR113" s="77"/>
      <c r="AUS113" s="78"/>
      <c r="AUT113" s="77"/>
      <c r="AVG113" s="77"/>
      <c r="AVJ113" s="77"/>
      <c r="AVK113" s="78"/>
      <c r="AVL113" s="77"/>
      <c r="AVY113" s="77"/>
      <c r="AWB113" s="77"/>
      <c r="AWC113" s="78"/>
      <c r="AWD113" s="77"/>
      <c r="AWQ113" s="77"/>
      <c r="AWT113" s="77"/>
      <c r="AWU113" s="78"/>
      <c r="AWV113" s="77"/>
      <c r="AXI113" s="77"/>
      <c r="AXL113" s="77"/>
      <c r="AXM113" s="78"/>
      <c r="AXN113" s="77"/>
      <c r="AYA113" s="77"/>
      <c r="AYD113" s="77"/>
      <c r="AYE113" s="78"/>
      <c r="AYF113" s="77"/>
      <c r="AYS113" s="77"/>
      <c r="AYV113" s="77"/>
      <c r="AYW113" s="78"/>
      <c r="AYX113" s="77"/>
      <c r="AZK113" s="77"/>
      <c r="AZN113" s="77"/>
      <c r="AZO113" s="78"/>
      <c r="AZP113" s="77"/>
      <c r="BAC113" s="77"/>
      <c r="BAF113" s="77"/>
      <c r="BAG113" s="78"/>
      <c r="BAH113" s="77"/>
      <c r="BAU113" s="77"/>
      <c r="BAX113" s="77"/>
      <c r="BAY113" s="78"/>
      <c r="BAZ113" s="77"/>
      <c r="BBM113" s="77"/>
      <c r="BBP113" s="77"/>
      <c r="BBQ113" s="78"/>
      <c r="BBR113" s="77"/>
      <c r="BCE113" s="77"/>
      <c r="BCH113" s="77"/>
      <c r="BCI113" s="78"/>
      <c r="BCJ113" s="77"/>
      <c r="BCW113" s="77"/>
      <c r="BCZ113" s="77"/>
      <c r="BDA113" s="78"/>
      <c r="BDB113" s="77"/>
      <c r="BDO113" s="77"/>
      <c r="BDR113" s="77"/>
      <c r="BDS113" s="78"/>
      <c r="BDT113" s="77"/>
      <c r="BEG113" s="77"/>
      <c r="BEJ113" s="77"/>
      <c r="BEK113" s="78"/>
      <c r="BEL113" s="77"/>
      <c r="BEY113" s="77"/>
      <c r="BFB113" s="77"/>
      <c r="BFC113" s="78"/>
      <c r="BFD113" s="77"/>
      <c r="BFQ113" s="77"/>
      <c r="BFT113" s="77"/>
      <c r="BFU113" s="78"/>
      <c r="BFV113" s="77"/>
      <c r="BGI113" s="77"/>
      <c r="BGL113" s="77"/>
      <c r="BGM113" s="78"/>
      <c r="BGN113" s="77"/>
      <c r="BHA113" s="77"/>
      <c r="BHD113" s="77"/>
      <c r="BHE113" s="78"/>
      <c r="BHF113" s="77"/>
      <c r="BHS113" s="77"/>
      <c r="BHV113" s="77"/>
      <c r="BHW113" s="78"/>
      <c r="BHX113" s="77"/>
      <c r="BIK113" s="77"/>
      <c r="BIN113" s="77"/>
      <c r="BIO113" s="78"/>
      <c r="BIP113" s="77"/>
      <c r="BJC113" s="77"/>
      <c r="BJF113" s="77"/>
      <c r="BJG113" s="78"/>
      <c r="BJH113" s="77"/>
      <c r="BJU113" s="77"/>
      <c r="BJX113" s="77"/>
      <c r="BJY113" s="78"/>
      <c r="BJZ113" s="77"/>
      <c r="BKM113" s="77"/>
      <c r="BKP113" s="77"/>
      <c r="BKQ113" s="78"/>
      <c r="BKR113" s="77"/>
      <c r="BLE113" s="77"/>
      <c r="BLH113" s="77"/>
      <c r="BLI113" s="78"/>
      <c r="BLJ113" s="77"/>
      <c r="BLW113" s="77"/>
      <c r="BLZ113" s="77"/>
      <c r="BMA113" s="78"/>
      <c r="BMB113" s="77"/>
      <c r="BMO113" s="77"/>
      <c r="BMR113" s="77"/>
      <c r="BMS113" s="78"/>
      <c r="BMT113" s="77"/>
      <c r="BNG113" s="77"/>
      <c r="BNJ113" s="77"/>
      <c r="BNK113" s="78"/>
      <c r="BNL113" s="77"/>
      <c r="BNY113" s="77"/>
      <c r="BOB113" s="77"/>
      <c r="BOC113" s="78"/>
      <c r="BOD113" s="77"/>
      <c r="BOQ113" s="77"/>
      <c r="BOT113" s="77"/>
      <c r="BOU113" s="78"/>
      <c r="BOV113" s="77"/>
      <c r="BPI113" s="77"/>
      <c r="BPL113" s="77"/>
      <c r="BPM113" s="78"/>
      <c r="BPN113" s="77"/>
      <c r="BQA113" s="77"/>
      <c r="BQD113" s="77"/>
      <c r="BQE113" s="78"/>
      <c r="BQF113" s="77"/>
      <c r="BQS113" s="77"/>
      <c r="BQV113" s="77"/>
      <c r="BQW113" s="78"/>
      <c r="BQX113" s="77"/>
      <c r="BRK113" s="77"/>
      <c r="BRN113" s="77"/>
      <c r="BRO113" s="78"/>
      <c r="BRP113" s="77"/>
      <c r="BSC113" s="77"/>
      <c r="BSF113" s="77"/>
      <c r="BSG113" s="78"/>
      <c r="BSH113" s="77"/>
      <c r="BSU113" s="77"/>
      <c r="BSX113" s="77"/>
      <c r="BSY113" s="78"/>
      <c r="BSZ113" s="77"/>
      <c r="BTM113" s="77"/>
      <c r="BTP113" s="77"/>
      <c r="BTQ113" s="78"/>
      <c r="BTR113" s="77"/>
      <c r="BUE113" s="77"/>
      <c r="BUH113" s="77"/>
      <c r="BUI113" s="78"/>
      <c r="BUJ113" s="77"/>
      <c r="BUW113" s="77"/>
      <c r="BUZ113" s="77"/>
      <c r="BVA113" s="78"/>
      <c r="BVB113" s="77"/>
      <c r="BVO113" s="77"/>
      <c r="BVR113" s="77"/>
      <c r="BVS113" s="78"/>
      <c r="BVT113" s="77"/>
      <c r="BWG113" s="77"/>
      <c r="BWJ113" s="77"/>
      <c r="BWK113" s="78"/>
      <c r="BWL113" s="77"/>
      <c r="BWY113" s="77"/>
      <c r="BXB113" s="77"/>
      <c r="BXC113" s="78"/>
      <c r="BXD113" s="77"/>
      <c r="BXQ113" s="77"/>
      <c r="BXT113" s="77"/>
      <c r="BXU113" s="78"/>
      <c r="BXV113" s="77"/>
      <c r="BYI113" s="77"/>
      <c r="BYL113" s="77"/>
      <c r="BYM113" s="78"/>
      <c r="BYN113" s="77"/>
      <c r="BZA113" s="77"/>
      <c r="BZD113" s="77"/>
      <c r="BZE113" s="78"/>
      <c r="BZF113" s="77"/>
      <c r="BZS113" s="77"/>
      <c r="BZV113" s="77"/>
      <c r="BZW113" s="78"/>
      <c r="BZX113" s="77"/>
      <c r="CAK113" s="77"/>
      <c r="CAN113" s="77"/>
      <c r="CAO113" s="78"/>
      <c r="CAP113" s="77"/>
      <c r="CBC113" s="77"/>
      <c r="CBF113" s="77"/>
      <c r="CBG113" s="78"/>
      <c r="CBH113" s="77"/>
      <c r="CBU113" s="77"/>
      <c r="CBX113" s="77"/>
      <c r="CBY113" s="78"/>
      <c r="CBZ113" s="77"/>
      <c r="CCM113" s="77"/>
      <c r="CCP113" s="77"/>
      <c r="CCQ113" s="78"/>
      <c r="CCR113" s="77"/>
      <c r="CDE113" s="77"/>
      <c r="CDH113" s="77"/>
      <c r="CDI113" s="78"/>
      <c r="CDJ113" s="77"/>
      <c r="CDW113" s="77"/>
      <c r="CDZ113" s="77"/>
      <c r="CEA113" s="78"/>
      <c r="CEB113" s="77"/>
      <c r="CEO113" s="77"/>
      <c r="CER113" s="77"/>
      <c r="CES113" s="78"/>
      <c r="CET113" s="77"/>
      <c r="CFG113" s="77"/>
      <c r="CFJ113" s="77"/>
      <c r="CFK113" s="78"/>
      <c r="CFL113" s="77"/>
      <c r="CFY113" s="77"/>
      <c r="CGB113" s="77"/>
      <c r="CGC113" s="78"/>
      <c r="CGD113" s="77"/>
      <c r="CGQ113" s="77"/>
      <c r="CGT113" s="77"/>
      <c r="CGU113" s="78"/>
      <c r="CGV113" s="77"/>
      <c r="CHI113" s="77"/>
      <c r="CHL113" s="77"/>
      <c r="CHM113" s="78"/>
      <c r="CHN113" s="77"/>
      <c r="CIA113" s="77"/>
      <c r="CID113" s="77"/>
      <c r="CIE113" s="78"/>
      <c r="CIF113" s="77"/>
      <c r="CIS113" s="77"/>
      <c r="CIV113" s="77"/>
      <c r="CIW113" s="78"/>
      <c r="CIX113" s="77"/>
      <c r="CJK113" s="77"/>
      <c r="CJN113" s="77"/>
      <c r="CJO113" s="78"/>
      <c r="CJP113" s="77"/>
      <c r="CKC113" s="77"/>
      <c r="CKF113" s="77"/>
      <c r="CKG113" s="78"/>
      <c r="CKH113" s="77"/>
      <c r="CKU113" s="77"/>
      <c r="CKX113" s="77"/>
      <c r="CKY113" s="78"/>
      <c r="CKZ113" s="77"/>
      <c r="CLM113" s="77"/>
      <c r="CLP113" s="77"/>
      <c r="CLQ113" s="78"/>
      <c r="CLR113" s="77"/>
      <c r="CME113" s="77"/>
      <c r="CMH113" s="77"/>
      <c r="CMI113" s="78"/>
      <c r="CMJ113" s="77"/>
      <c r="CMW113" s="77"/>
      <c r="CMZ113" s="77"/>
      <c r="CNA113" s="78"/>
      <c r="CNB113" s="77"/>
      <c r="CNO113" s="77"/>
      <c r="CNR113" s="77"/>
      <c r="CNS113" s="78"/>
      <c r="CNT113" s="77"/>
      <c r="COG113" s="77"/>
      <c r="COJ113" s="77"/>
      <c r="COK113" s="78"/>
      <c r="COL113" s="77"/>
      <c r="COY113" s="77"/>
      <c r="CPB113" s="77"/>
      <c r="CPC113" s="78"/>
      <c r="CPD113" s="77"/>
      <c r="CPQ113" s="77"/>
      <c r="CPT113" s="77"/>
      <c r="CPU113" s="78"/>
      <c r="CPV113" s="77"/>
      <c r="CQI113" s="77"/>
      <c r="CQL113" s="77"/>
      <c r="CQM113" s="78"/>
      <c r="CQN113" s="77"/>
      <c r="CRA113" s="77"/>
      <c r="CRD113" s="77"/>
      <c r="CRE113" s="78"/>
      <c r="CRF113" s="77"/>
      <c r="CRS113" s="77"/>
      <c r="CRV113" s="77"/>
      <c r="CRW113" s="78"/>
      <c r="CRX113" s="77"/>
      <c r="CSK113" s="77"/>
      <c r="CSN113" s="77"/>
      <c r="CSO113" s="78"/>
      <c r="CSP113" s="77"/>
      <c r="CTC113" s="77"/>
      <c r="CTF113" s="77"/>
      <c r="CTG113" s="78"/>
      <c r="CTH113" s="77"/>
      <c r="CTU113" s="77"/>
      <c r="CTX113" s="77"/>
      <c r="CTY113" s="78"/>
      <c r="CTZ113" s="77"/>
      <c r="CUM113" s="77"/>
      <c r="CUP113" s="77"/>
      <c r="CUQ113" s="78"/>
      <c r="CUR113" s="77"/>
      <c r="CVE113" s="77"/>
      <c r="CVH113" s="77"/>
      <c r="CVI113" s="78"/>
      <c r="CVJ113" s="77"/>
      <c r="CVW113" s="77"/>
      <c r="CVZ113" s="77"/>
      <c r="CWA113" s="78"/>
      <c r="CWB113" s="77"/>
      <c r="CWO113" s="77"/>
      <c r="CWR113" s="77"/>
      <c r="CWS113" s="78"/>
      <c r="CWT113" s="77"/>
      <c r="CXG113" s="77"/>
      <c r="CXJ113" s="77"/>
      <c r="CXK113" s="78"/>
      <c r="CXL113" s="77"/>
      <c r="CXY113" s="77"/>
      <c r="CYB113" s="77"/>
      <c r="CYC113" s="78"/>
      <c r="CYD113" s="77"/>
      <c r="CYQ113" s="77"/>
      <c r="CYT113" s="77"/>
      <c r="CYU113" s="78"/>
      <c r="CYV113" s="77"/>
      <c r="CZI113" s="77"/>
      <c r="CZL113" s="77"/>
      <c r="CZM113" s="78"/>
      <c r="CZN113" s="77"/>
      <c r="DAA113" s="77"/>
      <c r="DAD113" s="77"/>
      <c r="DAE113" s="78"/>
      <c r="DAF113" s="77"/>
      <c r="DAS113" s="77"/>
      <c r="DAV113" s="77"/>
      <c r="DAW113" s="78"/>
      <c r="DAX113" s="77"/>
      <c r="DBK113" s="77"/>
      <c r="DBN113" s="77"/>
      <c r="DBO113" s="78"/>
      <c r="DBP113" s="77"/>
      <c r="DCC113" s="77"/>
      <c r="DCF113" s="77"/>
      <c r="DCG113" s="78"/>
      <c r="DCH113" s="77"/>
      <c r="DCU113" s="77"/>
      <c r="DCX113" s="77"/>
      <c r="DCY113" s="78"/>
      <c r="DCZ113" s="77"/>
      <c r="DDM113" s="77"/>
      <c r="DDP113" s="77"/>
      <c r="DDQ113" s="78"/>
      <c r="DDR113" s="77"/>
      <c r="DEE113" s="77"/>
      <c r="DEH113" s="77"/>
      <c r="DEI113" s="78"/>
      <c r="DEJ113" s="77"/>
      <c r="DEW113" s="77"/>
      <c r="DEZ113" s="77"/>
      <c r="DFA113" s="78"/>
      <c r="DFB113" s="77"/>
      <c r="DFO113" s="77"/>
      <c r="DFR113" s="77"/>
      <c r="DFS113" s="78"/>
      <c r="DFT113" s="77"/>
      <c r="DGG113" s="77"/>
      <c r="DGJ113" s="77"/>
      <c r="DGK113" s="78"/>
      <c r="DGL113" s="77"/>
      <c r="DGY113" s="77"/>
      <c r="DHB113" s="77"/>
      <c r="DHC113" s="78"/>
      <c r="DHD113" s="77"/>
      <c r="DHQ113" s="77"/>
      <c r="DHT113" s="77"/>
      <c r="DHU113" s="78"/>
      <c r="DHV113" s="77"/>
      <c r="DII113" s="77"/>
      <c r="DIL113" s="77"/>
      <c r="DIM113" s="78"/>
      <c r="DIN113" s="77"/>
      <c r="DJA113" s="77"/>
      <c r="DJD113" s="77"/>
      <c r="DJE113" s="78"/>
      <c r="DJF113" s="77"/>
      <c r="DJS113" s="77"/>
      <c r="DJV113" s="77"/>
      <c r="DJW113" s="78"/>
      <c r="DJX113" s="77"/>
      <c r="DKK113" s="77"/>
      <c r="DKN113" s="77"/>
      <c r="DKO113" s="78"/>
      <c r="DKP113" s="77"/>
      <c r="DLC113" s="77"/>
      <c r="DLF113" s="77"/>
      <c r="DLG113" s="78"/>
      <c r="DLH113" s="77"/>
      <c r="DLU113" s="77"/>
      <c r="DLX113" s="77"/>
      <c r="DLY113" s="78"/>
      <c r="DLZ113" s="77"/>
      <c r="DMM113" s="77"/>
      <c r="DMP113" s="77"/>
      <c r="DMQ113" s="78"/>
      <c r="DMR113" s="77"/>
      <c r="DNE113" s="77"/>
      <c r="DNH113" s="77"/>
      <c r="DNI113" s="78"/>
      <c r="DNJ113" s="77"/>
      <c r="DNW113" s="77"/>
      <c r="DNZ113" s="77"/>
      <c r="DOA113" s="78"/>
      <c r="DOB113" s="77"/>
      <c r="DOO113" s="77"/>
      <c r="DOR113" s="77"/>
      <c r="DOS113" s="78"/>
      <c r="DOT113" s="77"/>
      <c r="DPG113" s="77"/>
      <c r="DPJ113" s="77"/>
      <c r="DPK113" s="78"/>
      <c r="DPL113" s="77"/>
      <c r="DPY113" s="77"/>
      <c r="DQB113" s="77"/>
      <c r="DQC113" s="78"/>
      <c r="DQD113" s="77"/>
      <c r="DQQ113" s="77"/>
      <c r="DQT113" s="77"/>
      <c r="DQU113" s="78"/>
      <c r="DQV113" s="77"/>
      <c r="DRI113" s="77"/>
      <c r="DRL113" s="77"/>
      <c r="DRM113" s="78"/>
      <c r="DRN113" s="77"/>
      <c r="DSA113" s="77"/>
      <c r="DSD113" s="77"/>
      <c r="DSE113" s="78"/>
      <c r="DSF113" s="77"/>
      <c r="DSS113" s="77"/>
      <c r="DSV113" s="77"/>
      <c r="DSW113" s="78"/>
      <c r="DSX113" s="77"/>
      <c r="DTK113" s="77"/>
      <c r="DTN113" s="77"/>
      <c r="DTO113" s="78"/>
      <c r="DTP113" s="77"/>
      <c r="DUC113" s="77"/>
      <c r="DUF113" s="77"/>
      <c r="DUG113" s="78"/>
      <c r="DUH113" s="77"/>
      <c r="DUU113" s="77"/>
      <c r="DUX113" s="77"/>
      <c r="DUY113" s="78"/>
      <c r="DUZ113" s="77"/>
      <c r="DVM113" s="77"/>
      <c r="DVP113" s="77"/>
      <c r="DVQ113" s="78"/>
      <c r="DVR113" s="77"/>
      <c r="DWE113" s="77"/>
      <c r="DWH113" s="77"/>
      <c r="DWI113" s="78"/>
      <c r="DWJ113" s="77"/>
      <c r="DWW113" s="77"/>
      <c r="DWZ113" s="77"/>
      <c r="DXA113" s="78"/>
      <c r="DXB113" s="77"/>
      <c r="DXO113" s="77"/>
      <c r="DXR113" s="77"/>
      <c r="DXS113" s="78"/>
      <c r="DXT113" s="77"/>
      <c r="DYG113" s="77"/>
      <c r="DYJ113" s="77"/>
      <c r="DYK113" s="78"/>
      <c r="DYL113" s="77"/>
      <c r="DYY113" s="77"/>
      <c r="DZB113" s="77"/>
      <c r="DZC113" s="78"/>
      <c r="DZD113" s="77"/>
      <c r="DZQ113" s="77"/>
      <c r="DZT113" s="77"/>
      <c r="DZU113" s="78"/>
      <c r="DZV113" s="77"/>
      <c r="EAI113" s="77"/>
      <c r="EAL113" s="77"/>
      <c r="EAM113" s="78"/>
      <c r="EAN113" s="77"/>
      <c r="EBA113" s="77"/>
      <c r="EBD113" s="77"/>
      <c r="EBE113" s="78"/>
      <c r="EBF113" s="77"/>
      <c r="EBS113" s="77"/>
      <c r="EBV113" s="77"/>
      <c r="EBW113" s="78"/>
      <c r="EBX113" s="77"/>
      <c r="ECK113" s="77"/>
      <c r="ECN113" s="77"/>
      <c r="ECO113" s="78"/>
      <c r="ECP113" s="77"/>
      <c r="EDC113" s="77"/>
      <c r="EDF113" s="77"/>
      <c r="EDG113" s="78"/>
      <c r="EDH113" s="77"/>
      <c r="EDU113" s="77"/>
      <c r="EDX113" s="77"/>
      <c r="EDY113" s="78"/>
      <c r="EDZ113" s="77"/>
      <c r="EEM113" s="77"/>
      <c r="EEP113" s="77"/>
      <c r="EEQ113" s="78"/>
      <c r="EER113" s="77"/>
      <c r="EFE113" s="77"/>
      <c r="EFH113" s="77"/>
      <c r="EFI113" s="78"/>
      <c r="EFJ113" s="77"/>
      <c r="EFW113" s="77"/>
      <c r="EFZ113" s="77"/>
      <c r="EGA113" s="78"/>
      <c r="EGB113" s="77"/>
      <c r="EGO113" s="77"/>
      <c r="EGR113" s="77"/>
      <c r="EGS113" s="78"/>
      <c r="EGT113" s="77"/>
      <c r="EHG113" s="77"/>
      <c r="EHJ113" s="77"/>
      <c r="EHK113" s="78"/>
      <c r="EHL113" s="77"/>
      <c r="EHY113" s="77"/>
      <c r="EIB113" s="77"/>
      <c r="EIC113" s="78"/>
      <c r="EID113" s="77"/>
      <c r="EIQ113" s="77"/>
      <c r="EIT113" s="77"/>
      <c r="EIU113" s="78"/>
      <c r="EIV113" s="77"/>
      <c r="EJI113" s="77"/>
      <c r="EJL113" s="77"/>
      <c r="EJM113" s="78"/>
      <c r="EJN113" s="77"/>
      <c r="EKA113" s="77"/>
      <c r="EKD113" s="77"/>
      <c r="EKE113" s="78"/>
      <c r="EKF113" s="77"/>
      <c r="EKS113" s="77"/>
      <c r="EKV113" s="77"/>
      <c r="EKW113" s="78"/>
      <c r="EKX113" s="77"/>
      <c r="ELK113" s="77"/>
      <c r="ELN113" s="77"/>
      <c r="ELO113" s="78"/>
      <c r="ELP113" s="77"/>
      <c r="EMC113" s="77"/>
      <c r="EMF113" s="77"/>
      <c r="EMG113" s="78"/>
      <c r="EMH113" s="77"/>
      <c r="EMU113" s="77"/>
      <c r="EMX113" s="77"/>
      <c r="EMY113" s="78"/>
      <c r="EMZ113" s="77"/>
      <c r="ENM113" s="77"/>
      <c r="ENP113" s="77"/>
      <c r="ENQ113" s="78"/>
      <c r="ENR113" s="77"/>
      <c r="EOE113" s="77"/>
      <c r="EOH113" s="77"/>
      <c r="EOI113" s="78"/>
      <c r="EOJ113" s="77"/>
      <c r="EOW113" s="77"/>
      <c r="EOZ113" s="77"/>
      <c r="EPA113" s="78"/>
      <c r="EPB113" s="77"/>
      <c r="EPO113" s="77"/>
      <c r="EPR113" s="77"/>
      <c r="EPS113" s="78"/>
      <c r="EPT113" s="77"/>
      <c r="EQG113" s="77"/>
      <c r="EQJ113" s="77"/>
      <c r="EQK113" s="78"/>
      <c r="EQL113" s="77"/>
      <c r="EQY113" s="77"/>
      <c r="ERB113" s="77"/>
      <c r="ERC113" s="78"/>
      <c r="ERD113" s="77"/>
      <c r="ERQ113" s="77"/>
      <c r="ERT113" s="77"/>
      <c r="ERU113" s="78"/>
      <c r="ERV113" s="77"/>
      <c r="ESI113" s="77"/>
      <c r="ESL113" s="77"/>
      <c r="ESM113" s="78"/>
      <c r="ESN113" s="77"/>
      <c r="ETA113" s="77"/>
      <c r="ETD113" s="77"/>
      <c r="ETE113" s="78"/>
      <c r="ETF113" s="77"/>
      <c r="ETS113" s="77"/>
      <c r="ETV113" s="77"/>
      <c r="ETW113" s="78"/>
      <c r="ETX113" s="77"/>
      <c r="EUK113" s="77"/>
      <c r="EUN113" s="77"/>
      <c r="EUO113" s="78"/>
      <c r="EUP113" s="77"/>
      <c r="EVC113" s="77"/>
      <c r="EVF113" s="77"/>
      <c r="EVG113" s="78"/>
      <c r="EVH113" s="77"/>
      <c r="EVU113" s="77"/>
      <c r="EVX113" s="77"/>
      <c r="EVY113" s="78"/>
      <c r="EVZ113" s="77"/>
      <c r="EWM113" s="77"/>
      <c r="EWP113" s="77"/>
      <c r="EWQ113" s="78"/>
      <c r="EWR113" s="77"/>
      <c r="EXE113" s="77"/>
      <c r="EXH113" s="77"/>
      <c r="EXI113" s="78"/>
      <c r="EXJ113" s="77"/>
      <c r="EXW113" s="77"/>
      <c r="EXZ113" s="77"/>
      <c r="EYA113" s="78"/>
      <c r="EYB113" s="77"/>
      <c r="EYO113" s="77"/>
      <c r="EYR113" s="77"/>
      <c r="EYS113" s="78"/>
      <c r="EYT113" s="77"/>
      <c r="EZG113" s="77"/>
      <c r="EZJ113" s="77"/>
      <c r="EZK113" s="78"/>
      <c r="EZL113" s="77"/>
      <c r="EZY113" s="77"/>
      <c r="FAB113" s="77"/>
      <c r="FAC113" s="78"/>
      <c r="FAD113" s="77"/>
      <c r="FAQ113" s="77"/>
      <c r="FAT113" s="77"/>
      <c r="FAU113" s="78"/>
      <c r="FAV113" s="77"/>
      <c r="FBI113" s="77"/>
      <c r="FBL113" s="77"/>
      <c r="FBM113" s="78"/>
      <c r="FBN113" s="77"/>
      <c r="FCA113" s="77"/>
      <c r="FCD113" s="77"/>
      <c r="FCE113" s="78"/>
      <c r="FCF113" s="77"/>
      <c r="FCS113" s="77"/>
      <c r="FCV113" s="77"/>
      <c r="FCW113" s="78"/>
      <c r="FCX113" s="77"/>
      <c r="FDK113" s="77"/>
      <c r="FDN113" s="77"/>
      <c r="FDO113" s="78"/>
      <c r="FDP113" s="77"/>
      <c r="FEC113" s="77"/>
      <c r="FEF113" s="77"/>
      <c r="FEG113" s="78"/>
      <c r="FEH113" s="77"/>
      <c r="FEU113" s="77"/>
      <c r="FEX113" s="77"/>
      <c r="FEY113" s="78"/>
      <c r="FEZ113" s="77"/>
      <c r="FFM113" s="77"/>
      <c r="FFP113" s="77"/>
      <c r="FFQ113" s="78"/>
      <c r="FFR113" s="77"/>
      <c r="FGE113" s="77"/>
      <c r="FGH113" s="77"/>
      <c r="FGI113" s="78"/>
      <c r="FGJ113" s="77"/>
      <c r="FGW113" s="77"/>
      <c r="FGZ113" s="77"/>
      <c r="FHA113" s="78"/>
      <c r="FHB113" s="77"/>
      <c r="FHO113" s="77"/>
      <c r="FHR113" s="77"/>
      <c r="FHS113" s="78"/>
      <c r="FHT113" s="77"/>
      <c r="FIG113" s="77"/>
      <c r="FIJ113" s="77"/>
      <c r="FIK113" s="78"/>
      <c r="FIL113" s="77"/>
      <c r="FIY113" s="77"/>
      <c r="FJB113" s="77"/>
      <c r="FJC113" s="78"/>
      <c r="FJD113" s="77"/>
      <c r="FJQ113" s="77"/>
      <c r="FJT113" s="77"/>
      <c r="FJU113" s="78"/>
      <c r="FJV113" s="77"/>
      <c r="FKI113" s="77"/>
      <c r="FKL113" s="77"/>
      <c r="FKM113" s="78"/>
      <c r="FKN113" s="77"/>
      <c r="FLA113" s="77"/>
      <c r="FLD113" s="77"/>
      <c r="FLE113" s="78"/>
      <c r="FLF113" s="77"/>
      <c r="FLS113" s="77"/>
      <c r="FLV113" s="77"/>
      <c r="FLW113" s="78"/>
      <c r="FLX113" s="77"/>
      <c r="FMK113" s="77"/>
      <c r="FMN113" s="77"/>
      <c r="FMO113" s="78"/>
      <c r="FMP113" s="77"/>
      <c r="FNC113" s="77"/>
      <c r="FNF113" s="77"/>
      <c r="FNG113" s="78"/>
      <c r="FNH113" s="77"/>
      <c r="FNU113" s="77"/>
      <c r="FNX113" s="77"/>
      <c r="FNY113" s="78"/>
      <c r="FNZ113" s="77"/>
      <c r="FOM113" s="77"/>
      <c r="FOP113" s="77"/>
      <c r="FOQ113" s="78"/>
      <c r="FOR113" s="77"/>
      <c r="FPE113" s="77"/>
      <c r="FPH113" s="77"/>
      <c r="FPI113" s="78"/>
      <c r="FPJ113" s="77"/>
      <c r="FPW113" s="77"/>
      <c r="FPZ113" s="77"/>
      <c r="FQA113" s="78"/>
      <c r="FQB113" s="77"/>
      <c r="FQO113" s="77"/>
      <c r="FQR113" s="77"/>
      <c r="FQS113" s="78"/>
      <c r="FQT113" s="77"/>
      <c r="FRG113" s="77"/>
      <c r="FRJ113" s="77"/>
      <c r="FRK113" s="78"/>
      <c r="FRL113" s="77"/>
      <c r="FRY113" s="77"/>
      <c r="FSB113" s="77"/>
      <c r="FSC113" s="78"/>
      <c r="FSD113" s="77"/>
      <c r="FSQ113" s="77"/>
      <c r="FST113" s="77"/>
      <c r="FSU113" s="78"/>
      <c r="FSV113" s="77"/>
      <c r="FTI113" s="77"/>
      <c r="FTL113" s="77"/>
      <c r="FTM113" s="78"/>
      <c r="FTN113" s="77"/>
      <c r="FUA113" s="77"/>
      <c r="FUD113" s="77"/>
      <c r="FUE113" s="78"/>
      <c r="FUF113" s="77"/>
      <c r="FUS113" s="77"/>
      <c r="FUV113" s="77"/>
      <c r="FUW113" s="78"/>
      <c r="FUX113" s="77"/>
      <c r="FVK113" s="77"/>
      <c r="FVN113" s="77"/>
      <c r="FVO113" s="78"/>
      <c r="FVP113" s="77"/>
      <c r="FWC113" s="77"/>
      <c r="FWF113" s="77"/>
      <c r="FWG113" s="78"/>
      <c r="FWH113" s="77"/>
      <c r="FWU113" s="77"/>
      <c r="FWX113" s="77"/>
      <c r="FWY113" s="78"/>
      <c r="FWZ113" s="77"/>
      <c r="FXM113" s="77"/>
      <c r="FXP113" s="77"/>
      <c r="FXQ113" s="78"/>
      <c r="FXR113" s="77"/>
      <c r="FYE113" s="77"/>
      <c r="FYH113" s="77"/>
      <c r="FYI113" s="78"/>
      <c r="FYJ113" s="77"/>
      <c r="FYW113" s="77"/>
      <c r="FYZ113" s="77"/>
      <c r="FZA113" s="78"/>
      <c r="FZB113" s="77"/>
      <c r="FZO113" s="77"/>
      <c r="FZR113" s="77"/>
      <c r="FZS113" s="78"/>
      <c r="FZT113" s="77"/>
      <c r="GAG113" s="77"/>
      <c r="GAJ113" s="77"/>
      <c r="GAK113" s="78"/>
      <c r="GAL113" s="77"/>
      <c r="GAY113" s="77"/>
      <c r="GBB113" s="77"/>
      <c r="GBC113" s="78"/>
      <c r="GBD113" s="77"/>
      <c r="GBQ113" s="77"/>
      <c r="GBT113" s="77"/>
      <c r="GBU113" s="78"/>
      <c r="GBV113" s="77"/>
      <c r="GCI113" s="77"/>
      <c r="GCL113" s="77"/>
      <c r="GCM113" s="78"/>
      <c r="GCN113" s="77"/>
      <c r="GDA113" s="77"/>
      <c r="GDD113" s="77"/>
      <c r="GDE113" s="78"/>
      <c r="GDF113" s="77"/>
      <c r="GDS113" s="77"/>
      <c r="GDV113" s="77"/>
      <c r="GDW113" s="78"/>
      <c r="GDX113" s="77"/>
      <c r="GEK113" s="77"/>
      <c r="GEN113" s="77"/>
      <c r="GEO113" s="78"/>
      <c r="GEP113" s="77"/>
      <c r="GFC113" s="77"/>
      <c r="GFF113" s="77"/>
      <c r="GFG113" s="78"/>
      <c r="GFH113" s="77"/>
      <c r="GFU113" s="77"/>
      <c r="GFX113" s="77"/>
      <c r="GFY113" s="78"/>
      <c r="GFZ113" s="77"/>
      <c r="GGM113" s="77"/>
      <c r="GGP113" s="77"/>
      <c r="GGQ113" s="78"/>
      <c r="GGR113" s="77"/>
      <c r="GHE113" s="77"/>
      <c r="GHH113" s="77"/>
      <c r="GHI113" s="78"/>
      <c r="GHJ113" s="77"/>
      <c r="GHW113" s="77"/>
      <c r="GHZ113" s="77"/>
      <c r="GIA113" s="78"/>
      <c r="GIB113" s="77"/>
      <c r="GIO113" s="77"/>
      <c r="GIR113" s="77"/>
      <c r="GIS113" s="78"/>
      <c r="GIT113" s="77"/>
      <c r="GJG113" s="77"/>
      <c r="GJJ113" s="77"/>
      <c r="GJK113" s="78"/>
      <c r="GJL113" s="77"/>
      <c r="GJY113" s="77"/>
      <c r="GKB113" s="77"/>
      <c r="GKC113" s="78"/>
      <c r="GKD113" s="77"/>
      <c r="GKQ113" s="77"/>
      <c r="GKT113" s="77"/>
      <c r="GKU113" s="78"/>
      <c r="GKV113" s="77"/>
      <c r="GLI113" s="77"/>
      <c r="GLL113" s="77"/>
      <c r="GLM113" s="78"/>
      <c r="GLN113" s="77"/>
      <c r="GMA113" s="77"/>
      <c r="GMD113" s="77"/>
      <c r="GME113" s="78"/>
      <c r="GMF113" s="77"/>
      <c r="GMS113" s="77"/>
      <c r="GMV113" s="77"/>
      <c r="GMW113" s="78"/>
      <c r="GMX113" s="77"/>
      <c r="GNK113" s="77"/>
      <c r="GNN113" s="77"/>
      <c r="GNO113" s="78"/>
      <c r="GNP113" s="77"/>
      <c r="GOC113" s="77"/>
      <c r="GOF113" s="77"/>
      <c r="GOG113" s="78"/>
      <c r="GOH113" s="77"/>
      <c r="GOU113" s="77"/>
      <c r="GOX113" s="77"/>
      <c r="GOY113" s="78"/>
      <c r="GOZ113" s="77"/>
      <c r="GPM113" s="77"/>
      <c r="GPP113" s="77"/>
      <c r="GPQ113" s="78"/>
      <c r="GPR113" s="77"/>
      <c r="GQE113" s="77"/>
      <c r="GQH113" s="77"/>
      <c r="GQI113" s="78"/>
      <c r="GQJ113" s="77"/>
      <c r="GQW113" s="77"/>
      <c r="GQZ113" s="77"/>
      <c r="GRA113" s="78"/>
      <c r="GRB113" s="77"/>
      <c r="GRO113" s="77"/>
      <c r="GRR113" s="77"/>
      <c r="GRS113" s="78"/>
      <c r="GRT113" s="77"/>
      <c r="GSG113" s="77"/>
      <c r="GSJ113" s="77"/>
      <c r="GSK113" s="78"/>
      <c r="GSL113" s="77"/>
      <c r="GSY113" s="77"/>
      <c r="GTB113" s="77"/>
      <c r="GTC113" s="78"/>
      <c r="GTD113" s="77"/>
      <c r="GTQ113" s="77"/>
      <c r="GTT113" s="77"/>
      <c r="GTU113" s="78"/>
      <c r="GTV113" s="77"/>
      <c r="GUI113" s="77"/>
      <c r="GUL113" s="77"/>
      <c r="GUM113" s="78"/>
      <c r="GUN113" s="77"/>
      <c r="GVA113" s="77"/>
      <c r="GVD113" s="77"/>
      <c r="GVE113" s="78"/>
      <c r="GVF113" s="77"/>
      <c r="GVS113" s="77"/>
      <c r="GVV113" s="77"/>
      <c r="GVW113" s="78"/>
      <c r="GVX113" s="77"/>
      <c r="GWK113" s="77"/>
      <c r="GWN113" s="77"/>
      <c r="GWO113" s="78"/>
      <c r="GWP113" s="77"/>
      <c r="GXC113" s="77"/>
      <c r="GXF113" s="77"/>
      <c r="GXG113" s="78"/>
      <c r="GXH113" s="77"/>
      <c r="GXU113" s="77"/>
      <c r="GXX113" s="77"/>
      <c r="GXY113" s="78"/>
      <c r="GXZ113" s="77"/>
      <c r="GYM113" s="77"/>
      <c r="GYP113" s="77"/>
      <c r="GYQ113" s="78"/>
      <c r="GYR113" s="77"/>
      <c r="GZE113" s="77"/>
      <c r="GZH113" s="77"/>
      <c r="GZI113" s="78"/>
      <c r="GZJ113" s="77"/>
      <c r="GZW113" s="77"/>
      <c r="GZZ113" s="77"/>
      <c r="HAA113" s="78"/>
      <c r="HAB113" s="77"/>
      <c r="HAO113" s="77"/>
      <c r="HAR113" s="77"/>
      <c r="HAS113" s="78"/>
      <c r="HAT113" s="77"/>
      <c r="HBG113" s="77"/>
      <c r="HBJ113" s="77"/>
      <c r="HBK113" s="78"/>
      <c r="HBL113" s="77"/>
      <c r="HBY113" s="77"/>
      <c r="HCB113" s="77"/>
      <c r="HCC113" s="78"/>
      <c r="HCD113" s="77"/>
      <c r="HCQ113" s="77"/>
      <c r="HCT113" s="77"/>
      <c r="HCU113" s="78"/>
      <c r="HCV113" s="77"/>
      <c r="HDI113" s="77"/>
      <c r="HDL113" s="77"/>
      <c r="HDM113" s="78"/>
      <c r="HDN113" s="77"/>
      <c r="HEA113" s="77"/>
      <c r="HED113" s="77"/>
      <c r="HEE113" s="78"/>
      <c r="HEF113" s="77"/>
      <c r="HES113" s="77"/>
      <c r="HEV113" s="77"/>
      <c r="HEW113" s="78"/>
      <c r="HEX113" s="77"/>
      <c r="HFK113" s="77"/>
      <c r="HFN113" s="77"/>
      <c r="HFO113" s="78"/>
      <c r="HFP113" s="77"/>
      <c r="HGC113" s="77"/>
      <c r="HGF113" s="77"/>
      <c r="HGG113" s="78"/>
      <c r="HGH113" s="77"/>
      <c r="HGU113" s="77"/>
      <c r="HGX113" s="77"/>
      <c r="HGY113" s="78"/>
      <c r="HGZ113" s="77"/>
      <c r="HHM113" s="77"/>
      <c r="HHP113" s="77"/>
      <c r="HHQ113" s="78"/>
      <c r="HHR113" s="77"/>
      <c r="HIE113" s="77"/>
      <c r="HIH113" s="77"/>
      <c r="HII113" s="78"/>
      <c r="HIJ113" s="77"/>
      <c r="HIW113" s="77"/>
      <c r="HIZ113" s="77"/>
      <c r="HJA113" s="78"/>
      <c r="HJB113" s="77"/>
      <c r="HJO113" s="77"/>
      <c r="HJR113" s="77"/>
      <c r="HJS113" s="78"/>
      <c r="HJT113" s="77"/>
      <c r="HKG113" s="77"/>
      <c r="HKJ113" s="77"/>
      <c r="HKK113" s="78"/>
      <c r="HKL113" s="77"/>
      <c r="HKY113" s="77"/>
      <c r="HLB113" s="77"/>
      <c r="HLC113" s="78"/>
      <c r="HLD113" s="77"/>
      <c r="HLQ113" s="77"/>
      <c r="HLT113" s="77"/>
      <c r="HLU113" s="78"/>
      <c r="HLV113" s="77"/>
      <c r="HMI113" s="77"/>
      <c r="HML113" s="77"/>
      <c r="HMM113" s="78"/>
      <c r="HMN113" s="77"/>
      <c r="HNA113" s="77"/>
      <c r="HND113" s="77"/>
      <c r="HNE113" s="78"/>
      <c r="HNF113" s="77"/>
      <c r="HNS113" s="77"/>
      <c r="HNV113" s="77"/>
      <c r="HNW113" s="78"/>
      <c r="HNX113" s="77"/>
      <c r="HOK113" s="77"/>
      <c r="HON113" s="77"/>
      <c r="HOO113" s="78"/>
      <c r="HOP113" s="77"/>
      <c r="HPC113" s="77"/>
      <c r="HPF113" s="77"/>
      <c r="HPG113" s="78"/>
      <c r="HPH113" s="77"/>
      <c r="HPU113" s="77"/>
      <c r="HPX113" s="77"/>
      <c r="HPY113" s="78"/>
      <c r="HPZ113" s="77"/>
      <c r="HQM113" s="77"/>
      <c r="HQP113" s="77"/>
      <c r="HQQ113" s="78"/>
      <c r="HQR113" s="77"/>
      <c r="HRE113" s="77"/>
      <c r="HRH113" s="77"/>
      <c r="HRI113" s="78"/>
      <c r="HRJ113" s="77"/>
      <c r="HRW113" s="77"/>
      <c r="HRZ113" s="77"/>
      <c r="HSA113" s="78"/>
      <c r="HSB113" s="77"/>
      <c r="HSO113" s="77"/>
      <c r="HSR113" s="77"/>
      <c r="HSS113" s="78"/>
      <c r="HST113" s="77"/>
      <c r="HTG113" s="77"/>
      <c r="HTJ113" s="77"/>
      <c r="HTK113" s="78"/>
      <c r="HTL113" s="77"/>
      <c r="HTY113" s="77"/>
      <c r="HUB113" s="77"/>
      <c r="HUC113" s="78"/>
      <c r="HUD113" s="77"/>
      <c r="HUQ113" s="77"/>
      <c r="HUT113" s="77"/>
      <c r="HUU113" s="78"/>
      <c r="HUV113" s="77"/>
      <c r="HVI113" s="77"/>
      <c r="HVL113" s="77"/>
      <c r="HVM113" s="78"/>
      <c r="HVN113" s="77"/>
      <c r="HWA113" s="77"/>
      <c r="HWD113" s="77"/>
      <c r="HWE113" s="78"/>
      <c r="HWF113" s="77"/>
      <c r="HWS113" s="77"/>
      <c r="HWV113" s="77"/>
      <c r="HWW113" s="78"/>
      <c r="HWX113" s="77"/>
      <c r="HXK113" s="77"/>
      <c r="HXN113" s="77"/>
      <c r="HXO113" s="78"/>
      <c r="HXP113" s="77"/>
      <c r="HYC113" s="77"/>
      <c r="HYF113" s="77"/>
      <c r="HYG113" s="78"/>
      <c r="HYH113" s="77"/>
      <c r="HYU113" s="77"/>
      <c r="HYX113" s="77"/>
      <c r="HYY113" s="78"/>
      <c r="HYZ113" s="77"/>
      <c r="HZM113" s="77"/>
      <c r="HZP113" s="77"/>
      <c r="HZQ113" s="78"/>
      <c r="HZR113" s="77"/>
      <c r="IAE113" s="77"/>
      <c r="IAH113" s="77"/>
      <c r="IAI113" s="78"/>
      <c r="IAJ113" s="77"/>
      <c r="IAW113" s="77"/>
      <c r="IAZ113" s="77"/>
      <c r="IBA113" s="78"/>
      <c r="IBB113" s="77"/>
      <c r="IBO113" s="77"/>
      <c r="IBR113" s="77"/>
      <c r="IBS113" s="78"/>
      <c r="IBT113" s="77"/>
      <c r="ICG113" s="77"/>
      <c r="ICJ113" s="77"/>
      <c r="ICK113" s="78"/>
      <c r="ICL113" s="77"/>
      <c r="ICY113" s="77"/>
      <c r="IDB113" s="77"/>
      <c r="IDC113" s="78"/>
      <c r="IDD113" s="77"/>
      <c r="IDQ113" s="77"/>
      <c r="IDT113" s="77"/>
      <c r="IDU113" s="78"/>
      <c r="IDV113" s="77"/>
      <c r="IEI113" s="77"/>
      <c r="IEL113" s="77"/>
      <c r="IEM113" s="78"/>
      <c r="IEN113" s="77"/>
      <c r="IFA113" s="77"/>
      <c r="IFD113" s="77"/>
      <c r="IFE113" s="78"/>
      <c r="IFF113" s="77"/>
      <c r="IFS113" s="77"/>
      <c r="IFV113" s="77"/>
      <c r="IFW113" s="78"/>
      <c r="IFX113" s="77"/>
      <c r="IGK113" s="77"/>
      <c r="IGN113" s="77"/>
      <c r="IGO113" s="78"/>
      <c r="IGP113" s="77"/>
      <c r="IHC113" s="77"/>
      <c r="IHF113" s="77"/>
      <c r="IHG113" s="78"/>
      <c r="IHH113" s="77"/>
      <c r="IHU113" s="77"/>
      <c r="IHX113" s="77"/>
      <c r="IHY113" s="78"/>
      <c r="IHZ113" s="77"/>
      <c r="IIM113" s="77"/>
      <c r="IIP113" s="77"/>
      <c r="IIQ113" s="78"/>
      <c r="IIR113" s="77"/>
      <c r="IJE113" s="77"/>
      <c r="IJH113" s="77"/>
      <c r="IJI113" s="78"/>
      <c r="IJJ113" s="77"/>
      <c r="IJW113" s="77"/>
      <c r="IJZ113" s="77"/>
      <c r="IKA113" s="78"/>
      <c r="IKB113" s="77"/>
      <c r="IKO113" s="77"/>
      <c r="IKR113" s="77"/>
      <c r="IKS113" s="78"/>
      <c r="IKT113" s="77"/>
      <c r="ILG113" s="77"/>
      <c r="ILJ113" s="77"/>
      <c r="ILK113" s="78"/>
      <c r="ILL113" s="77"/>
      <c r="ILY113" s="77"/>
      <c r="IMB113" s="77"/>
      <c r="IMC113" s="78"/>
      <c r="IMD113" s="77"/>
      <c r="IMQ113" s="77"/>
      <c r="IMT113" s="77"/>
      <c r="IMU113" s="78"/>
      <c r="IMV113" s="77"/>
      <c r="INI113" s="77"/>
      <c r="INL113" s="77"/>
      <c r="INM113" s="78"/>
      <c r="INN113" s="77"/>
      <c r="IOA113" s="77"/>
      <c r="IOD113" s="77"/>
      <c r="IOE113" s="78"/>
      <c r="IOF113" s="77"/>
      <c r="IOS113" s="77"/>
      <c r="IOV113" s="77"/>
      <c r="IOW113" s="78"/>
      <c r="IOX113" s="77"/>
      <c r="IPK113" s="77"/>
      <c r="IPN113" s="77"/>
      <c r="IPO113" s="78"/>
      <c r="IPP113" s="77"/>
      <c r="IQC113" s="77"/>
      <c r="IQF113" s="77"/>
      <c r="IQG113" s="78"/>
      <c r="IQH113" s="77"/>
      <c r="IQU113" s="77"/>
      <c r="IQX113" s="77"/>
      <c r="IQY113" s="78"/>
      <c r="IQZ113" s="77"/>
      <c r="IRM113" s="77"/>
      <c r="IRP113" s="77"/>
      <c r="IRQ113" s="78"/>
      <c r="IRR113" s="77"/>
      <c r="ISE113" s="77"/>
      <c r="ISH113" s="77"/>
      <c r="ISI113" s="78"/>
      <c r="ISJ113" s="77"/>
      <c r="ISW113" s="77"/>
      <c r="ISZ113" s="77"/>
      <c r="ITA113" s="78"/>
      <c r="ITB113" s="77"/>
      <c r="ITO113" s="77"/>
      <c r="ITR113" s="77"/>
      <c r="ITS113" s="78"/>
      <c r="ITT113" s="77"/>
      <c r="IUG113" s="77"/>
      <c r="IUJ113" s="77"/>
      <c r="IUK113" s="78"/>
      <c r="IUL113" s="77"/>
      <c r="IUY113" s="77"/>
      <c r="IVB113" s="77"/>
      <c r="IVC113" s="78"/>
      <c r="IVD113" s="77"/>
      <c r="IVQ113" s="77"/>
      <c r="IVT113" s="77"/>
      <c r="IVU113" s="78"/>
      <c r="IVV113" s="77"/>
      <c r="IWI113" s="77"/>
      <c r="IWL113" s="77"/>
      <c r="IWM113" s="78"/>
      <c r="IWN113" s="77"/>
      <c r="IXA113" s="77"/>
      <c r="IXD113" s="77"/>
      <c r="IXE113" s="78"/>
      <c r="IXF113" s="77"/>
      <c r="IXS113" s="77"/>
      <c r="IXV113" s="77"/>
      <c r="IXW113" s="78"/>
      <c r="IXX113" s="77"/>
      <c r="IYK113" s="77"/>
      <c r="IYN113" s="77"/>
      <c r="IYO113" s="78"/>
      <c r="IYP113" s="77"/>
      <c r="IZC113" s="77"/>
      <c r="IZF113" s="77"/>
      <c r="IZG113" s="78"/>
      <c r="IZH113" s="77"/>
      <c r="IZU113" s="77"/>
      <c r="IZX113" s="77"/>
      <c r="IZY113" s="78"/>
      <c r="IZZ113" s="77"/>
      <c r="JAM113" s="77"/>
      <c r="JAP113" s="77"/>
      <c r="JAQ113" s="78"/>
      <c r="JAR113" s="77"/>
      <c r="JBE113" s="77"/>
      <c r="JBH113" s="77"/>
      <c r="JBI113" s="78"/>
      <c r="JBJ113" s="77"/>
      <c r="JBW113" s="77"/>
      <c r="JBZ113" s="77"/>
      <c r="JCA113" s="78"/>
      <c r="JCB113" s="77"/>
      <c r="JCO113" s="77"/>
      <c r="JCR113" s="77"/>
      <c r="JCS113" s="78"/>
      <c r="JCT113" s="77"/>
      <c r="JDG113" s="77"/>
      <c r="JDJ113" s="77"/>
      <c r="JDK113" s="78"/>
      <c r="JDL113" s="77"/>
      <c r="JDY113" s="77"/>
      <c r="JEB113" s="77"/>
      <c r="JEC113" s="78"/>
      <c r="JED113" s="77"/>
      <c r="JEQ113" s="77"/>
      <c r="JET113" s="77"/>
      <c r="JEU113" s="78"/>
      <c r="JEV113" s="77"/>
      <c r="JFI113" s="77"/>
      <c r="JFL113" s="77"/>
      <c r="JFM113" s="78"/>
      <c r="JFN113" s="77"/>
      <c r="JGA113" s="77"/>
      <c r="JGD113" s="77"/>
      <c r="JGE113" s="78"/>
      <c r="JGF113" s="77"/>
      <c r="JGS113" s="77"/>
      <c r="JGV113" s="77"/>
      <c r="JGW113" s="78"/>
      <c r="JGX113" s="77"/>
      <c r="JHK113" s="77"/>
      <c r="JHN113" s="77"/>
      <c r="JHO113" s="78"/>
      <c r="JHP113" s="77"/>
      <c r="JIC113" s="77"/>
      <c r="JIF113" s="77"/>
      <c r="JIG113" s="78"/>
      <c r="JIH113" s="77"/>
      <c r="JIU113" s="77"/>
      <c r="JIX113" s="77"/>
      <c r="JIY113" s="78"/>
      <c r="JIZ113" s="77"/>
      <c r="JJM113" s="77"/>
      <c r="JJP113" s="77"/>
      <c r="JJQ113" s="78"/>
      <c r="JJR113" s="77"/>
      <c r="JKE113" s="77"/>
      <c r="JKH113" s="77"/>
      <c r="JKI113" s="78"/>
      <c r="JKJ113" s="77"/>
      <c r="JKW113" s="77"/>
      <c r="JKZ113" s="77"/>
      <c r="JLA113" s="78"/>
      <c r="JLB113" s="77"/>
      <c r="JLO113" s="77"/>
      <c r="JLR113" s="77"/>
      <c r="JLS113" s="78"/>
      <c r="JLT113" s="77"/>
      <c r="JMG113" s="77"/>
      <c r="JMJ113" s="77"/>
      <c r="JMK113" s="78"/>
      <c r="JML113" s="77"/>
      <c r="JMY113" s="77"/>
      <c r="JNB113" s="77"/>
      <c r="JNC113" s="78"/>
      <c r="JND113" s="77"/>
      <c r="JNQ113" s="77"/>
      <c r="JNT113" s="77"/>
      <c r="JNU113" s="78"/>
      <c r="JNV113" s="77"/>
      <c r="JOI113" s="77"/>
      <c r="JOL113" s="77"/>
      <c r="JOM113" s="78"/>
      <c r="JON113" s="77"/>
      <c r="JPA113" s="77"/>
      <c r="JPD113" s="77"/>
      <c r="JPE113" s="78"/>
      <c r="JPF113" s="77"/>
      <c r="JPS113" s="77"/>
      <c r="JPV113" s="77"/>
      <c r="JPW113" s="78"/>
      <c r="JPX113" s="77"/>
      <c r="JQK113" s="77"/>
      <c r="JQN113" s="77"/>
      <c r="JQO113" s="78"/>
      <c r="JQP113" s="77"/>
      <c r="JRC113" s="77"/>
      <c r="JRF113" s="77"/>
      <c r="JRG113" s="78"/>
      <c r="JRH113" s="77"/>
      <c r="JRU113" s="77"/>
      <c r="JRX113" s="77"/>
      <c r="JRY113" s="78"/>
      <c r="JRZ113" s="77"/>
      <c r="JSM113" s="77"/>
      <c r="JSP113" s="77"/>
      <c r="JSQ113" s="78"/>
      <c r="JSR113" s="77"/>
      <c r="JTE113" s="77"/>
      <c r="JTH113" s="77"/>
      <c r="JTI113" s="78"/>
      <c r="JTJ113" s="77"/>
      <c r="JTW113" s="77"/>
      <c r="JTZ113" s="77"/>
      <c r="JUA113" s="78"/>
      <c r="JUB113" s="77"/>
      <c r="JUO113" s="77"/>
      <c r="JUR113" s="77"/>
      <c r="JUS113" s="78"/>
      <c r="JUT113" s="77"/>
      <c r="JVG113" s="77"/>
      <c r="JVJ113" s="77"/>
      <c r="JVK113" s="78"/>
      <c r="JVL113" s="77"/>
      <c r="JVY113" s="77"/>
      <c r="JWB113" s="77"/>
      <c r="JWC113" s="78"/>
      <c r="JWD113" s="77"/>
      <c r="JWQ113" s="77"/>
      <c r="JWT113" s="77"/>
      <c r="JWU113" s="78"/>
      <c r="JWV113" s="77"/>
      <c r="JXI113" s="77"/>
      <c r="JXL113" s="77"/>
      <c r="JXM113" s="78"/>
      <c r="JXN113" s="77"/>
      <c r="JYA113" s="77"/>
      <c r="JYD113" s="77"/>
      <c r="JYE113" s="78"/>
      <c r="JYF113" s="77"/>
      <c r="JYS113" s="77"/>
      <c r="JYV113" s="77"/>
      <c r="JYW113" s="78"/>
      <c r="JYX113" s="77"/>
      <c r="JZK113" s="77"/>
      <c r="JZN113" s="77"/>
      <c r="JZO113" s="78"/>
      <c r="JZP113" s="77"/>
      <c r="KAC113" s="77"/>
      <c r="KAF113" s="77"/>
      <c r="KAG113" s="78"/>
      <c r="KAH113" s="77"/>
      <c r="KAU113" s="77"/>
      <c r="KAX113" s="77"/>
      <c r="KAY113" s="78"/>
      <c r="KAZ113" s="77"/>
      <c r="KBM113" s="77"/>
      <c r="KBP113" s="77"/>
      <c r="KBQ113" s="78"/>
      <c r="KBR113" s="77"/>
      <c r="KCE113" s="77"/>
      <c r="KCH113" s="77"/>
      <c r="KCI113" s="78"/>
      <c r="KCJ113" s="77"/>
      <c r="KCW113" s="77"/>
      <c r="KCZ113" s="77"/>
      <c r="KDA113" s="78"/>
      <c r="KDB113" s="77"/>
      <c r="KDO113" s="77"/>
      <c r="KDR113" s="77"/>
      <c r="KDS113" s="78"/>
      <c r="KDT113" s="77"/>
      <c r="KEG113" s="77"/>
      <c r="KEJ113" s="77"/>
      <c r="KEK113" s="78"/>
      <c r="KEL113" s="77"/>
      <c r="KEY113" s="77"/>
      <c r="KFB113" s="77"/>
      <c r="KFC113" s="78"/>
      <c r="KFD113" s="77"/>
      <c r="KFQ113" s="77"/>
      <c r="KFT113" s="77"/>
      <c r="KFU113" s="78"/>
      <c r="KFV113" s="77"/>
      <c r="KGI113" s="77"/>
      <c r="KGL113" s="77"/>
      <c r="KGM113" s="78"/>
      <c r="KGN113" s="77"/>
      <c r="KHA113" s="77"/>
      <c r="KHD113" s="77"/>
      <c r="KHE113" s="78"/>
      <c r="KHF113" s="77"/>
      <c r="KHS113" s="77"/>
      <c r="KHV113" s="77"/>
      <c r="KHW113" s="78"/>
      <c r="KHX113" s="77"/>
      <c r="KIK113" s="77"/>
      <c r="KIN113" s="77"/>
      <c r="KIO113" s="78"/>
      <c r="KIP113" s="77"/>
      <c r="KJC113" s="77"/>
      <c r="KJF113" s="77"/>
      <c r="KJG113" s="78"/>
      <c r="KJH113" s="77"/>
      <c r="KJU113" s="77"/>
      <c r="KJX113" s="77"/>
      <c r="KJY113" s="78"/>
      <c r="KJZ113" s="77"/>
      <c r="KKM113" s="77"/>
      <c r="KKP113" s="77"/>
      <c r="KKQ113" s="78"/>
      <c r="KKR113" s="77"/>
      <c r="KLE113" s="77"/>
      <c r="KLH113" s="77"/>
      <c r="KLI113" s="78"/>
      <c r="KLJ113" s="77"/>
      <c r="KLW113" s="77"/>
      <c r="KLZ113" s="77"/>
      <c r="KMA113" s="78"/>
      <c r="KMB113" s="77"/>
      <c r="KMO113" s="77"/>
      <c r="KMR113" s="77"/>
      <c r="KMS113" s="78"/>
      <c r="KMT113" s="77"/>
      <c r="KNG113" s="77"/>
      <c r="KNJ113" s="77"/>
      <c r="KNK113" s="78"/>
      <c r="KNL113" s="77"/>
      <c r="KNY113" s="77"/>
      <c r="KOB113" s="77"/>
      <c r="KOC113" s="78"/>
      <c r="KOD113" s="77"/>
      <c r="KOQ113" s="77"/>
      <c r="KOT113" s="77"/>
      <c r="KOU113" s="78"/>
      <c r="KOV113" s="77"/>
      <c r="KPI113" s="77"/>
      <c r="KPL113" s="77"/>
      <c r="KPM113" s="78"/>
      <c r="KPN113" s="77"/>
      <c r="KQA113" s="77"/>
      <c r="KQD113" s="77"/>
      <c r="KQE113" s="78"/>
      <c r="KQF113" s="77"/>
      <c r="KQS113" s="77"/>
      <c r="KQV113" s="77"/>
      <c r="KQW113" s="78"/>
      <c r="KQX113" s="77"/>
      <c r="KRK113" s="77"/>
      <c r="KRN113" s="77"/>
      <c r="KRO113" s="78"/>
      <c r="KRP113" s="77"/>
      <c r="KSC113" s="77"/>
      <c r="KSF113" s="77"/>
      <c r="KSG113" s="78"/>
      <c r="KSH113" s="77"/>
      <c r="KSU113" s="77"/>
      <c r="KSX113" s="77"/>
      <c r="KSY113" s="78"/>
      <c r="KSZ113" s="77"/>
      <c r="KTM113" s="77"/>
      <c r="KTP113" s="77"/>
      <c r="KTQ113" s="78"/>
      <c r="KTR113" s="77"/>
      <c r="KUE113" s="77"/>
      <c r="KUH113" s="77"/>
      <c r="KUI113" s="78"/>
      <c r="KUJ113" s="77"/>
      <c r="KUW113" s="77"/>
      <c r="KUZ113" s="77"/>
      <c r="KVA113" s="78"/>
      <c r="KVB113" s="77"/>
      <c r="KVO113" s="77"/>
      <c r="KVR113" s="77"/>
      <c r="KVS113" s="78"/>
      <c r="KVT113" s="77"/>
      <c r="KWG113" s="77"/>
      <c r="KWJ113" s="77"/>
      <c r="KWK113" s="78"/>
      <c r="KWL113" s="77"/>
      <c r="KWY113" s="77"/>
      <c r="KXB113" s="77"/>
      <c r="KXC113" s="78"/>
      <c r="KXD113" s="77"/>
      <c r="KXQ113" s="77"/>
      <c r="KXT113" s="77"/>
      <c r="KXU113" s="78"/>
      <c r="KXV113" s="77"/>
      <c r="KYI113" s="77"/>
      <c r="KYL113" s="77"/>
      <c r="KYM113" s="78"/>
      <c r="KYN113" s="77"/>
      <c r="KZA113" s="77"/>
      <c r="KZD113" s="77"/>
      <c r="KZE113" s="78"/>
      <c r="KZF113" s="77"/>
      <c r="KZS113" s="77"/>
      <c r="KZV113" s="77"/>
      <c r="KZW113" s="78"/>
      <c r="KZX113" s="77"/>
      <c r="LAK113" s="77"/>
      <c r="LAN113" s="77"/>
      <c r="LAO113" s="78"/>
      <c r="LAP113" s="77"/>
      <c r="LBC113" s="77"/>
      <c r="LBF113" s="77"/>
      <c r="LBG113" s="78"/>
      <c r="LBH113" s="77"/>
      <c r="LBU113" s="77"/>
      <c r="LBX113" s="77"/>
      <c r="LBY113" s="78"/>
      <c r="LBZ113" s="77"/>
      <c r="LCM113" s="77"/>
      <c r="LCP113" s="77"/>
      <c r="LCQ113" s="78"/>
      <c r="LCR113" s="77"/>
      <c r="LDE113" s="77"/>
      <c r="LDH113" s="77"/>
      <c r="LDI113" s="78"/>
      <c r="LDJ113" s="77"/>
      <c r="LDW113" s="77"/>
      <c r="LDZ113" s="77"/>
      <c r="LEA113" s="78"/>
      <c r="LEB113" s="77"/>
      <c r="LEO113" s="77"/>
      <c r="LER113" s="77"/>
      <c r="LES113" s="78"/>
      <c r="LET113" s="77"/>
      <c r="LFG113" s="77"/>
      <c r="LFJ113" s="77"/>
      <c r="LFK113" s="78"/>
      <c r="LFL113" s="77"/>
      <c r="LFY113" s="77"/>
      <c r="LGB113" s="77"/>
      <c r="LGC113" s="78"/>
      <c r="LGD113" s="77"/>
      <c r="LGQ113" s="77"/>
      <c r="LGT113" s="77"/>
      <c r="LGU113" s="78"/>
      <c r="LGV113" s="77"/>
      <c r="LHI113" s="77"/>
      <c r="LHL113" s="77"/>
      <c r="LHM113" s="78"/>
      <c r="LHN113" s="77"/>
      <c r="LIA113" s="77"/>
      <c r="LID113" s="77"/>
      <c r="LIE113" s="78"/>
      <c r="LIF113" s="77"/>
      <c r="LIS113" s="77"/>
      <c r="LIV113" s="77"/>
      <c r="LIW113" s="78"/>
      <c r="LIX113" s="77"/>
      <c r="LJK113" s="77"/>
      <c r="LJN113" s="77"/>
      <c r="LJO113" s="78"/>
      <c r="LJP113" s="77"/>
      <c r="LKC113" s="77"/>
      <c r="LKF113" s="77"/>
      <c r="LKG113" s="78"/>
      <c r="LKH113" s="77"/>
      <c r="LKU113" s="77"/>
      <c r="LKX113" s="77"/>
      <c r="LKY113" s="78"/>
      <c r="LKZ113" s="77"/>
      <c r="LLM113" s="77"/>
      <c r="LLP113" s="77"/>
      <c r="LLQ113" s="78"/>
      <c r="LLR113" s="77"/>
      <c r="LME113" s="77"/>
      <c r="LMH113" s="77"/>
      <c r="LMI113" s="78"/>
      <c r="LMJ113" s="77"/>
      <c r="LMW113" s="77"/>
      <c r="LMZ113" s="77"/>
      <c r="LNA113" s="78"/>
      <c r="LNB113" s="77"/>
      <c r="LNO113" s="77"/>
      <c r="LNR113" s="77"/>
      <c r="LNS113" s="78"/>
      <c r="LNT113" s="77"/>
      <c r="LOG113" s="77"/>
      <c r="LOJ113" s="77"/>
      <c r="LOK113" s="78"/>
      <c r="LOL113" s="77"/>
      <c r="LOY113" s="77"/>
      <c r="LPB113" s="77"/>
      <c r="LPC113" s="78"/>
      <c r="LPD113" s="77"/>
      <c r="LPQ113" s="77"/>
      <c r="LPT113" s="77"/>
      <c r="LPU113" s="78"/>
      <c r="LPV113" s="77"/>
      <c r="LQI113" s="77"/>
      <c r="LQL113" s="77"/>
      <c r="LQM113" s="78"/>
      <c r="LQN113" s="77"/>
      <c r="LRA113" s="77"/>
      <c r="LRD113" s="77"/>
      <c r="LRE113" s="78"/>
      <c r="LRF113" s="77"/>
      <c r="LRS113" s="77"/>
      <c r="LRV113" s="77"/>
      <c r="LRW113" s="78"/>
      <c r="LRX113" s="77"/>
      <c r="LSK113" s="77"/>
      <c r="LSN113" s="77"/>
      <c r="LSO113" s="78"/>
      <c r="LSP113" s="77"/>
      <c r="LTC113" s="77"/>
      <c r="LTF113" s="77"/>
      <c r="LTG113" s="78"/>
      <c r="LTH113" s="77"/>
      <c r="LTU113" s="77"/>
      <c r="LTX113" s="77"/>
      <c r="LTY113" s="78"/>
      <c r="LTZ113" s="77"/>
      <c r="LUM113" s="77"/>
      <c r="LUP113" s="77"/>
      <c r="LUQ113" s="78"/>
      <c r="LUR113" s="77"/>
      <c r="LVE113" s="77"/>
      <c r="LVH113" s="77"/>
      <c r="LVI113" s="78"/>
      <c r="LVJ113" s="77"/>
      <c r="LVW113" s="77"/>
      <c r="LVZ113" s="77"/>
      <c r="LWA113" s="78"/>
      <c r="LWB113" s="77"/>
      <c r="LWO113" s="77"/>
      <c r="LWR113" s="77"/>
      <c r="LWS113" s="78"/>
      <c r="LWT113" s="77"/>
      <c r="LXG113" s="77"/>
      <c r="LXJ113" s="77"/>
      <c r="LXK113" s="78"/>
      <c r="LXL113" s="77"/>
      <c r="LXY113" s="77"/>
      <c r="LYB113" s="77"/>
      <c r="LYC113" s="78"/>
      <c r="LYD113" s="77"/>
      <c r="LYQ113" s="77"/>
      <c r="LYT113" s="77"/>
      <c r="LYU113" s="78"/>
      <c r="LYV113" s="77"/>
      <c r="LZI113" s="77"/>
      <c r="LZL113" s="77"/>
      <c r="LZM113" s="78"/>
      <c r="LZN113" s="77"/>
      <c r="MAA113" s="77"/>
      <c r="MAD113" s="77"/>
      <c r="MAE113" s="78"/>
      <c r="MAF113" s="77"/>
      <c r="MAS113" s="77"/>
      <c r="MAV113" s="77"/>
      <c r="MAW113" s="78"/>
      <c r="MAX113" s="77"/>
      <c r="MBK113" s="77"/>
      <c r="MBN113" s="77"/>
      <c r="MBO113" s="78"/>
      <c r="MBP113" s="77"/>
      <c r="MCC113" s="77"/>
      <c r="MCF113" s="77"/>
      <c r="MCG113" s="78"/>
      <c r="MCH113" s="77"/>
      <c r="MCU113" s="77"/>
      <c r="MCX113" s="77"/>
      <c r="MCY113" s="78"/>
      <c r="MCZ113" s="77"/>
      <c r="MDM113" s="77"/>
      <c r="MDP113" s="77"/>
      <c r="MDQ113" s="78"/>
      <c r="MDR113" s="77"/>
      <c r="MEE113" s="77"/>
      <c r="MEH113" s="77"/>
      <c r="MEI113" s="78"/>
      <c r="MEJ113" s="77"/>
      <c r="MEW113" s="77"/>
      <c r="MEZ113" s="77"/>
      <c r="MFA113" s="78"/>
      <c r="MFB113" s="77"/>
      <c r="MFO113" s="77"/>
      <c r="MFR113" s="77"/>
      <c r="MFS113" s="78"/>
      <c r="MFT113" s="77"/>
      <c r="MGG113" s="77"/>
      <c r="MGJ113" s="77"/>
      <c r="MGK113" s="78"/>
      <c r="MGL113" s="77"/>
      <c r="MGY113" s="77"/>
      <c r="MHB113" s="77"/>
      <c r="MHC113" s="78"/>
      <c r="MHD113" s="77"/>
      <c r="MHQ113" s="77"/>
      <c r="MHT113" s="77"/>
      <c r="MHU113" s="78"/>
      <c r="MHV113" s="77"/>
      <c r="MII113" s="77"/>
      <c r="MIL113" s="77"/>
      <c r="MIM113" s="78"/>
      <c r="MIN113" s="77"/>
      <c r="MJA113" s="77"/>
      <c r="MJD113" s="77"/>
      <c r="MJE113" s="78"/>
      <c r="MJF113" s="77"/>
      <c r="MJS113" s="77"/>
      <c r="MJV113" s="77"/>
      <c r="MJW113" s="78"/>
      <c r="MJX113" s="77"/>
      <c r="MKK113" s="77"/>
      <c r="MKN113" s="77"/>
      <c r="MKO113" s="78"/>
      <c r="MKP113" s="77"/>
      <c r="MLC113" s="77"/>
      <c r="MLF113" s="77"/>
      <c r="MLG113" s="78"/>
      <c r="MLH113" s="77"/>
      <c r="MLU113" s="77"/>
      <c r="MLX113" s="77"/>
      <c r="MLY113" s="78"/>
      <c r="MLZ113" s="77"/>
      <c r="MMM113" s="77"/>
      <c r="MMP113" s="77"/>
      <c r="MMQ113" s="78"/>
      <c r="MMR113" s="77"/>
      <c r="MNE113" s="77"/>
      <c r="MNH113" s="77"/>
      <c r="MNI113" s="78"/>
      <c r="MNJ113" s="77"/>
      <c r="MNW113" s="77"/>
      <c r="MNZ113" s="77"/>
      <c r="MOA113" s="78"/>
      <c r="MOB113" s="77"/>
      <c r="MOO113" s="77"/>
      <c r="MOR113" s="77"/>
      <c r="MOS113" s="78"/>
      <c r="MOT113" s="77"/>
      <c r="MPG113" s="77"/>
      <c r="MPJ113" s="77"/>
      <c r="MPK113" s="78"/>
      <c r="MPL113" s="77"/>
      <c r="MPY113" s="77"/>
      <c r="MQB113" s="77"/>
      <c r="MQC113" s="78"/>
      <c r="MQD113" s="77"/>
      <c r="MQQ113" s="77"/>
      <c r="MQT113" s="77"/>
      <c r="MQU113" s="78"/>
      <c r="MQV113" s="77"/>
      <c r="MRI113" s="77"/>
      <c r="MRL113" s="77"/>
      <c r="MRM113" s="78"/>
      <c r="MRN113" s="77"/>
      <c r="MSA113" s="77"/>
      <c r="MSD113" s="77"/>
      <c r="MSE113" s="78"/>
      <c r="MSF113" s="77"/>
      <c r="MSS113" s="77"/>
      <c r="MSV113" s="77"/>
      <c r="MSW113" s="78"/>
      <c r="MSX113" s="77"/>
      <c r="MTK113" s="77"/>
      <c r="MTN113" s="77"/>
      <c r="MTO113" s="78"/>
      <c r="MTP113" s="77"/>
      <c r="MUC113" s="77"/>
      <c r="MUF113" s="77"/>
      <c r="MUG113" s="78"/>
      <c r="MUH113" s="77"/>
      <c r="MUU113" s="77"/>
      <c r="MUX113" s="77"/>
      <c r="MUY113" s="78"/>
      <c r="MUZ113" s="77"/>
      <c r="MVM113" s="77"/>
      <c r="MVP113" s="77"/>
      <c r="MVQ113" s="78"/>
      <c r="MVR113" s="77"/>
      <c r="MWE113" s="77"/>
      <c r="MWH113" s="77"/>
      <c r="MWI113" s="78"/>
      <c r="MWJ113" s="77"/>
      <c r="MWW113" s="77"/>
      <c r="MWZ113" s="77"/>
      <c r="MXA113" s="78"/>
      <c r="MXB113" s="77"/>
      <c r="MXO113" s="77"/>
      <c r="MXR113" s="77"/>
      <c r="MXS113" s="78"/>
      <c r="MXT113" s="77"/>
      <c r="MYG113" s="77"/>
      <c r="MYJ113" s="77"/>
      <c r="MYK113" s="78"/>
      <c r="MYL113" s="77"/>
      <c r="MYY113" s="77"/>
      <c r="MZB113" s="77"/>
      <c r="MZC113" s="78"/>
      <c r="MZD113" s="77"/>
      <c r="MZQ113" s="77"/>
      <c r="MZT113" s="77"/>
      <c r="MZU113" s="78"/>
      <c r="MZV113" s="77"/>
      <c r="NAI113" s="77"/>
      <c r="NAL113" s="77"/>
      <c r="NAM113" s="78"/>
      <c r="NAN113" s="77"/>
      <c r="NBA113" s="77"/>
      <c r="NBD113" s="77"/>
      <c r="NBE113" s="78"/>
      <c r="NBF113" s="77"/>
      <c r="NBS113" s="77"/>
      <c r="NBV113" s="77"/>
      <c r="NBW113" s="78"/>
      <c r="NBX113" s="77"/>
      <c r="NCK113" s="77"/>
      <c r="NCN113" s="77"/>
      <c r="NCO113" s="78"/>
      <c r="NCP113" s="77"/>
      <c r="NDC113" s="77"/>
      <c r="NDF113" s="77"/>
      <c r="NDG113" s="78"/>
      <c r="NDH113" s="77"/>
      <c r="NDU113" s="77"/>
      <c r="NDX113" s="77"/>
      <c r="NDY113" s="78"/>
      <c r="NDZ113" s="77"/>
      <c r="NEM113" s="77"/>
      <c r="NEP113" s="77"/>
      <c r="NEQ113" s="78"/>
      <c r="NER113" s="77"/>
      <c r="NFE113" s="77"/>
      <c r="NFH113" s="77"/>
      <c r="NFI113" s="78"/>
      <c r="NFJ113" s="77"/>
      <c r="NFW113" s="77"/>
      <c r="NFZ113" s="77"/>
      <c r="NGA113" s="78"/>
      <c r="NGB113" s="77"/>
      <c r="NGO113" s="77"/>
      <c r="NGR113" s="77"/>
      <c r="NGS113" s="78"/>
      <c r="NGT113" s="77"/>
      <c r="NHG113" s="77"/>
      <c r="NHJ113" s="77"/>
      <c r="NHK113" s="78"/>
      <c r="NHL113" s="77"/>
      <c r="NHY113" s="77"/>
      <c r="NIB113" s="77"/>
      <c r="NIC113" s="78"/>
      <c r="NID113" s="77"/>
      <c r="NIQ113" s="77"/>
      <c r="NIT113" s="77"/>
      <c r="NIU113" s="78"/>
      <c r="NIV113" s="77"/>
      <c r="NJI113" s="77"/>
      <c r="NJL113" s="77"/>
      <c r="NJM113" s="78"/>
      <c r="NJN113" s="77"/>
      <c r="NKA113" s="77"/>
      <c r="NKD113" s="77"/>
      <c r="NKE113" s="78"/>
      <c r="NKF113" s="77"/>
      <c r="NKS113" s="77"/>
      <c r="NKV113" s="77"/>
      <c r="NKW113" s="78"/>
      <c r="NKX113" s="77"/>
      <c r="NLK113" s="77"/>
      <c r="NLN113" s="77"/>
      <c r="NLO113" s="78"/>
      <c r="NLP113" s="77"/>
      <c r="NMC113" s="77"/>
      <c r="NMF113" s="77"/>
      <c r="NMG113" s="78"/>
      <c r="NMH113" s="77"/>
      <c r="NMU113" s="77"/>
      <c r="NMX113" s="77"/>
      <c r="NMY113" s="78"/>
      <c r="NMZ113" s="77"/>
      <c r="NNM113" s="77"/>
      <c r="NNP113" s="77"/>
      <c r="NNQ113" s="78"/>
      <c r="NNR113" s="77"/>
      <c r="NOE113" s="77"/>
      <c r="NOH113" s="77"/>
      <c r="NOI113" s="78"/>
      <c r="NOJ113" s="77"/>
      <c r="NOW113" s="77"/>
      <c r="NOZ113" s="77"/>
      <c r="NPA113" s="78"/>
      <c r="NPB113" s="77"/>
      <c r="NPO113" s="77"/>
      <c r="NPR113" s="77"/>
      <c r="NPS113" s="78"/>
      <c r="NPT113" s="77"/>
      <c r="NQG113" s="77"/>
      <c r="NQJ113" s="77"/>
      <c r="NQK113" s="78"/>
      <c r="NQL113" s="77"/>
      <c r="NQY113" s="77"/>
      <c r="NRB113" s="77"/>
      <c r="NRC113" s="78"/>
      <c r="NRD113" s="77"/>
      <c r="NRQ113" s="77"/>
      <c r="NRT113" s="77"/>
      <c r="NRU113" s="78"/>
      <c r="NRV113" s="77"/>
      <c r="NSI113" s="77"/>
      <c r="NSL113" s="77"/>
      <c r="NSM113" s="78"/>
      <c r="NSN113" s="77"/>
      <c r="NTA113" s="77"/>
      <c r="NTD113" s="77"/>
      <c r="NTE113" s="78"/>
      <c r="NTF113" s="77"/>
      <c r="NTS113" s="77"/>
      <c r="NTV113" s="77"/>
      <c r="NTW113" s="78"/>
      <c r="NTX113" s="77"/>
      <c r="NUK113" s="77"/>
      <c r="NUN113" s="77"/>
      <c r="NUO113" s="78"/>
      <c r="NUP113" s="77"/>
      <c r="NVC113" s="77"/>
      <c r="NVF113" s="77"/>
      <c r="NVG113" s="78"/>
      <c r="NVH113" s="77"/>
      <c r="NVU113" s="77"/>
      <c r="NVX113" s="77"/>
      <c r="NVY113" s="78"/>
      <c r="NVZ113" s="77"/>
      <c r="NWM113" s="77"/>
      <c r="NWP113" s="77"/>
      <c r="NWQ113" s="78"/>
      <c r="NWR113" s="77"/>
      <c r="NXE113" s="77"/>
      <c r="NXH113" s="77"/>
      <c r="NXI113" s="78"/>
      <c r="NXJ113" s="77"/>
      <c r="NXW113" s="77"/>
      <c r="NXZ113" s="77"/>
      <c r="NYA113" s="78"/>
      <c r="NYB113" s="77"/>
      <c r="NYO113" s="77"/>
      <c r="NYR113" s="77"/>
      <c r="NYS113" s="78"/>
      <c r="NYT113" s="77"/>
      <c r="NZG113" s="77"/>
      <c r="NZJ113" s="77"/>
      <c r="NZK113" s="78"/>
      <c r="NZL113" s="77"/>
      <c r="NZY113" s="77"/>
      <c r="OAB113" s="77"/>
      <c r="OAC113" s="78"/>
      <c r="OAD113" s="77"/>
      <c r="OAQ113" s="77"/>
      <c r="OAT113" s="77"/>
      <c r="OAU113" s="78"/>
      <c r="OAV113" s="77"/>
      <c r="OBI113" s="77"/>
      <c r="OBL113" s="77"/>
      <c r="OBM113" s="78"/>
      <c r="OBN113" s="77"/>
      <c r="OCA113" s="77"/>
      <c r="OCD113" s="77"/>
      <c r="OCE113" s="78"/>
      <c r="OCF113" s="77"/>
      <c r="OCS113" s="77"/>
      <c r="OCV113" s="77"/>
      <c r="OCW113" s="78"/>
      <c r="OCX113" s="77"/>
      <c r="ODK113" s="77"/>
      <c r="ODN113" s="77"/>
      <c r="ODO113" s="78"/>
      <c r="ODP113" s="77"/>
      <c r="OEC113" s="77"/>
      <c r="OEF113" s="77"/>
      <c r="OEG113" s="78"/>
      <c r="OEH113" s="77"/>
      <c r="OEU113" s="77"/>
      <c r="OEX113" s="77"/>
      <c r="OEY113" s="78"/>
      <c r="OEZ113" s="77"/>
      <c r="OFM113" s="77"/>
      <c r="OFP113" s="77"/>
      <c r="OFQ113" s="78"/>
      <c r="OFR113" s="77"/>
      <c r="OGE113" s="77"/>
      <c r="OGH113" s="77"/>
      <c r="OGI113" s="78"/>
      <c r="OGJ113" s="77"/>
      <c r="OGW113" s="77"/>
      <c r="OGZ113" s="77"/>
      <c r="OHA113" s="78"/>
      <c r="OHB113" s="77"/>
      <c r="OHO113" s="77"/>
      <c r="OHR113" s="77"/>
      <c r="OHS113" s="78"/>
      <c r="OHT113" s="77"/>
      <c r="OIG113" s="77"/>
      <c r="OIJ113" s="77"/>
      <c r="OIK113" s="78"/>
      <c r="OIL113" s="77"/>
      <c r="OIY113" s="77"/>
      <c r="OJB113" s="77"/>
      <c r="OJC113" s="78"/>
      <c r="OJD113" s="77"/>
      <c r="OJQ113" s="77"/>
      <c r="OJT113" s="77"/>
      <c r="OJU113" s="78"/>
      <c r="OJV113" s="77"/>
      <c r="OKI113" s="77"/>
      <c r="OKL113" s="77"/>
      <c r="OKM113" s="78"/>
      <c r="OKN113" s="77"/>
      <c r="OLA113" s="77"/>
      <c r="OLD113" s="77"/>
      <c r="OLE113" s="78"/>
      <c r="OLF113" s="77"/>
      <c r="OLS113" s="77"/>
      <c r="OLV113" s="77"/>
      <c r="OLW113" s="78"/>
      <c r="OLX113" s="77"/>
      <c r="OMK113" s="77"/>
      <c r="OMN113" s="77"/>
      <c r="OMO113" s="78"/>
      <c r="OMP113" s="77"/>
      <c r="ONC113" s="77"/>
      <c r="ONF113" s="77"/>
      <c r="ONG113" s="78"/>
      <c r="ONH113" s="77"/>
      <c r="ONU113" s="77"/>
      <c r="ONX113" s="77"/>
      <c r="ONY113" s="78"/>
      <c r="ONZ113" s="77"/>
      <c r="OOM113" s="77"/>
      <c r="OOP113" s="77"/>
      <c r="OOQ113" s="78"/>
      <c r="OOR113" s="77"/>
      <c r="OPE113" s="77"/>
      <c r="OPH113" s="77"/>
      <c r="OPI113" s="78"/>
      <c r="OPJ113" s="77"/>
      <c r="OPW113" s="77"/>
      <c r="OPZ113" s="77"/>
      <c r="OQA113" s="78"/>
      <c r="OQB113" s="77"/>
      <c r="OQO113" s="77"/>
      <c r="OQR113" s="77"/>
      <c r="OQS113" s="78"/>
      <c r="OQT113" s="77"/>
      <c r="ORG113" s="77"/>
      <c r="ORJ113" s="77"/>
      <c r="ORK113" s="78"/>
      <c r="ORL113" s="77"/>
      <c r="ORY113" s="77"/>
      <c r="OSB113" s="77"/>
      <c r="OSC113" s="78"/>
      <c r="OSD113" s="77"/>
      <c r="OSQ113" s="77"/>
      <c r="OST113" s="77"/>
      <c r="OSU113" s="78"/>
      <c r="OSV113" s="77"/>
      <c r="OTI113" s="77"/>
      <c r="OTL113" s="77"/>
      <c r="OTM113" s="78"/>
      <c r="OTN113" s="77"/>
      <c r="OUA113" s="77"/>
      <c r="OUD113" s="77"/>
      <c r="OUE113" s="78"/>
      <c r="OUF113" s="77"/>
      <c r="OUS113" s="77"/>
      <c r="OUV113" s="77"/>
      <c r="OUW113" s="78"/>
      <c r="OUX113" s="77"/>
      <c r="OVK113" s="77"/>
      <c r="OVN113" s="77"/>
      <c r="OVO113" s="78"/>
      <c r="OVP113" s="77"/>
      <c r="OWC113" s="77"/>
      <c r="OWF113" s="77"/>
      <c r="OWG113" s="78"/>
      <c r="OWH113" s="77"/>
      <c r="OWU113" s="77"/>
      <c r="OWX113" s="77"/>
      <c r="OWY113" s="78"/>
      <c r="OWZ113" s="77"/>
      <c r="OXM113" s="77"/>
      <c r="OXP113" s="77"/>
      <c r="OXQ113" s="78"/>
      <c r="OXR113" s="77"/>
      <c r="OYE113" s="77"/>
      <c r="OYH113" s="77"/>
      <c r="OYI113" s="78"/>
      <c r="OYJ113" s="77"/>
      <c r="OYW113" s="77"/>
      <c r="OYZ113" s="77"/>
      <c r="OZA113" s="78"/>
      <c r="OZB113" s="77"/>
      <c r="OZO113" s="77"/>
      <c r="OZR113" s="77"/>
      <c r="OZS113" s="78"/>
      <c r="OZT113" s="77"/>
      <c r="PAG113" s="77"/>
      <c r="PAJ113" s="77"/>
      <c r="PAK113" s="78"/>
      <c r="PAL113" s="77"/>
      <c r="PAY113" s="77"/>
      <c r="PBB113" s="77"/>
      <c r="PBC113" s="78"/>
      <c r="PBD113" s="77"/>
      <c r="PBQ113" s="77"/>
      <c r="PBT113" s="77"/>
      <c r="PBU113" s="78"/>
      <c r="PBV113" s="77"/>
      <c r="PCI113" s="77"/>
      <c r="PCL113" s="77"/>
      <c r="PCM113" s="78"/>
      <c r="PCN113" s="77"/>
      <c r="PDA113" s="77"/>
      <c r="PDD113" s="77"/>
      <c r="PDE113" s="78"/>
      <c r="PDF113" s="77"/>
      <c r="PDS113" s="77"/>
      <c r="PDV113" s="77"/>
      <c r="PDW113" s="78"/>
      <c r="PDX113" s="77"/>
      <c r="PEK113" s="77"/>
      <c r="PEN113" s="77"/>
      <c r="PEO113" s="78"/>
      <c r="PEP113" s="77"/>
      <c r="PFC113" s="77"/>
      <c r="PFF113" s="77"/>
      <c r="PFG113" s="78"/>
      <c r="PFH113" s="77"/>
      <c r="PFU113" s="77"/>
      <c r="PFX113" s="77"/>
      <c r="PFY113" s="78"/>
      <c r="PFZ113" s="77"/>
      <c r="PGM113" s="77"/>
      <c r="PGP113" s="77"/>
      <c r="PGQ113" s="78"/>
      <c r="PGR113" s="77"/>
      <c r="PHE113" s="77"/>
      <c r="PHH113" s="77"/>
      <c r="PHI113" s="78"/>
      <c r="PHJ113" s="77"/>
      <c r="PHW113" s="77"/>
      <c r="PHZ113" s="77"/>
      <c r="PIA113" s="78"/>
      <c r="PIB113" s="77"/>
      <c r="PIO113" s="77"/>
      <c r="PIR113" s="77"/>
      <c r="PIS113" s="78"/>
      <c r="PIT113" s="77"/>
      <c r="PJG113" s="77"/>
      <c r="PJJ113" s="77"/>
      <c r="PJK113" s="78"/>
      <c r="PJL113" s="77"/>
      <c r="PJY113" s="77"/>
      <c r="PKB113" s="77"/>
      <c r="PKC113" s="78"/>
      <c r="PKD113" s="77"/>
      <c r="PKQ113" s="77"/>
      <c r="PKT113" s="77"/>
      <c r="PKU113" s="78"/>
      <c r="PKV113" s="77"/>
      <c r="PLI113" s="77"/>
      <c r="PLL113" s="77"/>
      <c r="PLM113" s="78"/>
      <c r="PLN113" s="77"/>
      <c r="PMA113" s="77"/>
      <c r="PMD113" s="77"/>
      <c r="PME113" s="78"/>
      <c r="PMF113" s="77"/>
      <c r="PMS113" s="77"/>
      <c r="PMV113" s="77"/>
      <c r="PMW113" s="78"/>
      <c r="PMX113" s="77"/>
      <c r="PNK113" s="77"/>
      <c r="PNN113" s="77"/>
      <c r="PNO113" s="78"/>
      <c r="PNP113" s="77"/>
      <c r="POC113" s="77"/>
      <c r="POF113" s="77"/>
      <c r="POG113" s="78"/>
      <c r="POH113" s="77"/>
      <c r="POU113" s="77"/>
      <c r="POX113" s="77"/>
      <c r="POY113" s="78"/>
      <c r="POZ113" s="77"/>
      <c r="PPM113" s="77"/>
      <c r="PPP113" s="77"/>
      <c r="PPQ113" s="78"/>
      <c r="PPR113" s="77"/>
      <c r="PQE113" s="77"/>
      <c r="PQH113" s="77"/>
      <c r="PQI113" s="78"/>
      <c r="PQJ113" s="77"/>
      <c r="PQW113" s="77"/>
      <c r="PQZ113" s="77"/>
      <c r="PRA113" s="78"/>
      <c r="PRB113" s="77"/>
      <c r="PRO113" s="77"/>
      <c r="PRR113" s="77"/>
      <c r="PRS113" s="78"/>
      <c r="PRT113" s="77"/>
      <c r="PSG113" s="77"/>
      <c r="PSJ113" s="77"/>
      <c r="PSK113" s="78"/>
      <c r="PSL113" s="77"/>
      <c r="PSY113" s="77"/>
      <c r="PTB113" s="77"/>
      <c r="PTC113" s="78"/>
      <c r="PTD113" s="77"/>
      <c r="PTQ113" s="77"/>
      <c r="PTT113" s="77"/>
      <c r="PTU113" s="78"/>
      <c r="PTV113" s="77"/>
      <c r="PUI113" s="77"/>
      <c r="PUL113" s="77"/>
      <c r="PUM113" s="78"/>
      <c r="PUN113" s="77"/>
      <c r="PVA113" s="77"/>
      <c r="PVD113" s="77"/>
      <c r="PVE113" s="78"/>
      <c r="PVF113" s="77"/>
      <c r="PVS113" s="77"/>
      <c r="PVV113" s="77"/>
      <c r="PVW113" s="78"/>
      <c r="PVX113" s="77"/>
      <c r="PWK113" s="77"/>
      <c r="PWN113" s="77"/>
      <c r="PWO113" s="78"/>
      <c r="PWP113" s="77"/>
      <c r="PXC113" s="77"/>
      <c r="PXF113" s="77"/>
      <c r="PXG113" s="78"/>
      <c r="PXH113" s="77"/>
      <c r="PXU113" s="77"/>
      <c r="PXX113" s="77"/>
      <c r="PXY113" s="78"/>
      <c r="PXZ113" s="77"/>
      <c r="PYM113" s="77"/>
      <c r="PYP113" s="77"/>
      <c r="PYQ113" s="78"/>
      <c r="PYR113" s="77"/>
      <c r="PZE113" s="77"/>
      <c r="PZH113" s="77"/>
      <c r="PZI113" s="78"/>
      <c r="PZJ113" s="77"/>
      <c r="PZW113" s="77"/>
      <c r="PZZ113" s="77"/>
      <c r="QAA113" s="78"/>
      <c r="QAB113" s="77"/>
      <c r="QAO113" s="77"/>
      <c r="QAR113" s="77"/>
      <c r="QAS113" s="78"/>
      <c r="QAT113" s="77"/>
      <c r="QBG113" s="77"/>
      <c r="QBJ113" s="77"/>
      <c r="QBK113" s="78"/>
      <c r="QBL113" s="77"/>
      <c r="QBY113" s="77"/>
      <c r="QCB113" s="77"/>
      <c r="QCC113" s="78"/>
      <c r="QCD113" s="77"/>
      <c r="QCQ113" s="77"/>
      <c r="QCT113" s="77"/>
      <c r="QCU113" s="78"/>
      <c r="QCV113" s="77"/>
      <c r="QDI113" s="77"/>
      <c r="QDL113" s="77"/>
      <c r="QDM113" s="78"/>
      <c r="QDN113" s="77"/>
      <c r="QEA113" s="77"/>
      <c r="QED113" s="77"/>
      <c r="QEE113" s="78"/>
      <c r="QEF113" s="77"/>
      <c r="QES113" s="77"/>
      <c r="QEV113" s="77"/>
      <c r="QEW113" s="78"/>
      <c r="QEX113" s="77"/>
      <c r="QFK113" s="77"/>
      <c r="QFN113" s="77"/>
      <c r="QFO113" s="78"/>
      <c r="QFP113" s="77"/>
      <c r="QGC113" s="77"/>
      <c r="QGF113" s="77"/>
      <c r="QGG113" s="78"/>
      <c r="QGH113" s="77"/>
      <c r="QGU113" s="77"/>
      <c r="QGX113" s="77"/>
      <c r="QGY113" s="78"/>
      <c r="QGZ113" s="77"/>
      <c r="QHM113" s="77"/>
      <c r="QHP113" s="77"/>
      <c r="QHQ113" s="78"/>
      <c r="QHR113" s="77"/>
      <c r="QIE113" s="77"/>
      <c r="QIH113" s="77"/>
      <c r="QII113" s="78"/>
      <c r="QIJ113" s="77"/>
      <c r="QIW113" s="77"/>
      <c r="QIZ113" s="77"/>
      <c r="QJA113" s="78"/>
      <c r="QJB113" s="77"/>
      <c r="QJO113" s="77"/>
      <c r="QJR113" s="77"/>
      <c r="QJS113" s="78"/>
      <c r="QJT113" s="77"/>
      <c r="QKG113" s="77"/>
      <c r="QKJ113" s="77"/>
      <c r="QKK113" s="78"/>
      <c r="QKL113" s="77"/>
      <c r="QKY113" s="77"/>
      <c r="QLB113" s="77"/>
      <c r="QLC113" s="78"/>
      <c r="QLD113" s="77"/>
      <c r="QLQ113" s="77"/>
      <c r="QLT113" s="77"/>
      <c r="QLU113" s="78"/>
      <c r="QLV113" s="77"/>
      <c r="QMI113" s="77"/>
      <c r="QML113" s="77"/>
      <c r="QMM113" s="78"/>
      <c r="QMN113" s="77"/>
      <c r="QNA113" s="77"/>
      <c r="QND113" s="77"/>
      <c r="QNE113" s="78"/>
      <c r="QNF113" s="77"/>
      <c r="QNS113" s="77"/>
      <c r="QNV113" s="77"/>
      <c r="QNW113" s="78"/>
      <c r="QNX113" s="77"/>
      <c r="QOK113" s="77"/>
      <c r="QON113" s="77"/>
      <c r="QOO113" s="78"/>
      <c r="QOP113" s="77"/>
      <c r="QPC113" s="77"/>
      <c r="QPF113" s="77"/>
      <c r="QPG113" s="78"/>
      <c r="QPH113" s="77"/>
      <c r="QPU113" s="77"/>
      <c r="QPX113" s="77"/>
      <c r="QPY113" s="78"/>
      <c r="QPZ113" s="77"/>
      <c r="QQM113" s="77"/>
      <c r="QQP113" s="77"/>
      <c r="QQQ113" s="78"/>
      <c r="QQR113" s="77"/>
      <c r="QRE113" s="77"/>
      <c r="QRH113" s="77"/>
      <c r="QRI113" s="78"/>
      <c r="QRJ113" s="77"/>
      <c r="QRW113" s="77"/>
      <c r="QRZ113" s="77"/>
      <c r="QSA113" s="78"/>
      <c r="QSB113" s="77"/>
      <c r="QSO113" s="77"/>
      <c r="QSR113" s="77"/>
      <c r="QSS113" s="78"/>
      <c r="QST113" s="77"/>
      <c r="QTG113" s="77"/>
      <c r="QTJ113" s="77"/>
      <c r="QTK113" s="78"/>
      <c r="QTL113" s="77"/>
      <c r="QTY113" s="77"/>
      <c r="QUB113" s="77"/>
      <c r="QUC113" s="78"/>
      <c r="QUD113" s="77"/>
      <c r="QUQ113" s="77"/>
      <c r="QUT113" s="77"/>
      <c r="QUU113" s="78"/>
      <c r="QUV113" s="77"/>
      <c r="QVI113" s="77"/>
      <c r="QVL113" s="77"/>
      <c r="QVM113" s="78"/>
      <c r="QVN113" s="77"/>
      <c r="QWA113" s="77"/>
      <c r="QWD113" s="77"/>
      <c r="QWE113" s="78"/>
      <c r="QWF113" s="77"/>
      <c r="QWS113" s="77"/>
      <c r="QWV113" s="77"/>
      <c r="QWW113" s="78"/>
      <c r="QWX113" s="77"/>
      <c r="QXK113" s="77"/>
      <c r="QXN113" s="77"/>
      <c r="QXO113" s="78"/>
      <c r="QXP113" s="77"/>
      <c r="QYC113" s="77"/>
      <c r="QYF113" s="77"/>
      <c r="QYG113" s="78"/>
      <c r="QYH113" s="77"/>
      <c r="QYU113" s="77"/>
      <c r="QYX113" s="77"/>
      <c r="QYY113" s="78"/>
      <c r="QYZ113" s="77"/>
      <c r="QZM113" s="77"/>
      <c r="QZP113" s="77"/>
      <c r="QZQ113" s="78"/>
      <c r="QZR113" s="77"/>
      <c r="RAE113" s="77"/>
      <c r="RAH113" s="77"/>
      <c r="RAI113" s="78"/>
      <c r="RAJ113" s="77"/>
      <c r="RAW113" s="77"/>
      <c r="RAZ113" s="77"/>
      <c r="RBA113" s="78"/>
      <c r="RBB113" s="77"/>
      <c r="RBO113" s="77"/>
      <c r="RBR113" s="77"/>
      <c r="RBS113" s="78"/>
      <c r="RBT113" s="77"/>
      <c r="RCG113" s="77"/>
      <c r="RCJ113" s="77"/>
      <c r="RCK113" s="78"/>
      <c r="RCL113" s="77"/>
      <c r="RCY113" s="77"/>
      <c r="RDB113" s="77"/>
      <c r="RDC113" s="78"/>
      <c r="RDD113" s="77"/>
      <c r="RDQ113" s="77"/>
      <c r="RDT113" s="77"/>
      <c r="RDU113" s="78"/>
      <c r="RDV113" s="77"/>
      <c r="REI113" s="77"/>
      <c r="REL113" s="77"/>
      <c r="REM113" s="78"/>
      <c r="REN113" s="77"/>
      <c r="RFA113" s="77"/>
      <c r="RFD113" s="77"/>
      <c r="RFE113" s="78"/>
      <c r="RFF113" s="77"/>
      <c r="RFS113" s="77"/>
      <c r="RFV113" s="77"/>
      <c r="RFW113" s="78"/>
      <c r="RFX113" s="77"/>
      <c r="RGK113" s="77"/>
      <c r="RGN113" s="77"/>
      <c r="RGO113" s="78"/>
      <c r="RGP113" s="77"/>
      <c r="RHC113" s="77"/>
      <c r="RHF113" s="77"/>
      <c r="RHG113" s="78"/>
      <c r="RHH113" s="77"/>
      <c r="RHU113" s="77"/>
      <c r="RHX113" s="77"/>
      <c r="RHY113" s="78"/>
      <c r="RHZ113" s="77"/>
      <c r="RIM113" s="77"/>
      <c r="RIP113" s="77"/>
      <c r="RIQ113" s="78"/>
      <c r="RIR113" s="77"/>
      <c r="RJE113" s="77"/>
      <c r="RJH113" s="77"/>
      <c r="RJI113" s="78"/>
      <c r="RJJ113" s="77"/>
      <c r="RJW113" s="77"/>
      <c r="RJZ113" s="77"/>
      <c r="RKA113" s="78"/>
      <c r="RKB113" s="77"/>
      <c r="RKO113" s="77"/>
      <c r="RKR113" s="77"/>
      <c r="RKS113" s="78"/>
      <c r="RKT113" s="77"/>
      <c r="RLG113" s="77"/>
      <c r="RLJ113" s="77"/>
      <c r="RLK113" s="78"/>
      <c r="RLL113" s="77"/>
      <c r="RLY113" s="77"/>
      <c r="RMB113" s="77"/>
      <c r="RMC113" s="78"/>
      <c r="RMD113" s="77"/>
      <c r="RMQ113" s="77"/>
      <c r="RMT113" s="77"/>
      <c r="RMU113" s="78"/>
      <c r="RMV113" s="77"/>
      <c r="RNI113" s="77"/>
      <c r="RNL113" s="77"/>
      <c r="RNM113" s="78"/>
      <c r="RNN113" s="77"/>
      <c r="ROA113" s="77"/>
      <c r="ROD113" s="77"/>
      <c r="ROE113" s="78"/>
      <c r="ROF113" s="77"/>
      <c r="ROS113" s="77"/>
      <c r="ROV113" s="77"/>
      <c r="ROW113" s="78"/>
      <c r="ROX113" s="77"/>
      <c r="RPK113" s="77"/>
      <c r="RPN113" s="77"/>
      <c r="RPO113" s="78"/>
      <c r="RPP113" s="77"/>
      <c r="RQC113" s="77"/>
      <c r="RQF113" s="77"/>
      <c r="RQG113" s="78"/>
      <c r="RQH113" s="77"/>
      <c r="RQU113" s="77"/>
      <c r="RQX113" s="77"/>
      <c r="RQY113" s="78"/>
      <c r="RQZ113" s="77"/>
      <c r="RRM113" s="77"/>
      <c r="RRP113" s="77"/>
      <c r="RRQ113" s="78"/>
      <c r="RRR113" s="77"/>
      <c r="RSE113" s="77"/>
      <c r="RSH113" s="77"/>
      <c r="RSI113" s="78"/>
      <c r="RSJ113" s="77"/>
      <c r="RSW113" s="77"/>
      <c r="RSZ113" s="77"/>
      <c r="RTA113" s="78"/>
      <c r="RTB113" s="77"/>
      <c r="RTO113" s="77"/>
      <c r="RTR113" s="77"/>
      <c r="RTS113" s="78"/>
      <c r="RTT113" s="77"/>
      <c r="RUG113" s="77"/>
      <c r="RUJ113" s="77"/>
      <c r="RUK113" s="78"/>
      <c r="RUL113" s="77"/>
      <c r="RUY113" s="77"/>
      <c r="RVB113" s="77"/>
      <c r="RVC113" s="78"/>
      <c r="RVD113" s="77"/>
      <c r="RVQ113" s="77"/>
      <c r="RVT113" s="77"/>
      <c r="RVU113" s="78"/>
      <c r="RVV113" s="77"/>
      <c r="RWI113" s="77"/>
      <c r="RWL113" s="77"/>
      <c r="RWM113" s="78"/>
      <c r="RWN113" s="77"/>
      <c r="RXA113" s="77"/>
      <c r="RXD113" s="77"/>
      <c r="RXE113" s="78"/>
      <c r="RXF113" s="77"/>
      <c r="RXS113" s="77"/>
      <c r="RXV113" s="77"/>
      <c r="RXW113" s="78"/>
      <c r="RXX113" s="77"/>
      <c r="RYK113" s="77"/>
      <c r="RYN113" s="77"/>
      <c r="RYO113" s="78"/>
      <c r="RYP113" s="77"/>
      <c r="RZC113" s="77"/>
      <c r="RZF113" s="77"/>
      <c r="RZG113" s="78"/>
      <c r="RZH113" s="77"/>
      <c r="RZU113" s="77"/>
      <c r="RZX113" s="77"/>
      <c r="RZY113" s="78"/>
      <c r="RZZ113" s="77"/>
      <c r="SAM113" s="77"/>
      <c r="SAP113" s="77"/>
      <c r="SAQ113" s="78"/>
      <c r="SAR113" s="77"/>
      <c r="SBE113" s="77"/>
      <c r="SBH113" s="77"/>
      <c r="SBI113" s="78"/>
      <c r="SBJ113" s="77"/>
      <c r="SBW113" s="77"/>
      <c r="SBZ113" s="77"/>
      <c r="SCA113" s="78"/>
      <c r="SCB113" s="77"/>
      <c r="SCO113" s="77"/>
      <c r="SCR113" s="77"/>
      <c r="SCS113" s="78"/>
      <c r="SCT113" s="77"/>
      <c r="SDG113" s="77"/>
      <c r="SDJ113" s="77"/>
      <c r="SDK113" s="78"/>
      <c r="SDL113" s="77"/>
      <c r="SDY113" s="77"/>
      <c r="SEB113" s="77"/>
      <c r="SEC113" s="78"/>
      <c r="SED113" s="77"/>
      <c r="SEQ113" s="77"/>
      <c r="SET113" s="77"/>
      <c r="SEU113" s="78"/>
      <c r="SEV113" s="77"/>
      <c r="SFI113" s="77"/>
      <c r="SFL113" s="77"/>
      <c r="SFM113" s="78"/>
      <c r="SFN113" s="77"/>
      <c r="SGA113" s="77"/>
      <c r="SGD113" s="77"/>
      <c r="SGE113" s="78"/>
      <c r="SGF113" s="77"/>
      <c r="SGS113" s="77"/>
      <c r="SGV113" s="77"/>
      <c r="SGW113" s="78"/>
      <c r="SGX113" s="77"/>
      <c r="SHK113" s="77"/>
      <c r="SHN113" s="77"/>
      <c r="SHO113" s="78"/>
      <c r="SHP113" s="77"/>
      <c r="SIC113" s="77"/>
      <c r="SIF113" s="77"/>
      <c r="SIG113" s="78"/>
      <c r="SIH113" s="77"/>
      <c r="SIU113" s="77"/>
      <c r="SIX113" s="77"/>
      <c r="SIY113" s="78"/>
      <c r="SIZ113" s="77"/>
      <c r="SJM113" s="77"/>
      <c r="SJP113" s="77"/>
      <c r="SJQ113" s="78"/>
      <c r="SJR113" s="77"/>
      <c r="SKE113" s="77"/>
      <c r="SKH113" s="77"/>
      <c r="SKI113" s="78"/>
      <c r="SKJ113" s="77"/>
      <c r="SKW113" s="77"/>
      <c r="SKZ113" s="77"/>
      <c r="SLA113" s="78"/>
      <c r="SLB113" s="77"/>
      <c r="SLO113" s="77"/>
      <c r="SLR113" s="77"/>
      <c r="SLS113" s="78"/>
      <c r="SLT113" s="77"/>
      <c r="SMG113" s="77"/>
      <c r="SMJ113" s="77"/>
      <c r="SMK113" s="78"/>
      <c r="SML113" s="77"/>
      <c r="SMY113" s="77"/>
      <c r="SNB113" s="77"/>
      <c r="SNC113" s="78"/>
      <c r="SND113" s="77"/>
      <c r="SNQ113" s="77"/>
      <c r="SNT113" s="77"/>
      <c r="SNU113" s="78"/>
      <c r="SNV113" s="77"/>
      <c r="SOI113" s="77"/>
      <c r="SOL113" s="77"/>
      <c r="SOM113" s="78"/>
      <c r="SON113" s="77"/>
      <c r="SPA113" s="77"/>
      <c r="SPD113" s="77"/>
      <c r="SPE113" s="78"/>
      <c r="SPF113" s="77"/>
      <c r="SPS113" s="77"/>
      <c r="SPV113" s="77"/>
      <c r="SPW113" s="78"/>
      <c r="SPX113" s="77"/>
      <c r="SQK113" s="77"/>
      <c r="SQN113" s="77"/>
      <c r="SQO113" s="78"/>
      <c r="SQP113" s="77"/>
      <c r="SRC113" s="77"/>
      <c r="SRF113" s="77"/>
      <c r="SRG113" s="78"/>
      <c r="SRH113" s="77"/>
      <c r="SRU113" s="77"/>
      <c r="SRX113" s="77"/>
      <c r="SRY113" s="78"/>
      <c r="SRZ113" s="77"/>
      <c r="SSM113" s="77"/>
      <c r="SSP113" s="77"/>
      <c r="SSQ113" s="78"/>
      <c r="SSR113" s="77"/>
      <c r="STE113" s="77"/>
      <c r="STH113" s="77"/>
      <c r="STI113" s="78"/>
      <c r="STJ113" s="77"/>
      <c r="STW113" s="77"/>
      <c r="STZ113" s="77"/>
      <c r="SUA113" s="78"/>
      <c r="SUB113" s="77"/>
      <c r="SUO113" s="77"/>
      <c r="SUR113" s="77"/>
      <c r="SUS113" s="78"/>
      <c r="SUT113" s="77"/>
      <c r="SVG113" s="77"/>
      <c r="SVJ113" s="77"/>
      <c r="SVK113" s="78"/>
      <c r="SVL113" s="77"/>
      <c r="SVY113" s="77"/>
      <c r="SWB113" s="77"/>
      <c r="SWC113" s="78"/>
      <c r="SWD113" s="77"/>
      <c r="SWQ113" s="77"/>
      <c r="SWT113" s="77"/>
      <c r="SWU113" s="78"/>
      <c r="SWV113" s="77"/>
      <c r="SXI113" s="77"/>
      <c r="SXL113" s="77"/>
      <c r="SXM113" s="78"/>
      <c r="SXN113" s="77"/>
      <c r="SYA113" s="77"/>
      <c r="SYD113" s="77"/>
      <c r="SYE113" s="78"/>
      <c r="SYF113" s="77"/>
      <c r="SYS113" s="77"/>
      <c r="SYV113" s="77"/>
      <c r="SYW113" s="78"/>
      <c r="SYX113" s="77"/>
      <c r="SZK113" s="77"/>
      <c r="SZN113" s="77"/>
      <c r="SZO113" s="78"/>
      <c r="SZP113" s="77"/>
      <c r="TAC113" s="77"/>
      <c r="TAF113" s="77"/>
      <c r="TAG113" s="78"/>
      <c r="TAH113" s="77"/>
      <c r="TAU113" s="77"/>
      <c r="TAX113" s="77"/>
      <c r="TAY113" s="78"/>
      <c r="TAZ113" s="77"/>
      <c r="TBM113" s="77"/>
      <c r="TBP113" s="77"/>
      <c r="TBQ113" s="78"/>
      <c r="TBR113" s="77"/>
      <c r="TCE113" s="77"/>
      <c r="TCH113" s="77"/>
      <c r="TCI113" s="78"/>
      <c r="TCJ113" s="77"/>
      <c r="TCW113" s="77"/>
      <c r="TCZ113" s="77"/>
      <c r="TDA113" s="78"/>
      <c r="TDB113" s="77"/>
      <c r="TDO113" s="77"/>
      <c r="TDR113" s="77"/>
      <c r="TDS113" s="78"/>
      <c r="TDT113" s="77"/>
      <c r="TEG113" s="77"/>
      <c r="TEJ113" s="77"/>
      <c r="TEK113" s="78"/>
      <c r="TEL113" s="77"/>
      <c r="TEY113" s="77"/>
      <c r="TFB113" s="77"/>
      <c r="TFC113" s="78"/>
      <c r="TFD113" s="77"/>
      <c r="TFQ113" s="77"/>
      <c r="TFT113" s="77"/>
      <c r="TFU113" s="78"/>
      <c r="TFV113" s="77"/>
      <c r="TGI113" s="77"/>
      <c r="TGL113" s="77"/>
      <c r="TGM113" s="78"/>
      <c r="TGN113" s="77"/>
      <c r="THA113" s="77"/>
      <c r="THD113" s="77"/>
      <c r="THE113" s="78"/>
      <c r="THF113" s="77"/>
      <c r="THS113" s="77"/>
      <c r="THV113" s="77"/>
      <c r="THW113" s="78"/>
      <c r="THX113" s="77"/>
      <c r="TIK113" s="77"/>
      <c r="TIN113" s="77"/>
      <c r="TIO113" s="78"/>
      <c r="TIP113" s="77"/>
      <c r="TJC113" s="77"/>
      <c r="TJF113" s="77"/>
      <c r="TJG113" s="78"/>
      <c r="TJH113" s="77"/>
      <c r="TJU113" s="77"/>
      <c r="TJX113" s="77"/>
      <c r="TJY113" s="78"/>
      <c r="TJZ113" s="77"/>
      <c r="TKM113" s="77"/>
      <c r="TKP113" s="77"/>
      <c r="TKQ113" s="78"/>
      <c r="TKR113" s="77"/>
      <c r="TLE113" s="77"/>
      <c r="TLH113" s="77"/>
      <c r="TLI113" s="78"/>
      <c r="TLJ113" s="77"/>
      <c r="TLW113" s="77"/>
      <c r="TLZ113" s="77"/>
      <c r="TMA113" s="78"/>
      <c r="TMB113" s="77"/>
      <c r="TMO113" s="77"/>
      <c r="TMR113" s="77"/>
      <c r="TMS113" s="78"/>
      <c r="TMT113" s="77"/>
      <c r="TNG113" s="77"/>
      <c r="TNJ113" s="77"/>
      <c r="TNK113" s="78"/>
      <c r="TNL113" s="77"/>
      <c r="TNY113" s="77"/>
      <c r="TOB113" s="77"/>
      <c r="TOC113" s="78"/>
      <c r="TOD113" s="77"/>
      <c r="TOQ113" s="77"/>
      <c r="TOT113" s="77"/>
      <c r="TOU113" s="78"/>
      <c r="TOV113" s="77"/>
      <c r="TPI113" s="77"/>
      <c r="TPL113" s="77"/>
      <c r="TPM113" s="78"/>
      <c r="TPN113" s="77"/>
      <c r="TQA113" s="77"/>
      <c r="TQD113" s="77"/>
      <c r="TQE113" s="78"/>
      <c r="TQF113" s="77"/>
      <c r="TQS113" s="77"/>
      <c r="TQV113" s="77"/>
      <c r="TQW113" s="78"/>
      <c r="TQX113" s="77"/>
      <c r="TRK113" s="77"/>
      <c r="TRN113" s="77"/>
      <c r="TRO113" s="78"/>
      <c r="TRP113" s="77"/>
      <c r="TSC113" s="77"/>
      <c r="TSF113" s="77"/>
      <c r="TSG113" s="78"/>
      <c r="TSH113" s="77"/>
      <c r="TSU113" s="77"/>
      <c r="TSX113" s="77"/>
      <c r="TSY113" s="78"/>
      <c r="TSZ113" s="77"/>
      <c r="TTM113" s="77"/>
      <c r="TTP113" s="77"/>
      <c r="TTQ113" s="78"/>
      <c r="TTR113" s="77"/>
      <c r="TUE113" s="77"/>
      <c r="TUH113" s="77"/>
      <c r="TUI113" s="78"/>
      <c r="TUJ113" s="77"/>
      <c r="TUW113" s="77"/>
      <c r="TUZ113" s="77"/>
      <c r="TVA113" s="78"/>
      <c r="TVB113" s="77"/>
      <c r="TVO113" s="77"/>
      <c r="TVR113" s="77"/>
      <c r="TVS113" s="78"/>
      <c r="TVT113" s="77"/>
      <c r="TWG113" s="77"/>
      <c r="TWJ113" s="77"/>
      <c r="TWK113" s="78"/>
      <c r="TWL113" s="77"/>
      <c r="TWY113" s="77"/>
      <c r="TXB113" s="77"/>
      <c r="TXC113" s="78"/>
      <c r="TXD113" s="77"/>
      <c r="TXQ113" s="77"/>
      <c r="TXT113" s="77"/>
      <c r="TXU113" s="78"/>
      <c r="TXV113" s="77"/>
      <c r="TYI113" s="77"/>
      <c r="TYL113" s="77"/>
      <c r="TYM113" s="78"/>
      <c r="TYN113" s="77"/>
      <c r="TZA113" s="77"/>
      <c r="TZD113" s="77"/>
      <c r="TZE113" s="78"/>
      <c r="TZF113" s="77"/>
      <c r="TZS113" s="77"/>
      <c r="TZV113" s="77"/>
      <c r="TZW113" s="78"/>
      <c r="TZX113" s="77"/>
      <c r="UAK113" s="77"/>
      <c r="UAN113" s="77"/>
      <c r="UAO113" s="78"/>
      <c r="UAP113" s="77"/>
      <c r="UBC113" s="77"/>
      <c r="UBF113" s="77"/>
      <c r="UBG113" s="78"/>
      <c r="UBH113" s="77"/>
      <c r="UBU113" s="77"/>
      <c r="UBX113" s="77"/>
      <c r="UBY113" s="78"/>
      <c r="UBZ113" s="77"/>
      <c r="UCM113" s="77"/>
      <c r="UCP113" s="77"/>
      <c r="UCQ113" s="78"/>
      <c r="UCR113" s="77"/>
      <c r="UDE113" s="77"/>
      <c r="UDH113" s="77"/>
      <c r="UDI113" s="78"/>
      <c r="UDJ113" s="77"/>
      <c r="UDW113" s="77"/>
      <c r="UDZ113" s="77"/>
      <c r="UEA113" s="78"/>
      <c r="UEB113" s="77"/>
      <c r="UEO113" s="77"/>
      <c r="UER113" s="77"/>
      <c r="UES113" s="78"/>
      <c r="UET113" s="77"/>
      <c r="UFG113" s="77"/>
      <c r="UFJ113" s="77"/>
      <c r="UFK113" s="78"/>
      <c r="UFL113" s="77"/>
      <c r="UFY113" s="77"/>
      <c r="UGB113" s="77"/>
      <c r="UGC113" s="78"/>
      <c r="UGD113" s="77"/>
      <c r="UGQ113" s="77"/>
      <c r="UGT113" s="77"/>
      <c r="UGU113" s="78"/>
      <c r="UGV113" s="77"/>
      <c r="UHI113" s="77"/>
      <c r="UHL113" s="77"/>
      <c r="UHM113" s="78"/>
      <c r="UHN113" s="77"/>
      <c r="UIA113" s="77"/>
      <c r="UID113" s="77"/>
      <c r="UIE113" s="78"/>
      <c r="UIF113" s="77"/>
      <c r="UIS113" s="77"/>
      <c r="UIV113" s="77"/>
      <c r="UIW113" s="78"/>
      <c r="UIX113" s="77"/>
      <c r="UJK113" s="77"/>
      <c r="UJN113" s="77"/>
      <c r="UJO113" s="78"/>
      <c r="UJP113" s="77"/>
      <c r="UKC113" s="77"/>
      <c r="UKF113" s="77"/>
      <c r="UKG113" s="78"/>
      <c r="UKH113" s="77"/>
      <c r="UKU113" s="77"/>
      <c r="UKX113" s="77"/>
      <c r="UKY113" s="78"/>
      <c r="UKZ113" s="77"/>
      <c r="ULM113" s="77"/>
      <c r="ULP113" s="77"/>
      <c r="ULQ113" s="78"/>
      <c r="ULR113" s="77"/>
      <c r="UME113" s="77"/>
      <c r="UMH113" s="77"/>
      <c r="UMI113" s="78"/>
      <c r="UMJ113" s="77"/>
      <c r="UMW113" s="77"/>
      <c r="UMZ113" s="77"/>
      <c r="UNA113" s="78"/>
      <c r="UNB113" s="77"/>
      <c r="UNO113" s="77"/>
      <c r="UNR113" s="77"/>
      <c r="UNS113" s="78"/>
      <c r="UNT113" s="77"/>
      <c r="UOG113" s="77"/>
      <c r="UOJ113" s="77"/>
      <c r="UOK113" s="78"/>
      <c r="UOL113" s="77"/>
      <c r="UOY113" s="77"/>
      <c r="UPB113" s="77"/>
      <c r="UPC113" s="78"/>
      <c r="UPD113" s="77"/>
      <c r="UPQ113" s="77"/>
      <c r="UPT113" s="77"/>
      <c r="UPU113" s="78"/>
      <c r="UPV113" s="77"/>
      <c r="UQI113" s="77"/>
      <c r="UQL113" s="77"/>
      <c r="UQM113" s="78"/>
      <c r="UQN113" s="77"/>
      <c r="URA113" s="77"/>
      <c r="URD113" s="77"/>
      <c r="URE113" s="78"/>
      <c r="URF113" s="77"/>
      <c r="URS113" s="77"/>
      <c r="URV113" s="77"/>
      <c r="URW113" s="78"/>
      <c r="URX113" s="77"/>
      <c r="USK113" s="77"/>
      <c r="USN113" s="77"/>
      <c r="USO113" s="78"/>
      <c r="USP113" s="77"/>
      <c r="UTC113" s="77"/>
      <c r="UTF113" s="77"/>
      <c r="UTG113" s="78"/>
      <c r="UTH113" s="77"/>
      <c r="UTU113" s="77"/>
      <c r="UTX113" s="77"/>
      <c r="UTY113" s="78"/>
      <c r="UTZ113" s="77"/>
      <c r="UUM113" s="77"/>
      <c r="UUP113" s="77"/>
      <c r="UUQ113" s="78"/>
      <c r="UUR113" s="77"/>
      <c r="UVE113" s="77"/>
      <c r="UVH113" s="77"/>
      <c r="UVI113" s="78"/>
      <c r="UVJ113" s="77"/>
      <c r="UVW113" s="77"/>
      <c r="UVZ113" s="77"/>
      <c r="UWA113" s="78"/>
      <c r="UWB113" s="77"/>
      <c r="UWO113" s="77"/>
      <c r="UWR113" s="77"/>
      <c r="UWS113" s="78"/>
      <c r="UWT113" s="77"/>
      <c r="UXG113" s="77"/>
      <c r="UXJ113" s="77"/>
      <c r="UXK113" s="78"/>
      <c r="UXL113" s="77"/>
      <c r="UXY113" s="77"/>
      <c r="UYB113" s="77"/>
      <c r="UYC113" s="78"/>
      <c r="UYD113" s="77"/>
      <c r="UYQ113" s="77"/>
      <c r="UYT113" s="77"/>
      <c r="UYU113" s="78"/>
      <c r="UYV113" s="77"/>
      <c r="UZI113" s="77"/>
      <c r="UZL113" s="77"/>
      <c r="UZM113" s="78"/>
      <c r="UZN113" s="77"/>
      <c r="VAA113" s="77"/>
      <c r="VAD113" s="77"/>
      <c r="VAE113" s="78"/>
      <c r="VAF113" s="77"/>
      <c r="VAS113" s="77"/>
      <c r="VAV113" s="77"/>
      <c r="VAW113" s="78"/>
      <c r="VAX113" s="77"/>
      <c r="VBK113" s="77"/>
      <c r="VBN113" s="77"/>
      <c r="VBO113" s="78"/>
      <c r="VBP113" s="77"/>
      <c r="VCC113" s="77"/>
      <c r="VCF113" s="77"/>
      <c r="VCG113" s="78"/>
      <c r="VCH113" s="77"/>
      <c r="VCU113" s="77"/>
      <c r="VCX113" s="77"/>
      <c r="VCY113" s="78"/>
      <c r="VCZ113" s="77"/>
      <c r="VDM113" s="77"/>
      <c r="VDP113" s="77"/>
      <c r="VDQ113" s="78"/>
      <c r="VDR113" s="77"/>
      <c r="VEE113" s="77"/>
      <c r="VEH113" s="77"/>
      <c r="VEI113" s="78"/>
      <c r="VEJ113" s="77"/>
      <c r="VEW113" s="77"/>
      <c r="VEZ113" s="77"/>
      <c r="VFA113" s="78"/>
      <c r="VFB113" s="77"/>
      <c r="VFO113" s="77"/>
      <c r="VFR113" s="77"/>
      <c r="VFS113" s="78"/>
      <c r="VFT113" s="77"/>
      <c r="VGG113" s="77"/>
      <c r="VGJ113" s="77"/>
      <c r="VGK113" s="78"/>
      <c r="VGL113" s="77"/>
      <c r="VGY113" s="77"/>
      <c r="VHB113" s="77"/>
      <c r="VHC113" s="78"/>
      <c r="VHD113" s="77"/>
      <c r="VHQ113" s="77"/>
      <c r="VHT113" s="77"/>
      <c r="VHU113" s="78"/>
      <c r="VHV113" s="77"/>
      <c r="VII113" s="77"/>
      <c r="VIL113" s="77"/>
      <c r="VIM113" s="78"/>
      <c r="VIN113" s="77"/>
      <c r="VJA113" s="77"/>
      <c r="VJD113" s="77"/>
      <c r="VJE113" s="78"/>
      <c r="VJF113" s="77"/>
      <c r="VJS113" s="77"/>
      <c r="VJV113" s="77"/>
      <c r="VJW113" s="78"/>
      <c r="VJX113" s="77"/>
      <c r="VKK113" s="77"/>
      <c r="VKN113" s="77"/>
      <c r="VKO113" s="78"/>
      <c r="VKP113" s="77"/>
      <c r="VLC113" s="77"/>
      <c r="VLF113" s="77"/>
      <c r="VLG113" s="78"/>
      <c r="VLH113" s="77"/>
      <c r="VLU113" s="77"/>
      <c r="VLX113" s="77"/>
      <c r="VLY113" s="78"/>
      <c r="VLZ113" s="77"/>
      <c r="VMM113" s="77"/>
      <c r="VMP113" s="77"/>
      <c r="VMQ113" s="78"/>
      <c r="VMR113" s="77"/>
      <c r="VNE113" s="77"/>
      <c r="VNH113" s="77"/>
      <c r="VNI113" s="78"/>
      <c r="VNJ113" s="77"/>
      <c r="VNW113" s="77"/>
      <c r="VNZ113" s="77"/>
      <c r="VOA113" s="78"/>
      <c r="VOB113" s="77"/>
      <c r="VOO113" s="77"/>
      <c r="VOR113" s="77"/>
      <c r="VOS113" s="78"/>
      <c r="VOT113" s="77"/>
      <c r="VPG113" s="77"/>
      <c r="VPJ113" s="77"/>
      <c r="VPK113" s="78"/>
      <c r="VPL113" s="77"/>
      <c r="VPY113" s="77"/>
      <c r="VQB113" s="77"/>
      <c r="VQC113" s="78"/>
      <c r="VQD113" s="77"/>
      <c r="VQQ113" s="77"/>
      <c r="VQT113" s="77"/>
      <c r="VQU113" s="78"/>
      <c r="VQV113" s="77"/>
      <c r="VRI113" s="77"/>
      <c r="VRL113" s="77"/>
      <c r="VRM113" s="78"/>
      <c r="VRN113" s="77"/>
      <c r="VSA113" s="77"/>
      <c r="VSD113" s="77"/>
      <c r="VSE113" s="78"/>
      <c r="VSF113" s="77"/>
      <c r="VSS113" s="77"/>
      <c r="VSV113" s="77"/>
      <c r="VSW113" s="78"/>
      <c r="VSX113" s="77"/>
      <c r="VTK113" s="77"/>
      <c r="VTN113" s="77"/>
      <c r="VTO113" s="78"/>
      <c r="VTP113" s="77"/>
      <c r="VUC113" s="77"/>
      <c r="VUF113" s="77"/>
      <c r="VUG113" s="78"/>
      <c r="VUH113" s="77"/>
      <c r="VUU113" s="77"/>
      <c r="VUX113" s="77"/>
      <c r="VUY113" s="78"/>
      <c r="VUZ113" s="77"/>
      <c r="VVM113" s="77"/>
      <c r="VVP113" s="77"/>
      <c r="VVQ113" s="78"/>
      <c r="VVR113" s="77"/>
      <c r="VWE113" s="77"/>
      <c r="VWH113" s="77"/>
      <c r="VWI113" s="78"/>
      <c r="VWJ113" s="77"/>
      <c r="VWW113" s="77"/>
      <c r="VWZ113" s="77"/>
      <c r="VXA113" s="78"/>
      <c r="VXB113" s="77"/>
      <c r="VXO113" s="77"/>
      <c r="VXR113" s="77"/>
      <c r="VXS113" s="78"/>
      <c r="VXT113" s="77"/>
      <c r="VYG113" s="77"/>
      <c r="VYJ113" s="77"/>
      <c r="VYK113" s="78"/>
      <c r="VYL113" s="77"/>
      <c r="VYY113" s="77"/>
      <c r="VZB113" s="77"/>
      <c r="VZC113" s="78"/>
      <c r="VZD113" s="77"/>
      <c r="VZQ113" s="77"/>
      <c r="VZT113" s="77"/>
      <c r="VZU113" s="78"/>
      <c r="VZV113" s="77"/>
      <c r="WAI113" s="77"/>
      <c r="WAL113" s="77"/>
      <c r="WAM113" s="78"/>
      <c r="WAN113" s="77"/>
      <c r="WBA113" s="77"/>
      <c r="WBD113" s="77"/>
      <c r="WBE113" s="78"/>
      <c r="WBF113" s="77"/>
      <c r="WBS113" s="77"/>
      <c r="WBV113" s="77"/>
      <c r="WBW113" s="78"/>
      <c r="WBX113" s="77"/>
      <c r="WCK113" s="77"/>
      <c r="WCN113" s="77"/>
      <c r="WCO113" s="78"/>
      <c r="WCP113" s="77"/>
      <c r="WDC113" s="77"/>
      <c r="WDF113" s="77"/>
      <c r="WDG113" s="78"/>
      <c r="WDH113" s="77"/>
      <c r="WDU113" s="77"/>
      <c r="WDX113" s="77"/>
      <c r="WDY113" s="78"/>
      <c r="WDZ113" s="77"/>
      <c r="WEM113" s="77"/>
      <c r="WEP113" s="77"/>
      <c r="WEQ113" s="78"/>
      <c r="WER113" s="77"/>
      <c r="WFE113" s="77"/>
      <c r="WFH113" s="77"/>
      <c r="WFI113" s="78"/>
      <c r="WFJ113" s="77"/>
      <c r="WFW113" s="77"/>
      <c r="WFZ113" s="77"/>
      <c r="WGA113" s="78"/>
      <c r="WGB113" s="77"/>
      <c r="WGO113" s="77"/>
      <c r="WGR113" s="77"/>
      <c r="WGS113" s="78"/>
      <c r="WGT113" s="77"/>
      <c r="WHG113" s="77"/>
      <c r="WHJ113" s="77"/>
      <c r="WHK113" s="78"/>
      <c r="WHL113" s="77"/>
      <c r="WHY113" s="77"/>
      <c r="WIB113" s="77"/>
      <c r="WIC113" s="78"/>
      <c r="WID113" s="77"/>
      <c r="WIQ113" s="77"/>
      <c r="WIT113" s="77"/>
      <c r="WIU113" s="78"/>
      <c r="WIV113" s="77"/>
      <c r="WJI113" s="77"/>
      <c r="WJL113" s="77"/>
      <c r="WJM113" s="78"/>
      <c r="WJN113" s="77"/>
      <c r="WKA113" s="77"/>
      <c r="WKD113" s="77"/>
      <c r="WKE113" s="78"/>
      <c r="WKF113" s="77"/>
      <c r="WKS113" s="77"/>
      <c r="WKV113" s="77"/>
      <c r="WKW113" s="78"/>
      <c r="WKX113" s="77"/>
      <c r="WLK113" s="77"/>
      <c r="WLN113" s="77"/>
      <c r="WLO113" s="78"/>
      <c r="WLP113" s="77"/>
      <c r="WMC113" s="77"/>
      <c r="WMF113" s="77"/>
      <c r="WMG113" s="78"/>
      <c r="WMH113" s="77"/>
      <c r="WMU113" s="77"/>
      <c r="WMX113" s="77"/>
      <c r="WMY113" s="78"/>
      <c r="WMZ113" s="77"/>
      <c r="WNM113" s="77"/>
      <c r="WNP113" s="77"/>
      <c r="WNQ113" s="78"/>
      <c r="WNR113" s="77"/>
      <c r="WOE113" s="77"/>
      <c r="WOH113" s="77"/>
      <c r="WOI113" s="78"/>
      <c r="WOJ113" s="77"/>
      <c r="WOW113" s="77"/>
      <c r="WOZ113" s="77"/>
      <c r="WPA113" s="78"/>
      <c r="WPB113" s="77"/>
      <c r="WPO113" s="77"/>
      <c r="WPR113" s="77"/>
      <c r="WPS113" s="78"/>
      <c r="WPT113" s="77"/>
      <c r="WQG113" s="77"/>
      <c r="WQJ113" s="77"/>
      <c r="WQK113" s="78"/>
      <c r="WQL113" s="77"/>
      <c r="WQY113" s="77"/>
      <c r="WRB113" s="77"/>
      <c r="WRC113" s="78"/>
      <c r="WRD113" s="77"/>
      <c r="WRQ113" s="77"/>
      <c r="WRT113" s="77"/>
      <c r="WRU113" s="78"/>
      <c r="WRV113" s="77"/>
      <c r="WSI113" s="77"/>
      <c r="WSL113" s="77"/>
      <c r="WSM113" s="78"/>
      <c r="WSN113" s="77"/>
      <c r="WTA113" s="77"/>
      <c r="WTD113" s="77"/>
      <c r="WTE113" s="78"/>
      <c r="WTF113" s="77"/>
      <c r="WTS113" s="77"/>
      <c r="WTV113" s="77"/>
      <c r="WTW113" s="78"/>
      <c r="WTX113" s="77"/>
      <c r="WUK113" s="77"/>
      <c r="WUN113" s="77"/>
      <c r="WUO113" s="78"/>
      <c r="WUP113" s="77"/>
      <c r="WVC113" s="77"/>
      <c r="WVF113" s="77"/>
      <c r="WVG113" s="78"/>
      <c r="WVH113" s="77"/>
      <c r="WVU113" s="77"/>
      <c r="WVX113" s="77"/>
      <c r="WVY113" s="78"/>
      <c r="WVZ113" s="77"/>
      <c r="WWM113" s="77"/>
      <c r="WWP113" s="77"/>
      <c r="WWQ113" s="78"/>
      <c r="WWR113" s="77"/>
      <c r="WXE113" s="77"/>
      <c r="WXH113" s="77"/>
      <c r="WXI113" s="78"/>
      <c r="WXJ113" s="77"/>
      <c r="WXW113" s="77"/>
      <c r="WXZ113" s="77"/>
      <c r="WYA113" s="78"/>
      <c r="WYB113" s="77"/>
      <c r="WYO113" s="77"/>
      <c r="WYR113" s="77"/>
      <c r="WYS113" s="78"/>
      <c r="WYT113" s="77"/>
      <c r="WZG113" s="77"/>
      <c r="WZJ113" s="77"/>
      <c r="WZK113" s="78"/>
      <c r="WZL113" s="77"/>
      <c r="WZY113" s="77"/>
      <c r="XAB113" s="77"/>
      <c r="XAC113" s="78"/>
      <c r="XAD113" s="77"/>
      <c r="XAQ113" s="77"/>
      <c r="XAT113" s="77"/>
      <c r="XAU113" s="78"/>
      <c r="XAV113" s="77"/>
      <c r="XBI113" s="77"/>
      <c r="XBL113" s="77"/>
      <c r="XBM113" s="78"/>
      <c r="XBN113" s="77"/>
      <c r="XCA113" s="77"/>
      <c r="XCD113" s="77"/>
      <c r="XCE113" s="78"/>
      <c r="XCF113" s="77"/>
      <c r="XCS113" s="77"/>
      <c r="XCV113" s="77"/>
      <c r="XCW113" s="78"/>
      <c r="XCX113" s="77"/>
      <c r="XDK113" s="77"/>
      <c r="XDN113" s="77"/>
      <c r="XDO113" s="78"/>
      <c r="XDP113" s="77"/>
      <c r="XEC113" s="77"/>
      <c r="XEF113" s="77"/>
      <c r="XEG113" s="78"/>
      <c r="XEH113" s="77"/>
      <c r="XEU113" s="77"/>
      <c r="XEX113" s="77"/>
      <c r="XEY113" s="78"/>
      <c r="XEZ113" s="77"/>
    </row>
    <row r="114" spans="1:2047 2050:3060 3073:4086 4099:5112 5125:6138 6151:7164 7177:8190 8203:9216 9229:11263 11266:12276 12289:13302 13315:14328 14341:15354 15367:16380" hidden="1" outlineLevel="1" x14ac:dyDescent="0.25">
      <c r="A114" s="29"/>
      <c r="B114" s="45"/>
      <c r="C114" s="114"/>
      <c r="D114" s="42"/>
      <c r="E114" s="114"/>
      <c r="F114" s="29"/>
      <c r="G114" s="42"/>
      <c r="H114" s="113"/>
      <c r="I114" s="116"/>
      <c r="J114" s="116"/>
      <c r="K114" s="241"/>
      <c r="L114" s="117"/>
      <c r="M114" s="242"/>
      <c r="N114" s="44"/>
      <c r="O114" s="44"/>
      <c r="P114" s="60">
        <v>0</v>
      </c>
      <c r="Q114" s="44"/>
      <c r="R114" s="60">
        <v>0</v>
      </c>
    </row>
    <row r="115" spans="1:2047 2050:3060 3073:4086 4099:5112 5125:6138 6151:7164 7177:8190 8203:9216 9229:11263 11266:12276 12289:13302 13315:14328 14341:15354 15367:16380" hidden="1" outlineLevel="1" x14ac:dyDescent="0.25">
      <c r="A115" s="42"/>
      <c r="B115" s="45"/>
      <c r="C115" s="114"/>
      <c r="D115" s="42"/>
      <c r="E115" s="114"/>
      <c r="F115" s="42"/>
      <c r="G115" s="42"/>
      <c r="H115" s="197"/>
      <c r="I115" s="116"/>
      <c r="J115" s="116"/>
      <c r="K115" s="241"/>
      <c r="L115" s="117"/>
      <c r="M115" s="242"/>
      <c r="N115" s="44"/>
      <c r="O115" s="44"/>
      <c r="P115" s="60">
        <v>0</v>
      </c>
      <c r="Q115" s="44"/>
      <c r="R115" s="60">
        <v>0</v>
      </c>
    </row>
    <row r="116" spans="1:2047 2050:3060 3073:4086 4099:5112 5125:6138 6151:7164 7177:8190 8203:9216 9229:11263 11266:12276 12289:13302 13315:14328 14341:15354 15367:16380" hidden="1" outlineLevel="1" x14ac:dyDescent="0.25">
      <c r="A116" s="42"/>
      <c r="B116" s="45"/>
      <c r="C116" s="114"/>
      <c r="D116" s="42"/>
      <c r="E116" s="114"/>
      <c r="F116" s="42"/>
      <c r="G116" s="42"/>
      <c r="H116" s="43"/>
      <c r="I116" s="116"/>
      <c r="J116" s="116"/>
      <c r="K116" s="241"/>
      <c r="L116" s="117"/>
      <c r="M116" s="242"/>
      <c r="N116" s="44"/>
      <c r="O116" s="44"/>
      <c r="P116" s="60">
        <v>0</v>
      </c>
      <c r="Q116" s="44"/>
      <c r="R116" s="60">
        <v>0</v>
      </c>
    </row>
    <row r="117" spans="1:2047 2050:3060 3073:4086 4099:5112 5125:6138 6151:7164 7177:8190 8203:9216 9229:11263 11266:12276 12289:13302 13315:14328 14341:15354 15367:16380" hidden="1" outlineLevel="1" x14ac:dyDescent="0.25">
      <c r="A117" s="42"/>
      <c r="B117" s="45"/>
      <c r="C117" s="114"/>
      <c r="D117" s="42"/>
      <c r="E117" s="114"/>
      <c r="F117" s="42"/>
      <c r="G117" s="42"/>
      <c r="H117" s="43"/>
      <c r="I117" s="116"/>
      <c r="J117" s="116"/>
      <c r="K117" s="241"/>
      <c r="L117" s="117"/>
      <c r="M117" s="242"/>
      <c r="N117" s="44"/>
      <c r="O117" s="44"/>
      <c r="P117" s="60">
        <v>0</v>
      </c>
      <c r="Q117" s="44"/>
      <c r="R117" s="60">
        <v>0</v>
      </c>
    </row>
    <row r="118" spans="1:2047 2050:3060 3073:4086 4099:5112 5125:6138 6151:7164 7177:8190 8203:9216 9229:11263 11266:12276 12289:13302 13315:14328 14341:15354 15367:16380" hidden="1" outlineLevel="1" x14ac:dyDescent="0.25">
      <c r="A118" s="42"/>
      <c r="B118" s="45"/>
      <c r="C118" s="114"/>
      <c r="D118" s="42"/>
      <c r="E118" s="114"/>
      <c r="F118" s="42"/>
      <c r="G118" s="42"/>
      <c r="H118" s="43"/>
      <c r="I118" s="116"/>
      <c r="J118" s="116"/>
      <c r="K118" s="241"/>
      <c r="L118" s="117"/>
      <c r="M118" s="242"/>
      <c r="N118" s="44"/>
      <c r="O118" s="44"/>
      <c r="P118" s="60">
        <v>0</v>
      </c>
      <c r="Q118" s="44"/>
      <c r="R118" s="60">
        <v>0</v>
      </c>
    </row>
    <row r="119" spans="1:2047 2050:3060 3073:4086 4099:5112 5125:6138 6151:7164 7177:8190 8203:9216 9229:11263 11266:12276 12289:13302 13315:14328 14341:15354 15367:16380" hidden="1" outlineLevel="1" x14ac:dyDescent="0.25">
      <c r="A119" s="42"/>
      <c r="B119" s="45"/>
      <c r="C119" s="114"/>
      <c r="D119" s="42"/>
      <c r="E119" s="114"/>
      <c r="F119" s="42"/>
      <c r="G119" s="42"/>
      <c r="H119" s="43"/>
      <c r="I119" s="116"/>
      <c r="J119" s="116"/>
      <c r="K119" s="241"/>
      <c r="L119" s="117"/>
      <c r="M119" s="242"/>
      <c r="N119" s="44"/>
      <c r="O119" s="44"/>
      <c r="P119" s="60">
        <v>0</v>
      </c>
      <c r="Q119" s="44"/>
      <c r="R119" s="60">
        <v>0</v>
      </c>
    </row>
    <row r="120" spans="1:2047 2050:3060 3073:4086 4099:5112 5125:6138 6151:7164 7177:8190 8203:9216 9229:11263 11266:12276 12289:13302 13315:14328 14341:15354 15367:16380" hidden="1" outlineLevel="1" x14ac:dyDescent="0.25">
      <c r="A120" s="42"/>
      <c r="B120" s="45"/>
      <c r="C120" s="114"/>
      <c r="D120" s="42"/>
      <c r="E120" s="114"/>
      <c r="F120" s="42"/>
      <c r="G120" s="42"/>
      <c r="H120" s="43"/>
      <c r="I120" s="116"/>
      <c r="J120" s="116"/>
      <c r="K120" s="241"/>
      <c r="L120" s="117"/>
      <c r="M120" s="242"/>
      <c r="N120" s="44"/>
      <c r="O120" s="44"/>
      <c r="P120" s="60">
        <v>0</v>
      </c>
      <c r="Q120" s="44"/>
      <c r="R120" s="60">
        <v>0</v>
      </c>
    </row>
    <row r="121" spans="1:2047 2050:3060 3073:4086 4099:5112 5125:6138 6151:7164 7177:8190 8203:9216 9229:11263 11266:12276 12289:13302 13315:14328 14341:15354 15367:16380" hidden="1" outlineLevel="1" x14ac:dyDescent="0.25">
      <c r="A121" s="42"/>
      <c r="B121" s="45"/>
      <c r="C121" s="114"/>
      <c r="D121" s="42"/>
      <c r="E121" s="114"/>
      <c r="F121" s="42"/>
      <c r="G121" s="42"/>
      <c r="H121" s="43"/>
      <c r="I121" s="116"/>
      <c r="J121" s="116"/>
      <c r="K121" s="241"/>
      <c r="L121" s="117"/>
      <c r="M121" s="242"/>
      <c r="N121" s="44"/>
      <c r="O121" s="44"/>
      <c r="P121" s="60">
        <v>0</v>
      </c>
      <c r="Q121" s="44"/>
      <c r="R121" s="60">
        <v>0</v>
      </c>
    </row>
    <row r="122" spans="1:2047 2050:3060 3073:4086 4099:5112 5125:6138 6151:7164 7177:8190 8203:9216 9229:11263 11266:12276 12289:13302 13315:14328 14341:15354 15367:16380" hidden="1" outlineLevel="1" x14ac:dyDescent="0.25">
      <c r="A122" s="42"/>
      <c r="B122" s="45"/>
      <c r="C122" s="114"/>
      <c r="D122" s="42"/>
      <c r="E122" s="114"/>
      <c r="F122" s="42"/>
      <c r="G122" s="42"/>
      <c r="H122" s="43"/>
      <c r="I122" s="116"/>
      <c r="J122" s="116"/>
      <c r="K122" s="241"/>
      <c r="L122" s="117"/>
      <c r="M122" s="242"/>
      <c r="N122" s="44"/>
      <c r="O122" s="44"/>
      <c r="P122" s="60">
        <v>0</v>
      </c>
      <c r="Q122" s="44"/>
      <c r="R122" s="60">
        <v>0</v>
      </c>
    </row>
    <row r="123" spans="1:2047 2050:3060 3073:4086 4099:5112 5125:6138 6151:7164 7177:8190 8203:9216 9229:11263 11266:12276 12289:13302 13315:14328 14341:15354 15367:16380" hidden="1" outlineLevel="1" x14ac:dyDescent="0.25">
      <c r="A123" s="42"/>
      <c r="B123" s="45"/>
      <c r="C123" s="114"/>
      <c r="D123" s="42"/>
      <c r="E123" s="114"/>
      <c r="F123" s="42"/>
      <c r="G123" s="42"/>
      <c r="H123" s="43"/>
      <c r="I123" s="116"/>
      <c r="J123" s="116"/>
      <c r="K123" s="241"/>
      <c r="L123" s="117"/>
      <c r="M123" s="242"/>
      <c r="N123" s="44"/>
      <c r="O123" s="44"/>
      <c r="P123" s="60">
        <v>0</v>
      </c>
      <c r="Q123" s="44"/>
      <c r="R123" s="60">
        <v>0</v>
      </c>
    </row>
    <row r="124" spans="1:2047 2050:3060 3073:4086 4099:5112 5125:6138 6151:7164 7177:8190 8203:9216 9229:11263 11266:12276 12289:13302 13315:14328 14341:15354 15367:16380" hidden="1" outlineLevel="1" x14ac:dyDescent="0.25">
      <c r="A124" s="42"/>
      <c r="B124" s="45"/>
      <c r="C124" s="114"/>
      <c r="D124" s="42"/>
      <c r="E124" s="114"/>
      <c r="F124" s="42"/>
      <c r="G124" s="42"/>
      <c r="H124" s="43"/>
      <c r="I124" s="116"/>
      <c r="J124" s="116"/>
      <c r="K124" s="241"/>
      <c r="L124" s="117"/>
      <c r="M124" s="242"/>
      <c r="N124" s="44"/>
      <c r="O124" s="44"/>
      <c r="P124" s="60">
        <v>0</v>
      </c>
      <c r="Q124" s="44"/>
      <c r="R124" s="60">
        <v>0</v>
      </c>
    </row>
    <row r="125" spans="1:2047 2050:3060 3073:4086 4099:5112 5125:6138 6151:7164 7177:8190 8203:9216 9229:11263 11266:12276 12289:13302 13315:14328 14341:15354 15367:16380" hidden="1" outlineLevel="1" x14ac:dyDescent="0.25">
      <c r="A125" s="29"/>
      <c r="B125" s="45"/>
      <c r="C125" s="114"/>
      <c r="D125" s="42"/>
      <c r="E125" s="114"/>
      <c r="F125" s="42"/>
      <c r="G125" s="42"/>
      <c r="H125" s="43"/>
      <c r="I125" s="116"/>
      <c r="J125" s="116"/>
      <c r="K125" s="241"/>
      <c r="L125" s="117"/>
      <c r="M125" s="242"/>
      <c r="N125" s="44"/>
      <c r="O125" s="44"/>
      <c r="P125" s="60">
        <v>0</v>
      </c>
      <c r="Q125" s="44"/>
      <c r="R125" s="60">
        <v>0</v>
      </c>
    </row>
    <row r="126" spans="1:2047 2050:3060 3073:4086 4099:5112 5125:6138 6151:7164 7177:8190 8203:9216 9229:11263 11266:12276 12289:13302 13315:14328 14341:15354 15367:16380" hidden="1" outlineLevel="1" x14ac:dyDescent="0.25">
      <c r="A126" s="29"/>
      <c r="B126" s="45"/>
      <c r="C126" s="114"/>
      <c r="D126" s="42"/>
      <c r="E126" s="114"/>
      <c r="F126" s="42"/>
      <c r="G126" s="42"/>
      <c r="H126" s="43"/>
      <c r="I126" s="116"/>
      <c r="J126" s="116"/>
      <c r="K126" s="241"/>
      <c r="L126" s="117"/>
      <c r="M126" s="242"/>
      <c r="N126" s="44"/>
      <c r="O126" s="44"/>
      <c r="P126" s="60">
        <v>0</v>
      </c>
      <c r="Q126" s="44"/>
      <c r="R126" s="60">
        <v>0</v>
      </c>
      <c r="U126" s="41"/>
    </row>
    <row r="127" spans="1:2047 2050:3060 3073:4086 4099:5112 5125:6138 6151:7164 7177:8190 8203:9216 9229:11263 11266:12276 12289:13302 13315:14328 14341:15354 15367:16380" hidden="1" outlineLevel="1" x14ac:dyDescent="0.25">
      <c r="A127" s="29"/>
      <c r="B127" s="45"/>
      <c r="C127" s="114"/>
      <c r="D127" s="42"/>
      <c r="E127" s="114"/>
      <c r="F127" s="42"/>
      <c r="G127" s="114"/>
      <c r="H127" s="43"/>
      <c r="I127" s="116"/>
      <c r="J127" s="116"/>
      <c r="K127" s="241"/>
      <c r="L127" s="117"/>
      <c r="M127" s="34"/>
      <c r="N127" s="44"/>
      <c r="O127" s="44"/>
      <c r="P127" s="60">
        <v>0</v>
      </c>
      <c r="Q127" s="44"/>
      <c r="R127" s="60">
        <v>0</v>
      </c>
    </row>
    <row r="128" spans="1:2047 2050:3060 3073:4086 4099:5112 5125:6138 6151:7164 7177:8190 8203:9216 9229:11263 11266:12276 12289:13302 13315:14328 14341:15354 15367:16380" hidden="1" outlineLevel="1" x14ac:dyDescent="0.25">
      <c r="A128" s="32"/>
      <c r="B128" s="45"/>
      <c r="C128" s="114"/>
      <c r="D128" s="42"/>
      <c r="E128" s="114"/>
      <c r="F128" s="42"/>
      <c r="G128" s="32"/>
      <c r="H128" s="43"/>
      <c r="I128" s="116"/>
      <c r="J128" s="116"/>
      <c r="K128" s="241"/>
      <c r="L128" s="117"/>
      <c r="M128" s="34"/>
      <c r="N128" s="44"/>
      <c r="O128" s="44"/>
      <c r="P128" s="60">
        <v>0</v>
      </c>
      <c r="Q128" s="44"/>
      <c r="R128" s="60">
        <v>0</v>
      </c>
    </row>
    <row r="129" spans="1:18" hidden="1" outlineLevel="1" x14ac:dyDescent="0.25">
      <c r="A129" s="32"/>
      <c r="B129" s="45"/>
      <c r="C129" s="114"/>
      <c r="D129" s="42"/>
      <c r="E129" s="114"/>
      <c r="F129" s="42"/>
      <c r="G129" s="32"/>
      <c r="H129" s="198"/>
      <c r="I129" s="116"/>
      <c r="J129" s="116"/>
      <c r="K129" s="241"/>
      <c r="L129" s="117"/>
      <c r="M129" s="34"/>
      <c r="N129" s="44"/>
      <c r="O129" s="44"/>
      <c r="P129" s="60">
        <v>0</v>
      </c>
      <c r="Q129" s="44"/>
      <c r="R129" s="60">
        <v>0</v>
      </c>
    </row>
    <row r="130" spans="1:18" hidden="1" outlineLevel="1" x14ac:dyDescent="0.25">
      <c r="A130" s="32"/>
      <c r="B130" s="45"/>
      <c r="C130" s="114"/>
      <c r="D130" s="42"/>
      <c r="E130" s="114"/>
      <c r="F130" s="42"/>
      <c r="G130" s="32"/>
      <c r="H130" s="43"/>
      <c r="I130" s="116"/>
      <c r="J130" s="116"/>
      <c r="K130" s="241"/>
      <c r="L130" s="117"/>
      <c r="M130" s="34"/>
      <c r="N130" s="44"/>
      <c r="O130" s="44"/>
      <c r="P130" s="60">
        <v>0</v>
      </c>
      <c r="Q130" s="44"/>
      <c r="R130" s="60">
        <v>0</v>
      </c>
    </row>
    <row r="131" spans="1:18" hidden="1" outlineLevel="1" x14ac:dyDescent="0.25">
      <c r="A131" s="42"/>
      <c r="B131" s="45"/>
      <c r="C131" s="114"/>
      <c r="D131" s="42"/>
      <c r="E131" s="114"/>
      <c r="F131" s="42"/>
      <c r="G131" s="32"/>
      <c r="H131" s="33"/>
      <c r="I131" s="199"/>
      <c r="J131" s="199"/>
      <c r="K131" s="241"/>
      <c r="L131" s="117"/>
      <c r="M131" s="34"/>
      <c r="N131" s="44"/>
      <c r="O131" s="44"/>
      <c r="P131" s="60"/>
      <c r="Q131" s="44"/>
      <c r="R131" s="60"/>
    </row>
    <row r="132" spans="1:18" hidden="1" outlineLevel="1" x14ac:dyDescent="0.25">
      <c r="A132" s="42"/>
      <c r="B132" s="45"/>
      <c r="C132" s="114"/>
      <c r="D132" s="42"/>
      <c r="E132" s="114"/>
      <c r="F132" s="42"/>
      <c r="G132" s="32"/>
      <c r="H132" s="33"/>
      <c r="I132" s="199"/>
      <c r="J132" s="199"/>
      <c r="K132" s="241"/>
      <c r="L132" s="117"/>
      <c r="M132" s="34"/>
      <c r="N132" s="44"/>
      <c r="O132" s="44"/>
      <c r="P132" s="60"/>
      <c r="Q132" s="44"/>
      <c r="R132" s="60"/>
    </row>
    <row r="133" spans="1:18" hidden="1" outlineLevel="1" x14ac:dyDescent="0.25">
      <c r="A133" s="42"/>
      <c r="B133" s="45"/>
      <c r="C133" s="114"/>
      <c r="D133" s="42"/>
      <c r="E133" s="114"/>
      <c r="F133" s="42"/>
      <c r="G133" s="32"/>
      <c r="H133" s="33"/>
      <c r="I133" s="199"/>
      <c r="J133" s="199"/>
      <c r="K133" s="241"/>
      <c r="L133" s="117"/>
      <c r="M133" s="34"/>
      <c r="N133" s="44"/>
      <c r="O133" s="44"/>
      <c r="P133" s="60"/>
      <c r="Q133" s="44"/>
      <c r="R133" s="60"/>
    </row>
    <row r="134" spans="1:18" hidden="1" outlineLevel="1" x14ac:dyDescent="0.25">
      <c r="A134" s="42"/>
      <c r="B134" s="45"/>
      <c r="C134" s="114"/>
      <c r="D134" s="42"/>
      <c r="E134" s="114"/>
      <c r="F134" s="42"/>
      <c r="G134" s="32"/>
      <c r="H134" s="33"/>
      <c r="I134" s="200"/>
      <c r="J134" s="201"/>
      <c r="K134" s="241"/>
      <c r="L134" s="117"/>
      <c r="M134" s="34"/>
      <c r="N134" s="44"/>
      <c r="O134" s="44"/>
      <c r="P134" s="60"/>
      <c r="Q134" s="44"/>
      <c r="R134" s="60"/>
    </row>
    <row r="135" spans="1:18" hidden="1" outlineLevel="1" x14ac:dyDescent="0.25">
      <c r="A135" s="42"/>
      <c r="B135" s="45"/>
      <c r="C135" s="114"/>
      <c r="D135" s="42"/>
      <c r="E135" s="114"/>
      <c r="F135" s="42"/>
      <c r="G135" s="32"/>
      <c r="H135" s="198"/>
      <c r="I135" s="58"/>
      <c r="J135" s="58"/>
      <c r="K135" s="241"/>
      <c r="L135" s="117"/>
      <c r="M135" s="34"/>
      <c r="N135" s="44"/>
      <c r="O135" s="44"/>
      <c r="P135" s="60"/>
      <c r="Q135" s="44"/>
      <c r="R135" s="60"/>
    </row>
    <row r="136" spans="1:18" hidden="1" outlineLevel="1" x14ac:dyDescent="0.25">
      <c r="A136" s="32"/>
      <c r="B136" s="45"/>
      <c r="C136" s="114"/>
      <c r="D136" s="42"/>
      <c r="E136" s="114"/>
      <c r="F136" s="42"/>
      <c r="G136" s="32"/>
      <c r="H136" s="43"/>
      <c r="I136" s="58"/>
      <c r="J136" s="58"/>
      <c r="K136" s="241"/>
      <c r="L136" s="117"/>
      <c r="M136" s="34"/>
      <c r="N136" s="44"/>
      <c r="O136" s="44"/>
      <c r="P136" s="60"/>
      <c r="Q136" s="44"/>
      <c r="R136" s="60"/>
    </row>
    <row r="137" spans="1:18" hidden="1" outlineLevel="1" x14ac:dyDescent="0.25">
      <c r="A137" s="32"/>
      <c r="B137" s="45"/>
      <c r="C137" s="114"/>
      <c r="D137" s="42"/>
      <c r="E137" s="114"/>
      <c r="F137" s="42"/>
      <c r="G137" s="32"/>
      <c r="H137" s="43"/>
      <c r="I137" s="58"/>
      <c r="J137" s="58"/>
      <c r="K137" s="241"/>
      <c r="L137" s="117"/>
      <c r="M137" s="34"/>
      <c r="N137" s="44"/>
      <c r="O137" s="44"/>
      <c r="P137" s="60"/>
      <c r="Q137" s="44"/>
      <c r="R137" s="60"/>
    </row>
    <row r="138" spans="1:18" hidden="1" outlineLevel="1" x14ac:dyDescent="0.25">
      <c r="A138" s="32"/>
      <c r="B138" s="45"/>
      <c r="C138" s="114"/>
      <c r="D138" s="42"/>
      <c r="E138" s="114"/>
      <c r="F138" s="42"/>
      <c r="G138" s="32"/>
      <c r="H138" s="43"/>
      <c r="I138" s="58"/>
      <c r="J138" s="58"/>
      <c r="K138" s="241"/>
      <c r="L138" s="117"/>
      <c r="M138" s="34"/>
      <c r="N138" s="44"/>
      <c r="O138" s="44"/>
      <c r="P138" s="60"/>
      <c r="Q138" s="44"/>
      <c r="R138" s="60"/>
    </row>
    <row r="139" spans="1:18" hidden="1" outlineLevel="1" x14ac:dyDescent="0.25">
      <c r="A139" s="32"/>
      <c r="B139" s="45"/>
      <c r="C139" s="114"/>
      <c r="D139" s="42"/>
      <c r="E139" s="114"/>
      <c r="F139" s="42"/>
      <c r="G139" s="32"/>
      <c r="H139" s="43"/>
      <c r="I139" s="58"/>
      <c r="J139" s="58"/>
      <c r="K139" s="241"/>
      <c r="L139" s="117"/>
      <c r="M139" s="34"/>
      <c r="N139" s="44"/>
      <c r="O139" s="44"/>
      <c r="P139" s="60"/>
      <c r="Q139" s="44"/>
      <c r="R139" s="60"/>
    </row>
    <row r="140" spans="1:18" hidden="1" outlineLevel="1" x14ac:dyDescent="0.25">
      <c r="A140" s="42"/>
      <c r="B140" s="45"/>
      <c r="C140" s="114"/>
      <c r="D140" s="42"/>
      <c r="E140" s="114"/>
      <c r="F140" s="42"/>
      <c r="G140" s="32"/>
      <c r="H140" s="33"/>
      <c r="I140" s="58"/>
      <c r="J140" s="58"/>
      <c r="K140" s="241"/>
      <c r="L140" s="117"/>
      <c r="M140" s="34"/>
      <c r="N140" s="44"/>
      <c r="O140" s="44"/>
      <c r="P140" s="60"/>
      <c r="Q140" s="44"/>
      <c r="R140" s="60"/>
    </row>
    <row r="141" spans="1:18" hidden="1" outlineLevel="1" x14ac:dyDescent="0.25">
      <c r="A141" s="42"/>
      <c r="B141" s="45"/>
      <c r="C141" s="114"/>
      <c r="D141" s="42"/>
      <c r="E141" s="114"/>
      <c r="F141" s="42"/>
      <c r="G141" s="32"/>
      <c r="H141" s="33"/>
      <c r="I141" s="58"/>
      <c r="J141" s="58"/>
      <c r="K141" s="241"/>
      <c r="L141" s="117"/>
      <c r="M141" s="34"/>
      <c r="N141" s="44"/>
      <c r="O141" s="44"/>
      <c r="P141" s="60"/>
      <c r="Q141" s="44"/>
      <c r="R141" s="60"/>
    </row>
    <row r="142" spans="1:18" hidden="1" outlineLevel="1" x14ac:dyDescent="0.25">
      <c r="A142" s="42"/>
      <c r="B142" s="45"/>
      <c r="C142" s="114"/>
      <c r="D142" s="42"/>
      <c r="E142" s="114"/>
      <c r="F142" s="42"/>
      <c r="G142" s="32"/>
      <c r="H142" s="33"/>
      <c r="I142" s="58"/>
      <c r="J142" s="58"/>
      <c r="K142" s="42"/>
      <c r="L142" s="117"/>
      <c r="M142" s="34"/>
      <c r="N142" s="44"/>
      <c r="O142" s="44"/>
      <c r="P142" s="60"/>
      <c r="Q142" s="44"/>
      <c r="R142" s="60"/>
    </row>
    <row r="143" spans="1:18" hidden="1" outlineLevel="1" x14ac:dyDescent="0.25">
      <c r="A143" s="32"/>
      <c r="B143" s="113"/>
      <c r="C143" s="114"/>
      <c r="D143" s="42"/>
      <c r="E143" s="32"/>
      <c r="F143" s="32"/>
      <c r="G143" s="32"/>
      <c r="H143" s="33"/>
      <c r="I143" s="58"/>
      <c r="J143" s="58"/>
      <c r="K143" s="32"/>
      <c r="L143" s="117"/>
      <c r="M143" s="34"/>
      <c r="N143" s="44"/>
      <c r="O143" s="44"/>
      <c r="P143" s="60"/>
      <c r="Q143" s="44"/>
      <c r="R143" s="60"/>
    </row>
    <row r="144" spans="1:18" hidden="1" outlineLevel="1" x14ac:dyDescent="0.25">
      <c r="A144" s="32"/>
      <c r="B144" s="113"/>
      <c r="C144" s="114"/>
      <c r="D144" s="42"/>
      <c r="E144" s="32"/>
      <c r="F144" s="32"/>
      <c r="G144" s="114"/>
      <c r="H144" s="33"/>
      <c r="I144" s="58"/>
      <c r="J144" s="58"/>
      <c r="K144" s="32"/>
      <c r="L144" s="117"/>
      <c r="M144" s="34"/>
      <c r="N144" s="44"/>
      <c r="O144" s="44"/>
      <c r="P144" s="60"/>
      <c r="Q144" s="44"/>
      <c r="R144" s="60"/>
    </row>
    <row r="145" spans="1:18" hidden="1" outlineLevel="1" x14ac:dyDescent="0.25">
      <c r="A145" s="122"/>
      <c r="B145" s="113"/>
      <c r="C145" s="114"/>
      <c r="D145" s="42"/>
      <c r="E145" s="32"/>
      <c r="F145" s="42"/>
      <c r="G145" s="32"/>
      <c r="H145" s="33"/>
      <c r="I145" s="58"/>
      <c r="J145" s="58"/>
      <c r="K145" s="32"/>
      <c r="L145" s="117"/>
      <c r="M145" s="34"/>
      <c r="N145" s="44"/>
      <c r="O145" s="44"/>
      <c r="P145" s="60"/>
      <c r="Q145" s="44"/>
      <c r="R145" s="60"/>
    </row>
    <row r="146" spans="1:18" hidden="1" outlineLevel="1" x14ac:dyDescent="0.25">
      <c r="A146" s="122"/>
      <c r="B146" s="113"/>
      <c r="C146" s="114"/>
      <c r="D146" s="42"/>
      <c r="E146" s="32"/>
      <c r="F146" s="42"/>
      <c r="G146" s="32"/>
      <c r="H146" s="33"/>
      <c r="I146" s="58"/>
      <c r="J146" s="58"/>
      <c r="K146" s="32"/>
      <c r="L146" s="117"/>
      <c r="M146" s="34"/>
      <c r="N146" s="44"/>
      <c r="O146" s="44"/>
      <c r="P146" s="60"/>
      <c r="Q146" s="44"/>
      <c r="R146" s="60"/>
    </row>
    <row r="147" spans="1:18" hidden="1" outlineLevel="1" x14ac:dyDescent="0.25">
      <c r="A147" s="122"/>
      <c r="B147" s="113"/>
      <c r="C147" s="114"/>
      <c r="D147" s="42"/>
      <c r="E147" s="32"/>
      <c r="F147" s="42"/>
      <c r="G147" s="32"/>
      <c r="H147" s="33"/>
      <c r="I147" s="58"/>
      <c r="J147" s="58"/>
      <c r="K147" s="32"/>
      <c r="L147" s="117"/>
      <c r="M147" s="34"/>
      <c r="N147" s="44"/>
      <c r="O147" s="44"/>
      <c r="P147" s="60"/>
      <c r="Q147" s="44"/>
      <c r="R147" s="60"/>
    </row>
    <row r="148" spans="1:18" hidden="1" outlineLevel="1" x14ac:dyDescent="0.25">
      <c r="A148" s="122"/>
      <c r="B148" s="113"/>
      <c r="C148" s="114"/>
      <c r="D148" s="42"/>
      <c r="E148" s="32"/>
      <c r="F148" s="42"/>
      <c r="G148" s="32"/>
      <c r="H148" s="33"/>
      <c r="I148" s="58"/>
      <c r="J148" s="58"/>
      <c r="K148" s="32"/>
      <c r="L148" s="117"/>
      <c r="M148" s="34"/>
      <c r="N148" s="44"/>
      <c r="O148" s="44"/>
      <c r="P148" s="60"/>
      <c r="Q148" s="44"/>
      <c r="R148" s="60"/>
    </row>
    <row r="149" spans="1:18" hidden="1" outlineLevel="1" x14ac:dyDescent="0.25">
      <c r="A149" s="122"/>
      <c r="B149" s="113"/>
      <c r="C149" s="114"/>
      <c r="D149" s="42"/>
      <c r="E149" s="32"/>
      <c r="F149" s="42"/>
      <c r="G149" s="32"/>
      <c r="H149" s="33"/>
      <c r="I149" s="58"/>
      <c r="J149" s="58"/>
      <c r="K149" s="32"/>
      <c r="L149" s="117"/>
      <c r="M149" s="34"/>
      <c r="N149" s="44"/>
      <c r="O149" s="44"/>
      <c r="P149" s="60"/>
      <c r="Q149" s="44"/>
      <c r="R149" s="60"/>
    </row>
    <row r="150" spans="1:18" hidden="1" outlineLevel="1" x14ac:dyDescent="0.25">
      <c r="A150" s="122"/>
      <c r="B150" s="113"/>
      <c r="C150" s="114"/>
      <c r="D150" s="42"/>
      <c r="E150" s="32"/>
      <c r="F150" s="42"/>
      <c r="G150" s="32"/>
      <c r="H150" s="33"/>
      <c r="I150" s="58"/>
      <c r="J150" s="58"/>
      <c r="K150" s="32"/>
      <c r="L150" s="117"/>
      <c r="M150" s="34"/>
      <c r="N150" s="44"/>
      <c r="O150" s="44"/>
      <c r="P150" s="60"/>
      <c r="Q150" s="44"/>
      <c r="R150" s="60"/>
    </row>
    <row r="151" spans="1:18" hidden="1" outlineLevel="1" x14ac:dyDescent="0.25">
      <c r="A151" s="89"/>
      <c r="B151" s="113"/>
      <c r="C151" s="114"/>
      <c r="D151" s="42"/>
      <c r="E151" s="32"/>
      <c r="F151" s="32"/>
      <c r="G151" s="32"/>
      <c r="H151" s="33"/>
      <c r="I151" s="58"/>
      <c r="J151" s="58"/>
      <c r="K151" s="32"/>
      <c r="L151" s="117"/>
      <c r="M151" s="34"/>
      <c r="N151" s="44"/>
      <c r="O151" s="44"/>
      <c r="P151" s="60"/>
      <c r="Q151" s="44"/>
      <c r="R151" s="60"/>
    </row>
    <row r="152" spans="1:18" hidden="1" outlineLevel="1" x14ac:dyDescent="0.25">
      <c r="A152" s="89"/>
      <c r="B152" s="113"/>
      <c r="C152" s="114"/>
      <c r="D152" s="42"/>
      <c r="E152" s="32"/>
      <c r="F152" s="32"/>
      <c r="G152" s="32"/>
      <c r="H152" s="33"/>
      <c r="I152" s="58"/>
      <c r="J152" s="58"/>
      <c r="K152" s="32"/>
      <c r="L152" s="117"/>
      <c r="M152" s="34"/>
      <c r="N152" s="44"/>
      <c r="O152" s="44"/>
      <c r="P152" s="60"/>
      <c r="Q152" s="44"/>
      <c r="R152" s="60"/>
    </row>
    <row r="153" spans="1:18" hidden="1" outlineLevel="1" x14ac:dyDescent="0.25">
      <c r="A153" s="89"/>
      <c r="B153" s="113"/>
      <c r="C153" s="114"/>
      <c r="D153" s="42"/>
      <c r="E153" s="32"/>
      <c r="F153" s="32"/>
      <c r="G153" s="32"/>
      <c r="H153" s="33"/>
      <c r="I153" s="58"/>
      <c r="J153" s="58"/>
      <c r="K153" s="32"/>
      <c r="L153" s="117"/>
      <c r="M153" s="34"/>
      <c r="N153" s="44"/>
      <c r="O153" s="44"/>
      <c r="P153" s="60"/>
      <c r="Q153" s="44"/>
      <c r="R153" s="60"/>
    </row>
    <row r="154" spans="1:18" hidden="1" outlineLevel="1" x14ac:dyDescent="0.25">
      <c r="A154" s="89"/>
      <c r="B154" s="113"/>
      <c r="C154" s="114"/>
      <c r="D154" s="42"/>
      <c r="E154" s="32"/>
      <c r="F154" s="32"/>
      <c r="G154" s="32"/>
      <c r="H154" s="43"/>
      <c r="I154" s="58"/>
      <c r="J154" s="58"/>
      <c r="K154" s="32"/>
      <c r="L154" s="117"/>
      <c r="M154" s="34"/>
      <c r="N154" s="44"/>
      <c r="O154" s="44"/>
      <c r="P154" s="60"/>
      <c r="Q154" s="44"/>
      <c r="R154" s="60"/>
    </row>
    <row r="155" spans="1:18" hidden="1" outlineLevel="1" x14ac:dyDescent="0.25">
      <c r="A155" s="122"/>
      <c r="B155" s="113"/>
      <c r="C155" s="114"/>
      <c r="D155" s="42"/>
      <c r="E155" s="32"/>
      <c r="F155" s="42"/>
      <c r="G155" s="32"/>
      <c r="H155" s="33"/>
      <c r="I155" s="58"/>
      <c r="J155" s="58"/>
      <c r="K155" s="32"/>
      <c r="L155" s="117"/>
      <c r="M155" s="34"/>
      <c r="N155" s="44"/>
      <c r="O155" s="44"/>
      <c r="P155" s="60"/>
      <c r="Q155" s="44"/>
      <c r="R155" s="60"/>
    </row>
    <row r="156" spans="1:18" hidden="1" outlineLevel="1" x14ac:dyDescent="0.25">
      <c r="A156" s="122"/>
      <c r="B156" s="113"/>
      <c r="C156" s="114"/>
      <c r="D156" s="42"/>
      <c r="E156" s="32"/>
      <c r="F156" s="42"/>
      <c r="G156" s="32"/>
      <c r="H156" s="33"/>
      <c r="I156" s="58"/>
      <c r="J156" s="58"/>
      <c r="K156" s="32"/>
      <c r="L156" s="117"/>
      <c r="M156" s="34"/>
      <c r="N156" s="44"/>
      <c r="O156" s="44"/>
      <c r="P156" s="60"/>
      <c r="Q156" s="44"/>
      <c r="R156" s="60"/>
    </row>
    <row r="157" spans="1:18" hidden="1" outlineLevel="1" x14ac:dyDescent="0.25">
      <c r="A157" s="122"/>
      <c r="B157" s="113"/>
      <c r="C157" s="114"/>
      <c r="D157" s="42"/>
      <c r="E157" s="32"/>
      <c r="F157" s="42"/>
      <c r="G157" s="32"/>
      <c r="H157" s="33"/>
      <c r="I157" s="58"/>
      <c r="J157" s="58"/>
      <c r="K157" s="32"/>
      <c r="L157" s="117"/>
      <c r="M157" s="34"/>
      <c r="N157" s="44"/>
      <c r="O157" s="44"/>
      <c r="P157" s="60"/>
      <c r="Q157" s="44"/>
      <c r="R157" s="60"/>
    </row>
    <row r="158" spans="1:18" hidden="1" outlineLevel="1" x14ac:dyDescent="0.25">
      <c r="A158" s="122"/>
      <c r="B158" s="113"/>
      <c r="C158" s="114"/>
      <c r="D158" s="42"/>
      <c r="E158" s="32"/>
      <c r="F158" s="42"/>
      <c r="G158" s="32"/>
      <c r="H158" s="33"/>
      <c r="I158" s="58"/>
      <c r="J158" s="58"/>
      <c r="K158" s="32"/>
      <c r="L158" s="117"/>
      <c r="M158" s="34"/>
      <c r="N158" s="44"/>
      <c r="O158" s="44"/>
      <c r="P158" s="60"/>
      <c r="Q158" s="44"/>
      <c r="R158" s="60"/>
    </row>
    <row r="159" spans="1:18" hidden="1" outlineLevel="1" x14ac:dyDescent="0.25">
      <c r="A159" s="32"/>
      <c r="B159" s="113"/>
      <c r="C159" s="114"/>
      <c r="D159" s="42"/>
      <c r="E159" s="32"/>
      <c r="F159" s="32"/>
      <c r="G159" s="114"/>
      <c r="H159" s="202"/>
      <c r="I159" s="58"/>
      <c r="J159" s="58"/>
      <c r="K159" s="32"/>
      <c r="L159" s="117"/>
      <c r="M159" s="34"/>
      <c r="N159" s="44"/>
      <c r="O159" s="44"/>
      <c r="P159" s="60"/>
      <c r="Q159" s="44"/>
      <c r="R159" s="60"/>
    </row>
    <row r="160" spans="1:18" hidden="1" outlineLevel="1" x14ac:dyDescent="0.25">
      <c r="A160" s="122"/>
      <c r="B160" s="113"/>
      <c r="C160" s="114"/>
      <c r="D160" s="42"/>
      <c r="E160" s="32"/>
      <c r="F160" s="42"/>
      <c r="G160" s="32"/>
      <c r="H160" s="113"/>
      <c r="I160" s="58"/>
      <c r="J160" s="58"/>
      <c r="K160" s="32"/>
      <c r="L160" s="117"/>
      <c r="M160" s="34"/>
      <c r="N160" s="44"/>
      <c r="O160" s="44"/>
      <c r="P160" s="60"/>
      <c r="Q160" s="44"/>
      <c r="R160" s="60"/>
    </row>
    <row r="161" spans="1:18" hidden="1" outlineLevel="1" x14ac:dyDescent="0.25">
      <c r="A161" s="122"/>
      <c r="B161" s="113"/>
      <c r="C161" s="114"/>
      <c r="D161" s="42"/>
      <c r="E161" s="32"/>
      <c r="F161" s="42"/>
      <c r="G161" s="32"/>
      <c r="H161" s="113"/>
      <c r="I161" s="58"/>
      <c r="J161" s="58"/>
      <c r="K161" s="32"/>
      <c r="L161" s="117"/>
      <c r="M161" s="34"/>
      <c r="N161" s="44"/>
      <c r="O161" s="44"/>
      <c r="P161" s="60"/>
      <c r="Q161" s="44"/>
      <c r="R161" s="60"/>
    </row>
    <row r="162" spans="1:18" hidden="1" outlineLevel="1" x14ac:dyDescent="0.25">
      <c r="A162" s="32"/>
      <c r="B162" s="113"/>
      <c r="C162" s="114"/>
      <c r="D162" s="42"/>
      <c r="E162" s="32"/>
      <c r="F162" s="32"/>
      <c r="G162" s="32"/>
      <c r="H162" s="43"/>
      <c r="I162" s="58"/>
      <c r="J162" s="58"/>
      <c r="K162" s="32"/>
      <c r="L162" s="117"/>
      <c r="M162" s="34"/>
      <c r="N162" s="44"/>
      <c r="O162" s="44"/>
      <c r="P162" s="60"/>
      <c r="Q162" s="44"/>
      <c r="R162" s="60"/>
    </row>
    <row r="163" spans="1:18" hidden="1" outlineLevel="1" x14ac:dyDescent="0.25">
      <c r="A163" s="32"/>
      <c r="B163" s="113"/>
      <c r="C163" s="114"/>
      <c r="D163" s="42"/>
      <c r="E163" s="32"/>
      <c r="F163" s="32"/>
      <c r="G163" s="32"/>
      <c r="H163" s="43"/>
      <c r="I163" s="58"/>
      <c r="J163" s="58"/>
      <c r="K163" s="32"/>
      <c r="L163" s="117"/>
      <c r="M163" s="34"/>
      <c r="N163" s="44"/>
      <c r="O163" s="44"/>
      <c r="P163" s="60"/>
      <c r="Q163" s="44"/>
      <c r="R163" s="60"/>
    </row>
    <row r="164" spans="1:18" hidden="1" outlineLevel="1" x14ac:dyDescent="0.25">
      <c r="A164" s="71"/>
      <c r="B164" s="45"/>
      <c r="C164" s="114"/>
      <c r="D164" s="42"/>
      <c r="E164" s="32"/>
      <c r="F164" s="32"/>
      <c r="G164" s="114"/>
      <c r="H164" s="198"/>
      <c r="I164" s="58"/>
      <c r="J164" s="58"/>
      <c r="K164" s="32"/>
      <c r="L164" s="117"/>
      <c r="M164" s="34"/>
      <c r="N164" s="44"/>
      <c r="O164" s="44"/>
      <c r="P164" s="60"/>
      <c r="Q164" s="44"/>
      <c r="R164" s="60"/>
    </row>
    <row r="165" spans="1:18" hidden="1" outlineLevel="1" x14ac:dyDescent="0.25">
      <c r="A165" s="32"/>
      <c r="B165" s="113"/>
      <c r="C165" s="114"/>
      <c r="D165" s="42"/>
      <c r="E165" s="32"/>
      <c r="F165" s="32"/>
      <c r="G165" s="114"/>
      <c r="H165" s="43"/>
      <c r="I165" s="58"/>
      <c r="J165" s="58"/>
      <c r="K165" s="32"/>
      <c r="L165" s="117"/>
      <c r="M165" s="34"/>
      <c r="N165" s="44"/>
      <c r="O165" s="44"/>
      <c r="P165" s="60"/>
      <c r="Q165" s="44"/>
      <c r="R165" s="60"/>
    </row>
    <row r="166" spans="1:18" hidden="1" outlineLevel="1" x14ac:dyDescent="0.25">
      <c r="A166" s="32"/>
      <c r="B166" s="113"/>
      <c r="C166" s="114"/>
      <c r="D166" s="42"/>
      <c r="E166" s="32"/>
      <c r="F166" s="32"/>
      <c r="G166" s="32"/>
      <c r="H166" s="43"/>
      <c r="I166" s="58"/>
      <c r="J166" s="58"/>
      <c r="K166" s="32"/>
      <c r="L166" s="117"/>
      <c r="M166" s="34"/>
      <c r="N166" s="44"/>
      <c r="O166" s="44"/>
      <c r="P166" s="60"/>
      <c r="Q166" s="44"/>
      <c r="R166" s="60"/>
    </row>
    <row r="167" spans="1:18" hidden="1" outlineLevel="1" x14ac:dyDescent="0.25">
      <c r="A167" s="32"/>
      <c r="B167" s="113"/>
      <c r="C167" s="114"/>
      <c r="D167" s="42"/>
      <c r="E167" s="32"/>
      <c r="F167" s="32"/>
      <c r="G167" s="32"/>
      <c r="H167" s="43"/>
      <c r="I167" s="58"/>
      <c r="J167" s="58"/>
      <c r="K167" s="32"/>
      <c r="L167" s="117"/>
      <c r="M167" s="34"/>
      <c r="N167" s="44"/>
      <c r="O167" s="44"/>
      <c r="P167" s="60"/>
      <c r="Q167" s="44"/>
      <c r="R167" s="60"/>
    </row>
    <row r="168" spans="1:18" hidden="1" outlineLevel="1" x14ac:dyDescent="0.2">
      <c r="A168" s="32"/>
      <c r="B168" s="113"/>
      <c r="C168" s="114"/>
      <c r="D168" s="42"/>
      <c r="E168" s="32"/>
      <c r="F168" s="32"/>
      <c r="G168" s="32"/>
      <c r="H168" s="195"/>
      <c r="I168" s="58"/>
      <c r="J168" s="58"/>
      <c r="K168" s="32"/>
      <c r="L168" s="117"/>
      <c r="M168" s="34"/>
      <c r="N168" s="44"/>
      <c r="O168" s="44"/>
      <c r="P168" s="60"/>
      <c r="Q168" s="44"/>
      <c r="R168" s="60"/>
    </row>
    <row r="169" spans="1:18" hidden="1" outlineLevel="1" x14ac:dyDescent="0.2">
      <c r="A169" s="32"/>
      <c r="B169" s="45"/>
      <c r="C169" s="114"/>
      <c r="D169" s="42"/>
      <c r="E169" s="32"/>
      <c r="F169" s="32"/>
      <c r="G169" s="114"/>
      <c r="H169" s="195"/>
      <c r="I169" s="58"/>
      <c r="J169" s="58"/>
      <c r="K169" s="32"/>
      <c r="L169" s="117"/>
      <c r="M169" s="34"/>
      <c r="N169" s="44"/>
      <c r="O169" s="44"/>
      <c r="P169" s="60"/>
      <c r="Q169" s="44"/>
      <c r="R169" s="60"/>
    </row>
    <row r="170" spans="1:18" hidden="1" outlineLevel="1" x14ac:dyDescent="0.25">
      <c r="A170" s="32"/>
      <c r="B170" s="113"/>
      <c r="C170" s="114"/>
      <c r="D170" s="42"/>
      <c r="E170" s="32"/>
      <c r="F170" s="32"/>
      <c r="G170" s="114"/>
      <c r="H170" s="33"/>
      <c r="I170" s="58"/>
      <c r="J170" s="58"/>
      <c r="K170" s="32"/>
      <c r="L170" s="117"/>
      <c r="M170" s="34"/>
      <c r="N170" s="44"/>
      <c r="O170" s="44"/>
      <c r="P170" s="60"/>
      <c r="Q170" s="44"/>
      <c r="R170" s="60"/>
    </row>
    <row r="171" spans="1:18" hidden="1" outlineLevel="1" x14ac:dyDescent="0.25">
      <c r="A171" s="32"/>
      <c r="B171" s="113"/>
      <c r="C171" s="114"/>
      <c r="D171" s="42"/>
      <c r="E171" s="32"/>
      <c r="F171" s="42"/>
      <c r="G171" s="32"/>
      <c r="H171" s="33"/>
      <c r="I171" s="58"/>
      <c r="J171" s="58"/>
      <c r="K171" s="32"/>
      <c r="L171" s="117"/>
      <c r="M171" s="34"/>
      <c r="N171" s="44"/>
      <c r="O171" s="44"/>
      <c r="P171" s="60"/>
      <c r="Q171" s="44"/>
      <c r="R171" s="60"/>
    </row>
    <row r="172" spans="1:18" hidden="1" outlineLevel="1" x14ac:dyDescent="0.25">
      <c r="A172" s="32"/>
      <c r="B172" s="113"/>
      <c r="C172" s="114"/>
      <c r="D172" s="42"/>
      <c r="E172" s="32"/>
      <c r="F172" s="42"/>
      <c r="G172" s="32"/>
      <c r="H172" s="33"/>
      <c r="I172" s="58"/>
      <c r="J172" s="58"/>
      <c r="K172" s="32"/>
      <c r="L172" s="117"/>
      <c r="M172" s="34"/>
      <c r="N172" s="44"/>
      <c r="O172" s="44"/>
      <c r="P172" s="60"/>
      <c r="Q172" s="44"/>
      <c r="R172" s="60"/>
    </row>
    <row r="173" spans="1:18" hidden="1" outlineLevel="1" x14ac:dyDescent="0.25">
      <c r="A173" s="32"/>
      <c r="B173" s="113"/>
      <c r="C173" s="114"/>
      <c r="D173" s="42"/>
      <c r="E173" s="32"/>
      <c r="F173" s="32"/>
      <c r="G173" s="114"/>
      <c r="H173" s="33"/>
      <c r="I173" s="58"/>
      <c r="J173" s="58"/>
      <c r="K173" s="32"/>
      <c r="L173" s="117"/>
      <c r="M173" s="34"/>
      <c r="N173" s="44"/>
      <c r="O173" s="44"/>
      <c r="P173" s="60"/>
      <c r="Q173" s="44"/>
      <c r="R173" s="60"/>
    </row>
    <row r="174" spans="1:18" hidden="1" outlineLevel="1" x14ac:dyDescent="0.25">
      <c r="A174" s="32"/>
      <c r="B174" s="113"/>
      <c r="C174" s="114"/>
      <c r="D174" s="42"/>
      <c r="E174" s="32"/>
      <c r="F174" s="32"/>
      <c r="G174" s="32"/>
      <c r="H174" s="43"/>
      <c r="I174" s="58"/>
      <c r="J174" s="58"/>
      <c r="K174" s="32"/>
      <c r="L174" s="117"/>
      <c r="M174" s="34"/>
      <c r="N174" s="44"/>
      <c r="O174" s="44"/>
      <c r="P174" s="60"/>
      <c r="Q174" s="44"/>
      <c r="R174" s="60"/>
    </row>
    <row r="175" spans="1:18" hidden="1" outlineLevel="1" x14ac:dyDescent="0.2">
      <c r="A175" s="32"/>
      <c r="B175" s="113"/>
      <c r="C175" s="114"/>
      <c r="D175" s="42"/>
      <c r="E175" s="32"/>
      <c r="F175" s="32"/>
      <c r="G175" s="114"/>
      <c r="H175" s="195"/>
      <c r="I175" s="58"/>
      <c r="J175" s="58"/>
      <c r="K175" s="32"/>
      <c r="L175" s="117"/>
      <c r="M175" s="34"/>
      <c r="N175" s="44"/>
      <c r="O175" s="44"/>
      <c r="P175" s="60"/>
      <c r="Q175" s="44"/>
      <c r="R175" s="60"/>
    </row>
    <row r="176" spans="1:18" hidden="1" outlineLevel="1" x14ac:dyDescent="0.25">
      <c r="A176" s="32"/>
      <c r="B176" s="113"/>
      <c r="C176" s="114"/>
      <c r="D176" s="42"/>
      <c r="E176" s="32"/>
      <c r="F176" s="32"/>
      <c r="G176" s="114"/>
      <c r="H176" s="33"/>
      <c r="I176" s="58"/>
      <c r="J176" s="58"/>
      <c r="K176" s="32"/>
      <c r="L176" s="117"/>
      <c r="M176" s="34"/>
      <c r="N176" s="44"/>
      <c r="O176" s="44"/>
      <c r="P176" s="60"/>
      <c r="Q176" s="44"/>
      <c r="R176" s="60"/>
    </row>
    <row r="177" spans="1:16384" s="3" customFormat="1" hidden="1" outlineLevel="1" x14ac:dyDescent="0.25">
      <c r="A177" s="32"/>
      <c r="B177" s="113"/>
      <c r="C177" s="114"/>
      <c r="D177" s="42"/>
      <c r="E177" s="32"/>
      <c r="F177" s="32"/>
      <c r="G177" s="114"/>
      <c r="H177" s="33"/>
      <c r="I177" s="58"/>
      <c r="J177" s="58"/>
      <c r="K177" s="32"/>
      <c r="L177" s="117"/>
      <c r="M177" s="34"/>
      <c r="N177" s="44"/>
      <c r="O177" s="44"/>
      <c r="P177" s="60"/>
      <c r="Q177" s="44"/>
      <c r="R177" s="60"/>
    </row>
    <row r="178" spans="1:16384" s="3" customFormat="1" hidden="1" outlineLevel="1" x14ac:dyDescent="0.25">
      <c r="A178" s="32"/>
      <c r="B178" s="113"/>
      <c r="C178" s="114"/>
      <c r="D178" s="42"/>
      <c r="E178" s="32"/>
      <c r="F178" s="32"/>
      <c r="G178" s="114"/>
      <c r="H178" s="33"/>
      <c r="I178" s="58"/>
      <c r="J178" s="58"/>
      <c r="K178" s="32"/>
      <c r="L178" s="117"/>
      <c r="M178" s="34"/>
      <c r="N178" s="44"/>
      <c r="O178" s="44"/>
      <c r="P178" s="60"/>
      <c r="Q178" s="44"/>
      <c r="R178" s="60"/>
    </row>
    <row r="179" spans="1:16384" s="3" customFormat="1" hidden="1" outlineLevel="1" x14ac:dyDescent="0.25">
      <c r="A179" s="32"/>
      <c r="B179" s="113"/>
      <c r="C179" s="114"/>
      <c r="D179" s="42"/>
      <c r="E179" s="32"/>
      <c r="F179" s="32"/>
      <c r="G179" s="114"/>
      <c r="H179" s="33"/>
      <c r="I179" s="58"/>
      <c r="J179" s="58"/>
      <c r="K179" s="32"/>
      <c r="L179" s="117"/>
      <c r="M179" s="34"/>
      <c r="N179" s="44"/>
      <c r="O179" s="44"/>
      <c r="P179" s="60"/>
      <c r="Q179" s="44"/>
      <c r="R179" s="60"/>
    </row>
    <row r="180" spans="1:16384" s="3" customFormat="1" hidden="1" outlineLevel="1" x14ac:dyDescent="0.25">
      <c r="A180" s="32"/>
      <c r="B180" s="113"/>
      <c r="C180" s="114"/>
      <c r="D180" s="42"/>
      <c r="E180" s="32"/>
      <c r="F180" s="32"/>
      <c r="G180" s="114"/>
      <c r="H180" s="33"/>
      <c r="I180" s="58"/>
      <c r="J180" s="58"/>
      <c r="K180" s="32"/>
      <c r="L180" s="117"/>
      <c r="M180" s="34"/>
      <c r="N180" s="44"/>
      <c r="O180" s="44"/>
      <c r="P180" s="60"/>
      <c r="Q180" s="44"/>
      <c r="R180" s="60"/>
    </row>
    <row r="181" spans="1:16384" s="3" customFormat="1" hidden="1" outlineLevel="1" x14ac:dyDescent="0.25">
      <c r="A181" s="32"/>
      <c r="B181" s="113"/>
      <c r="C181" s="114"/>
      <c r="D181" s="42"/>
      <c r="E181" s="32"/>
      <c r="F181" s="32"/>
      <c r="G181" s="32"/>
      <c r="H181" s="43"/>
      <c r="I181" s="58"/>
      <c r="J181" s="58"/>
      <c r="K181" s="32"/>
      <c r="L181" s="117"/>
      <c r="M181" s="34"/>
      <c r="N181" s="44"/>
      <c r="O181" s="44"/>
      <c r="P181" s="60"/>
      <c r="Q181" s="44"/>
      <c r="R181" s="60"/>
    </row>
    <row r="182" spans="1:16384" s="3" customFormat="1" hidden="1" outlineLevel="1" x14ac:dyDescent="0.2">
      <c r="A182" s="32"/>
      <c r="B182" s="113"/>
      <c r="C182" s="114"/>
      <c r="D182" s="42"/>
      <c r="E182" s="32"/>
      <c r="F182" s="32"/>
      <c r="G182" s="32"/>
      <c r="H182" s="195"/>
      <c r="I182" s="58"/>
      <c r="J182" s="58"/>
      <c r="K182" s="32"/>
      <c r="L182" s="117"/>
      <c r="M182" s="34"/>
      <c r="N182" s="44"/>
      <c r="O182" s="44"/>
      <c r="P182" s="60"/>
      <c r="Q182" s="44"/>
      <c r="R182" s="60"/>
    </row>
    <row r="183" spans="1:16384" s="3" customFormat="1" hidden="1" outlineLevel="1" x14ac:dyDescent="0.2">
      <c r="A183" s="32"/>
      <c r="B183" s="113"/>
      <c r="C183" s="114"/>
      <c r="D183" s="42"/>
      <c r="E183" s="32"/>
      <c r="F183" s="32"/>
      <c r="G183" s="32"/>
      <c r="H183" s="195"/>
      <c r="I183" s="58"/>
      <c r="J183" s="58"/>
      <c r="K183" s="32"/>
      <c r="L183" s="117"/>
      <c r="M183" s="34"/>
      <c r="N183" s="44"/>
      <c r="O183" s="44"/>
      <c r="P183" s="60"/>
      <c r="Q183" s="44"/>
      <c r="R183" s="60"/>
    </row>
    <row r="184" spans="1:16384" s="3" customFormat="1" hidden="1" outlineLevel="1" x14ac:dyDescent="0.25">
      <c r="A184" s="32"/>
      <c r="B184" s="113"/>
      <c r="C184" s="114"/>
      <c r="D184" s="42"/>
      <c r="E184" s="32"/>
      <c r="F184" s="32"/>
      <c r="G184" s="114"/>
      <c r="H184" s="33"/>
      <c r="I184" s="58"/>
      <c r="J184" s="58"/>
      <c r="K184" s="32"/>
      <c r="L184" s="117"/>
      <c r="M184" s="34"/>
      <c r="N184" s="44"/>
      <c r="O184" s="44"/>
      <c r="P184" s="60"/>
      <c r="Q184" s="44"/>
      <c r="R184" s="60"/>
    </row>
    <row r="185" spans="1:16384" s="79" customFormat="1" collapsed="1" x14ac:dyDescent="0.25">
      <c r="A185" s="365" t="s">
        <v>605</v>
      </c>
      <c r="B185" s="365"/>
      <c r="C185" s="365"/>
      <c r="D185" s="365"/>
      <c r="E185" s="365"/>
      <c r="F185" s="365"/>
      <c r="G185" s="365"/>
      <c r="H185" s="365"/>
      <c r="I185" s="365"/>
      <c r="J185" s="365"/>
      <c r="K185" s="365"/>
      <c r="L185" s="365"/>
      <c r="M185" s="160">
        <f>SUM(M114:M184)</f>
        <v>0</v>
      </c>
      <c r="N185" s="160"/>
      <c r="O185" s="160"/>
      <c r="P185" s="160">
        <f>SUM(P114:P184)</f>
        <v>0</v>
      </c>
      <c r="Q185" s="161"/>
      <c r="R185" s="160">
        <f>SUM(R113:R184)</f>
        <v>0</v>
      </c>
      <c r="S185" s="369"/>
      <c r="T185" s="369"/>
      <c r="U185" s="369"/>
      <c r="V185" s="369"/>
      <c r="W185" s="369"/>
      <c r="X185" s="369"/>
      <c r="Y185" s="369"/>
      <c r="Z185" s="369"/>
      <c r="AA185" s="369"/>
      <c r="AB185" s="369"/>
      <c r="AC185" s="369"/>
      <c r="AD185" s="369"/>
      <c r="AE185" s="77"/>
      <c r="AF185" s="369"/>
      <c r="AG185" s="369"/>
      <c r="AH185" s="77"/>
      <c r="AI185" s="78"/>
      <c r="AJ185" s="77"/>
      <c r="AK185" s="369"/>
      <c r="AL185" s="369"/>
      <c r="AM185" s="369"/>
      <c r="AN185" s="369"/>
      <c r="AO185" s="369"/>
      <c r="AP185" s="369"/>
      <c r="AQ185" s="369"/>
      <c r="AR185" s="369"/>
      <c r="AS185" s="369"/>
      <c r="AT185" s="369"/>
      <c r="AU185" s="369"/>
      <c r="AV185" s="369"/>
      <c r="AW185" s="77"/>
      <c r="AX185" s="369"/>
      <c r="AY185" s="369"/>
      <c r="AZ185" s="77"/>
      <c r="BA185" s="78"/>
      <c r="BB185" s="77"/>
      <c r="BC185" s="369"/>
      <c r="BD185" s="369"/>
      <c r="BE185" s="369"/>
      <c r="BF185" s="369"/>
      <c r="BG185" s="369"/>
      <c r="BH185" s="369"/>
      <c r="BI185" s="369"/>
      <c r="BJ185" s="369"/>
      <c r="BK185" s="369"/>
      <c r="BL185" s="369"/>
      <c r="BM185" s="369"/>
      <c r="BN185" s="369"/>
      <c r="BO185" s="77"/>
      <c r="BP185" s="369"/>
      <c r="BQ185" s="369"/>
      <c r="BR185" s="77"/>
      <c r="BS185" s="78"/>
      <c r="BT185" s="77"/>
      <c r="BU185" s="369"/>
      <c r="BV185" s="369"/>
      <c r="BW185" s="369"/>
      <c r="BX185" s="369"/>
      <c r="BY185" s="369"/>
      <c r="BZ185" s="369"/>
      <c r="CA185" s="369"/>
      <c r="CB185" s="369"/>
      <c r="CC185" s="369"/>
      <c r="CD185" s="369"/>
      <c r="CE185" s="369"/>
      <c r="CF185" s="369"/>
      <c r="CG185" s="77"/>
      <c r="CH185" s="369"/>
      <c r="CI185" s="369"/>
      <c r="CJ185" s="77"/>
      <c r="CK185" s="78"/>
      <c r="CL185" s="77"/>
      <c r="CM185" s="369"/>
      <c r="CN185" s="369"/>
      <c r="CO185" s="369"/>
      <c r="CP185" s="369"/>
      <c r="CQ185" s="369"/>
      <c r="CR185" s="369"/>
      <c r="CS185" s="369"/>
      <c r="CT185" s="369"/>
      <c r="CU185" s="369"/>
      <c r="CV185" s="369"/>
      <c r="CW185" s="369"/>
      <c r="CX185" s="369"/>
      <c r="CY185" s="77"/>
      <c r="CZ185" s="369"/>
      <c r="DA185" s="369"/>
      <c r="DB185" s="77"/>
      <c r="DC185" s="78"/>
      <c r="DD185" s="77"/>
      <c r="DE185" s="369"/>
      <c r="DF185" s="369"/>
      <c r="DG185" s="369"/>
      <c r="DH185" s="369"/>
      <c r="DI185" s="369"/>
      <c r="DJ185" s="369"/>
      <c r="DK185" s="369"/>
      <c r="DL185" s="369"/>
      <c r="DM185" s="369"/>
      <c r="DN185" s="369"/>
      <c r="DO185" s="369"/>
      <c r="DP185" s="369"/>
      <c r="DQ185" s="77"/>
      <c r="DR185" s="369"/>
      <c r="DS185" s="369"/>
      <c r="DT185" s="77"/>
      <c r="DU185" s="78"/>
      <c r="DV185" s="77"/>
      <c r="DW185" s="369"/>
      <c r="DX185" s="369"/>
      <c r="DY185" s="369"/>
      <c r="DZ185" s="369"/>
      <c r="EA185" s="369"/>
      <c r="EB185" s="369"/>
      <c r="EC185" s="369"/>
      <c r="ED185" s="369"/>
      <c r="EE185" s="369"/>
      <c r="EF185" s="369"/>
      <c r="EG185" s="369"/>
      <c r="EH185" s="369"/>
      <c r="EI185" s="77"/>
      <c r="EJ185" s="369"/>
      <c r="EK185" s="369"/>
      <c r="EL185" s="77"/>
      <c r="EM185" s="78"/>
      <c r="EN185" s="77"/>
      <c r="EO185" s="369"/>
      <c r="EP185" s="369"/>
      <c r="EQ185" s="369"/>
      <c r="ER185" s="369"/>
      <c r="ES185" s="369"/>
      <c r="ET185" s="369"/>
      <c r="EU185" s="369"/>
      <c r="EV185" s="369"/>
      <c r="EW185" s="369"/>
      <c r="EX185" s="369"/>
      <c r="EY185" s="369"/>
      <c r="EZ185" s="369"/>
      <c r="FA185" s="77"/>
      <c r="FB185" s="369"/>
      <c r="FC185" s="369"/>
      <c r="FD185" s="77"/>
      <c r="FE185" s="78"/>
      <c r="FF185" s="77"/>
      <c r="FG185" s="369"/>
      <c r="FH185" s="369"/>
      <c r="FI185" s="369"/>
      <c r="FJ185" s="369"/>
      <c r="FK185" s="369"/>
      <c r="FL185" s="369"/>
      <c r="FM185" s="369"/>
      <c r="FN185" s="369"/>
      <c r="FO185" s="369"/>
      <c r="FP185" s="369"/>
      <c r="FQ185" s="369"/>
      <c r="FR185" s="369"/>
      <c r="FS185" s="77"/>
      <c r="FT185" s="369"/>
      <c r="FU185" s="369"/>
      <c r="FV185" s="77"/>
      <c r="FW185" s="78"/>
      <c r="FX185" s="77"/>
      <c r="FY185" s="369"/>
      <c r="FZ185" s="369"/>
      <c r="GA185" s="369"/>
      <c r="GB185" s="369"/>
      <c r="GC185" s="369"/>
      <c r="GD185" s="369"/>
      <c r="GE185" s="369"/>
      <c r="GF185" s="369"/>
      <c r="GG185" s="369"/>
      <c r="GH185" s="369"/>
      <c r="GI185" s="369"/>
      <c r="GJ185" s="369"/>
      <c r="GK185" s="77"/>
      <c r="GL185" s="369"/>
      <c r="GM185" s="369"/>
      <c r="GN185" s="77"/>
      <c r="GO185" s="78"/>
      <c r="GP185" s="77"/>
      <c r="GQ185" s="369"/>
      <c r="GR185" s="369"/>
      <c r="GS185" s="369"/>
      <c r="GT185" s="369"/>
      <c r="GU185" s="369"/>
      <c r="GV185" s="369"/>
      <c r="GW185" s="369"/>
      <c r="GX185" s="369"/>
      <c r="GY185" s="369"/>
      <c r="GZ185" s="369"/>
      <c r="HA185" s="369"/>
      <c r="HB185" s="369"/>
      <c r="HC185" s="77"/>
      <c r="HD185" s="369"/>
      <c r="HE185" s="369"/>
      <c r="HF185" s="77"/>
      <c r="HG185" s="78"/>
      <c r="HH185" s="77"/>
      <c r="HI185" s="369"/>
      <c r="HJ185" s="369"/>
      <c r="HK185" s="369"/>
      <c r="HL185" s="369"/>
      <c r="HM185" s="369"/>
      <c r="HN185" s="369"/>
      <c r="HO185" s="369"/>
      <c r="HP185" s="369"/>
      <c r="HQ185" s="369"/>
      <c r="HR185" s="369"/>
      <c r="HS185" s="369"/>
      <c r="HT185" s="369"/>
      <c r="HU185" s="77"/>
      <c r="HV185" s="369"/>
      <c r="HW185" s="369"/>
      <c r="HX185" s="77"/>
      <c r="HY185" s="78"/>
      <c r="HZ185" s="77"/>
      <c r="IA185" s="369"/>
      <c r="IB185" s="369"/>
      <c r="IC185" s="369"/>
      <c r="ID185" s="369"/>
      <c r="IE185" s="369"/>
      <c r="IF185" s="369"/>
      <c r="IG185" s="369"/>
      <c r="IH185" s="369"/>
      <c r="II185" s="369"/>
      <c r="IJ185" s="369"/>
      <c r="IK185" s="369"/>
      <c r="IL185" s="369"/>
      <c r="IM185" s="77"/>
      <c r="IN185" s="369"/>
      <c r="IO185" s="369"/>
      <c r="IP185" s="77"/>
      <c r="IQ185" s="78"/>
      <c r="IR185" s="77"/>
      <c r="IS185" s="369"/>
      <c r="IT185" s="369"/>
      <c r="IU185" s="369"/>
      <c r="IV185" s="369"/>
      <c r="IW185" s="369"/>
      <c r="IX185" s="369"/>
      <c r="IY185" s="369"/>
      <c r="IZ185" s="369"/>
      <c r="JA185" s="369"/>
      <c r="JB185" s="369"/>
      <c r="JC185" s="369"/>
      <c r="JD185" s="369"/>
      <c r="JE185" s="77"/>
      <c r="JF185" s="369"/>
      <c r="JG185" s="369"/>
      <c r="JH185" s="77"/>
      <c r="JI185" s="78"/>
      <c r="JJ185" s="77"/>
      <c r="JK185" s="369"/>
      <c r="JL185" s="369"/>
      <c r="JM185" s="369"/>
      <c r="JN185" s="369"/>
      <c r="JO185" s="369"/>
      <c r="JP185" s="369"/>
      <c r="JQ185" s="369"/>
      <c r="JR185" s="369"/>
      <c r="JS185" s="369"/>
      <c r="JT185" s="369"/>
      <c r="JU185" s="369"/>
      <c r="JV185" s="369"/>
      <c r="JW185" s="77"/>
      <c r="JX185" s="369"/>
      <c r="JY185" s="369"/>
      <c r="JZ185" s="77"/>
      <c r="KA185" s="78"/>
      <c r="KB185" s="77"/>
      <c r="KC185" s="369"/>
      <c r="KD185" s="369"/>
      <c r="KE185" s="369"/>
      <c r="KF185" s="369"/>
      <c r="KG185" s="369"/>
      <c r="KH185" s="369"/>
      <c r="KI185" s="369"/>
      <c r="KJ185" s="369"/>
      <c r="KK185" s="369"/>
      <c r="KL185" s="369"/>
      <c r="KM185" s="369"/>
      <c r="KN185" s="369"/>
      <c r="KO185" s="77"/>
      <c r="KP185" s="369"/>
      <c r="KQ185" s="369"/>
      <c r="KR185" s="77"/>
      <c r="KS185" s="78"/>
      <c r="KT185" s="77"/>
      <c r="KU185" s="369"/>
      <c r="KV185" s="369"/>
      <c r="KW185" s="369"/>
      <c r="KX185" s="369"/>
      <c r="KY185" s="369"/>
      <c r="KZ185" s="369"/>
      <c r="LA185" s="369"/>
      <c r="LB185" s="369"/>
      <c r="LC185" s="369"/>
      <c r="LD185" s="369"/>
      <c r="LE185" s="369"/>
      <c r="LF185" s="369"/>
      <c r="LG185" s="77"/>
      <c r="LH185" s="369"/>
      <c r="LI185" s="369"/>
      <c r="LJ185" s="77"/>
      <c r="LK185" s="78"/>
      <c r="LL185" s="77"/>
      <c r="LM185" s="369"/>
      <c r="LN185" s="369"/>
      <c r="LO185" s="369"/>
      <c r="LP185" s="369"/>
      <c r="LQ185" s="369"/>
      <c r="LR185" s="369"/>
      <c r="LS185" s="369"/>
      <c r="LT185" s="369"/>
      <c r="LU185" s="369"/>
      <c r="LV185" s="369"/>
      <c r="LW185" s="369"/>
      <c r="LX185" s="369"/>
      <c r="LY185" s="77"/>
      <c r="LZ185" s="369"/>
      <c r="MA185" s="369"/>
      <c r="MB185" s="77"/>
      <c r="MC185" s="78"/>
      <c r="MD185" s="77"/>
      <c r="ME185" s="369"/>
      <c r="MF185" s="369"/>
      <c r="MG185" s="369"/>
      <c r="MH185" s="369"/>
      <c r="MI185" s="369"/>
      <c r="MJ185" s="369"/>
      <c r="MK185" s="369"/>
      <c r="ML185" s="369"/>
      <c r="MM185" s="369"/>
      <c r="MN185" s="369"/>
      <c r="MO185" s="369"/>
      <c r="MP185" s="369"/>
      <c r="MQ185" s="77"/>
      <c r="MR185" s="369"/>
      <c r="MS185" s="369"/>
      <c r="MT185" s="77"/>
      <c r="MU185" s="78"/>
      <c r="MV185" s="77"/>
      <c r="MW185" s="369"/>
      <c r="MX185" s="369"/>
      <c r="MY185" s="369"/>
      <c r="MZ185" s="369"/>
      <c r="NA185" s="369"/>
      <c r="NB185" s="369"/>
      <c r="NC185" s="369"/>
      <c r="ND185" s="369"/>
      <c r="NE185" s="369"/>
      <c r="NF185" s="369"/>
      <c r="NG185" s="369"/>
      <c r="NH185" s="369"/>
      <c r="NI185" s="77"/>
      <c r="NJ185" s="369"/>
      <c r="NK185" s="369"/>
      <c r="NL185" s="77"/>
      <c r="NM185" s="78"/>
      <c r="NN185" s="77"/>
      <c r="NO185" s="369"/>
      <c r="NP185" s="369"/>
      <c r="NQ185" s="369"/>
      <c r="NR185" s="369"/>
      <c r="NS185" s="369"/>
      <c r="NT185" s="369"/>
      <c r="NU185" s="369"/>
      <c r="NV185" s="369"/>
      <c r="NW185" s="369"/>
      <c r="NX185" s="369"/>
      <c r="NY185" s="369"/>
      <c r="NZ185" s="369"/>
      <c r="OA185" s="77"/>
      <c r="OB185" s="369"/>
      <c r="OC185" s="369"/>
      <c r="OD185" s="77"/>
      <c r="OE185" s="78"/>
      <c r="OF185" s="77"/>
      <c r="OG185" s="369"/>
      <c r="OH185" s="369"/>
      <c r="OI185" s="369"/>
      <c r="OJ185" s="369"/>
      <c r="OK185" s="369"/>
      <c r="OL185" s="369"/>
      <c r="OM185" s="369"/>
      <c r="ON185" s="369"/>
      <c r="OO185" s="369"/>
      <c r="OP185" s="369"/>
      <c r="OQ185" s="369"/>
      <c r="OR185" s="369"/>
      <c r="OS185" s="77"/>
      <c r="OT185" s="369"/>
      <c r="OU185" s="369"/>
      <c r="OV185" s="77"/>
      <c r="OW185" s="78"/>
      <c r="OX185" s="77"/>
      <c r="OY185" s="369"/>
      <c r="OZ185" s="369"/>
      <c r="PA185" s="369"/>
      <c r="PB185" s="369"/>
      <c r="PC185" s="369"/>
      <c r="PD185" s="369"/>
      <c r="PE185" s="369"/>
      <c r="PF185" s="369"/>
      <c r="PG185" s="369"/>
      <c r="PH185" s="369"/>
      <c r="PI185" s="369"/>
      <c r="PJ185" s="369"/>
      <c r="PK185" s="77"/>
      <c r="PL185" s="369"/>
      <c r="PM185" s="369"/>
      <c r="PN185" s="77"/>
      <c r="PO185" s="78"/>
      <c r="PP185" s="77"/>
      <c r="PQ185" s="369"/>
      <c r="PR185" s="369"/>
      <c r="PS185" s="369"/>
      <c r="PT185" s="369"/>
      <c r="PU185" s="369"/>
      <c r="PV185" s="369"/>
      <c r="PW185" s="369"/>
      <c r="PX185" s="369"/>
      <c r="PY185" s="369"/>
      <c r="PZ185" s="369"/>
      <c r="QA185" s="369"/>
      <c r="QB185" s="369"/>
      <c r="QC185" s="77"/>
      <c r="QD185" s="369"/>
      <c r="QE185" s="369"/>
      <c r="QF185" s="77"/>
      <c r="QG185" s="78"/>
      <c r="QH185" s="77"/>
      <c r="QI185" s="369"/>
      <c r="QJ185" s="369"/>
      <c r="QK185" s="369"/>
      <c r="QL185" s="369"/>
      <c r="QM185" s="369"/>
      <c r="QN185" s="369"/>
      <c r="QO185" s="369"/>
      <c r="QP185" s="369"/>
      <c r="QQ185" s="369"/>
      <c r="QR185" s="369"/>
      <c r="QS185" s="369"/>
      <c r="QT185" s="369"/>
      <c r="QU185" s="77"/>
      <c r="QV185" s="369"/>
      <c r="QW185" s="369"/>
      <c r="QX185" s="77"/>
      <c r="QY185" s="78"/>
      <c r="QZ185" s="77"/>
      <c r="RA185" s="369"/>
      <c r="RB185" s="369"/>
      <c r="RC185" s="369"/>
      <c r="RD185" s="369"/>
      <c r="RE185" s="369"/>
      <c r="RF185" s="369"/>
      <c r="RG185" s="369"/>
      <c r="RH185" s="369"/>
      <c r="RI185" s="369"/>
      <c r="RJ185" s="369"/>
      <c r="RK185" s="369"/>
      <c r="RL185" s="369"/>
      <c r="RM185" s="77"/>
      <c r="RN185" s="369"/>
      <c r="RO185" s="369"/>
      <c r="RP185" s="77"/>
      <c r="RQ185" s="78"/>
      <c r="RR185" s="77"/>
      <c r="RS185" s="369"/>
      <c r="RT185" s="369"/>
      <c r="RU185" s="369"/>
      <c r="RV185" s="369"/>
      <c r="RW185" s="369"/>
      <c r="RX185" s="369"/>
      <c r="RY185" s="369"/>
      <c r="RZ185" s="369"/>
      <c r="SA185" s="369"/>
      <c r="SB185" s="369"/>
      <c r="SC185" s="369"/>
      <c r="SD185" s="369"/>
      <c r="SE185" s="77"/>
      <c r="SF185" s="369"/>
      <c r="SG185" s="369"/>
      <c r="SH185" s="77"/>
      <c r="SI185" s="78"/>
      <c r="SJ185" s="77"/>
      <c r="SK185" s="369"/>
      <c r="SL185" s="369"/>
      <c r="SM185" s="369"/>
      <c r="SN185" s="369"/>
      <c r="SO185" s="369"/>
      <c r="SP185" s="369"/>
      <c r="SQ185" s="369"/>
      <c r="SR185" s="369"/>
      <c r="SS185" s="369"/>
      <c r="ST185" s="369"/>
      <c r="SU185" s="369"/>
      <c r="SV185" s="369"/>
      <c r="SW185" s="77"/>
      <c r="SX185" s="369"/>
      <c r="SY185" s="369"/>
      <c r="SZ185" s="77"/>
      <c r="TA185" s="78"/>
      <c r="TB185" s="77"/>
      <c r="TC185" s="369"/>
      <c r="TD185" s="369"/>
      <c r="TE185" s="369"/>
      <c r="TF185" s="369"/>
      <c r="TG185" s="369"/>
      <c r="TH185" s="369"/>
      <c r="TI185" s="369"/>
      <c r="TJ185" s="369"/>
      <c r="TK185" s="369"/>
      <c r="TL185" s="369"/>
      <c r="TM185" s="369"/>
      <c r="TN185" s="369"/>
      <c r="TO185" s="77"/>
      <c r="TP185" s="369"/>
      <c r="TQ185" s="369"/>
      <c r="TR185" s="77"/>
      <c r="TS185" s="78"/>
      <c r="TT185" s="77"/>
      <c r="TU185" s="369"/>
      <c r="TV185" s="369"/>
      <c r="TW185" s="369"/>
      <c r="TX185" s="369"/>
      <c r="TY185" s="369"/>
      <c r="TZ185" s="369"/>
      <c r="UA185" s="369"/>
      <c r="UB185" s="369"/>
      <c r="UC185" s="369"/>
      <c r="UD185" s="369"/>
      <c r="UE185" s="369"/>
      <c r="UF185" s="369"/>
      <c r="UG185" s="77"/>
      <c r="UH185" s="369"/>
      <c r="UI185" s="369"/>
      <c r="UJ185" s="77"/>
      <c r="UK185" s="78"/>
      <c r="UL185" s="77"/>
      <c r="UM185" s="369"/>
      <c r="UN185" s="369"/>
      <c r="UO185" s="369"/>
      <c r="UP185" s="369"/>
      <c r="UQ185" s="369"/>
      <c r="UR185" s="369"/>
      <c r="US185" s="369"/>
      <c r="UT185" s="369"/>
      <c r="UU185" s="369"/>
      <c r="UV185" s="369"/>
      <c r="UW185" s="369"/>
      <c r="UX185" s="369"/>
      <c r="UY185" s="77"/>
      <c r="UZ185" s="369"/>
      <c r="VA185" s="369"/>
      <c r="VB185" s="77"/>
      <c r="VC185" s="78"/>
      <c r="VD185" s="77"/>
      <c r="VE185" s="369"/>
      <c r="VF185" s="369"/>
      <c r="VG185" s="369"/>
      <c r="VH185" s="369"/>
      <c r="VI185" s="369"/>
      <c r="VJ185" s="369"/>
      <c r="VK185" s="369"/>
      <c r="VL185" s="369"/>
      <c r="VM185" s="369"/>
      <c r="VN185" s="369"/>
      <c r="VO185" s="369"/>
      <c r="VP185" s="369"/>
      <c r="VQ185" s="77"/>
      <c r="VR185" s="369"/>
      <c r="VS185" s="369"/>
      <c r="VT185" s="77"/>
      <c r="VU185" s="78"/>
      <c r="VV185" s="77"/>
      <c r="VW185" s="369"/>
      <c r="VX185" s="369"/>
      <c r="VY185" s="369"/>
      <c r="VZ185" s="369"/>
      <c r="WA185" s="369"/>
      <c r="WB185" s="369"/>
      <c r="WC185" s="369"/>
      <c r="WD185" s="369"/>
      <c r="WE185" s="369"/>
      <c r="WF185" s="369"/>
      <c r="WG185" s="369"/>
      <c r="WH185" s="369"/>
      <c r="WI185" s="77"/>
      <c r="WJ185" s="369"/>
      <c r="WK185" s="369"/>
      <c r="WL185" s="77"/>
      <c r="WM185" s="78"/>
      <c r="WN185" s="77"/>
      <c r="WO185" s="369"/>
      <c r="WP185" s="369"/>
      <c r="WQ185" s="369"/>
      <c r="WR185" s="369"/>
      <c r="WS185" s="369"/>
      <c r="WT185" s="369"/>
      <c r="WU185" s="369"/>
      <c r="WV185" s="369"/>
      <c r="WW185" s="369"/>
      <c r="WX185" s="369"/>
      <c r="WY185" s="369"/>
      <c r="WZ185" s="369"/>
      <c r="XA185" s="77"/>
      <c r="XB185" s="369"/>
      <c r="XC185" s="369"/>
      <c r="XD185" s="77"/>
      <c r="XE185" s="78"/>
      <c r="XF185" s="77"/>
      <c r="XG185" s="369"/>
      <c r="XH185" s="369"/>
      <c r="XI185" s="369"/>
      <c r="XJ185" s="369"/>
      <c r="XK185" s="369"/>
      <c r="XL185" s="369"/>
      <c r="XM185" s="369"/>
      <c r="XN185" s="369"/>
      <c r="XO185" s="369"/>
      <c r="XP185" s="369"/>
      <c r="XQ185" s="369"/>
      <c r="XR185" s="369"/>
      <c r="XS185" s="77"/>
      <c r="XT185" s="369"/>
      <c r="XU185" s="369"/>
      <c r="XV185" s="77"/>
      <c r="XW185" s="78"/>
      <c r="XX185" s="77"/>
      <c r="XY185" s="369"/>
      <c r="XZ185" s="369"/>
      <c r="YA185" s="369"/>
      <c r="YB185" s="369"/>
      <c r="YC185" s="369"/>
      <c r="YD185" s="369"/>
      <c r="YE185" s="369"/>
      <c r="YF185" s="369"/>
      <c r="YG185" s="369"/>
      <c r="YH185" s="369"/>
      <c r="YI185" s="369"/>
      <c r="YJ185" s="369"/>
      <c r="YK185" s="77"/>
      <c r="YL185" s="369"/>
      <c r="YM185" s="369"/>
      <c r="YN185" s="77"/>
      <c r="YO185" s="78"/>
      <c r="YP185" s="77"/>
      <c r="YQ185" s="369"/>
      <c r="YR185" s="369"/>
      <c r="YS185" s="369"/>
      <c r="YT185" s="369"/>
      <c r="YU185" s="369"/>
      <c r="YV185" s="369"/>
      <c r="YW185" s="369"/>
      <c r="YX185" s="369"/>
      <c r="YY185" s="369"/>
      <c r="YZ185" s="369"/>
      <c r="ZA185" s="369"/>
      <c r="ZB185" s="369"/>
      <c r="ZC185" s="77"/>
      <c r="ZD185" s="369"/>
      <c r="ZE185" s="369"/>
      <c r="ZF185" s="77"/>
      <c r="ZG185" s="78"/>
      <c r="ZH185" s="77"/>
      <c r="ZI185" s="369"/>
      <c r="ZJ185" s="369"/>
      <c r="ZK185" s="369"/>
      <c r="ZL185" s="369"/>
      <c r="ZM185" s="369"/>
      <c r="ZN185" s="369"/>
      <c r="ZO185" s="369"/>
      <c r="ZP185" s="369"/>
      <c r="ZQ185" s="369"/>
      <c r="ZR185" s="369"/>
      <c r="ZS185" s="369"/>
      <c r="ZT185" s="369"/>
      <c r="ZU185" s="77"/>
      <c r="ZV185" s="369"/>
      <c r="ZW185" s="369"/>
      <c r="ZX185" s="77"/>
      <c r="ZY185" s="78"/>
      <c r="ZZ185" s="77"/>
      <c r="AAA185" s="369"/>
      <c r="AAB185" s="369"/>
      <c r="AAC185" s="369"/>
      <c r="AAD185" s="369"/>
      <c r="AAE185" s="369"/>
      <c r="AAF185" s="369"/>
      <c r="AAG185" s="369"/>
      <c r="AAH185" s="369"/>
      <c r="AAI185" s="369"/>
      <c r="AAJ185" s="369"/>
      <c r="AAK185" s="369"/>
      <c r="AAL185" s="369"/>
      <c r="AAM185" s="77"/>
      <c r="AAN185" s="369"/>
      <c r="AAO185" s="369"/>
      <c r="AAP185" s="77"/>
      <c r="AAQ185" s="78"/>
      <c r="AAR185" s="77"/>
      <c r="AAS185" s="369"/>
      <c r="AAT185" s="369"/>
      <c r="AAU185" s="369"/>
      <c r="AAV185" s="369"/>
      <c r="AAW185" s="369"/>
      <c r="AAX185" s="369"/>
      <c r="AAY185" s="369"/>
      <c r="AAZ185" s="369"/>
      <c r="ABA185" s="369"/>
      <c r="ABB185" s="369"/>
      <c r="ABC185" s="369"/>
      <c r="ABD185" s="369"/>
      <c r="ABE185" s="77"/>
      <c r="ABF185" s="369"/>
      <c r="ABG185" s="369"/>
      <c r="ABH185" s="77"/>
      <c r="ABI185" s="78"/>
      <c r="ABJ185" s="77"/>
      <c r="ABK185" s="369"/>
      <c r="ABL185" s="369"/>
      <c r="ABM185" s="369"/>
      <c r="ABN185" s="369"/>
      <c r="ABO185" s="369"/>
      <c r="ABP185" s="369"/>
      <c r="ABQ185" s="369"/>
      <c r="ABR185" s="369"/>
      <c r="ABS185" s="369"/>
      <c r="ABT185" s="369"/>
      <c r="ABU185" s="369"/>
      <c r="ABV185" s="369"/>
      <c r="ABW185" s="77"/>
      <c r="ABX185" s="369"/>
      <c r="ABY185" s="369"/>
      <c r="ABZ185" s="77"/>
      <c r="ACA185" s="78"/>
      <c r="ACB185" s="77"/>
      <c r="ACC185" s="369"/>
      <c r="ACD185" s="369"/>
      <c r="ACE185" s="369"/>
      <c r="ACF185" s="369"/>
      <c r="ACG185" s="369"/>
      <c r="ACH185" s="369"/>
      <c r="ACI185" s="369"/>
      <c r="ACJ185" s="369"/>
      <c r="ACK185" s="369"/>
      <c r="ACL185" s="369"/>
      <c r="ACM185" s="369"/>
      <c r="ACN185" s="369"/>
      <c r="ACO185" s="77"/>
      <c r="ACP185" s="369"/>
      <c r="ACQ185" s="369"/>
      <c r="ACR185" s="77"/>
      <c r="ACS185" s="78"/>
      <c r="ACT185" s="77"/>
      <c r="ACU185" s="369"/>
      <c r="ACV185" s="369"/>
      <c r="ACW185" s="369"/>
      <c r="ACX185" s="369"/>
      <c r="ACY185" s="369"/>
      <c r="ACZ185" s="369"/>
      <c r="ADA185" s="369"/>
      <c r="ADB185" s="369"/>
      <c r="ADC185" s="369"/>
      <c r="ADD185" s="369"/>
      <c r="ADE185" s="369"/>
      <c r="ADF185" s="369"/>
      <c r="ADG185" s="77"/>
      <c r="ADH185" s="369"/>
      <c r="ADI185" s="369"/>
      <c r="ADJ185" s="77"/>
      <c r="ADK185" s="78"/>
      <c r="ADL185" s="77"/>
      <c r="ADM185" s="369"/>
      <c r="ADN185" s="369"/>
      <c r="ADO185" s="369"/>
      <c r="ADP185" s="369"/>
      <c r="ADQ185" s="369"/>
      <c r="ADR185" s="369"/>
      <c r="ADS185" s="369"/>
      <c r="ADT185" s="369"/>
      <c r="ADU185" s="369"/>
      <c r="ADV185" s="369"/>
      <c r="ADW185" s="369"/>
      <c r="ADX185" s="369"/>
      <c r="ADY185" s="77"/>
      <c r="ADZ185" s="369"/>
      <c r="AEA185" s="369"/>
      <c r="AEB185" s="77"/>
      <c r="AEC185" s="78"/>
      <c r="AED185" s="77"/>
      <c r="AEE185" s="369"/>
      <c r="AEF185" s="369"/>
      <c r="AEG185" s="369"/>
      <c r="AEH185" s="369"/>
      <c r="AEI185" s="369"/>
      <c r="AEJ185" s="369"/>
      <c r="AEK185" s="369"/>
      <c r="AEL185" s="369"/>
      <c r="AEM185" s="369"/>
      <c r="AEN185" s="369"/>
      <c r="AEO185" s="369"/>
      <c r="AEP185" s="369"/>
      <c r="AEQ185" s="77"/>
      <c r="AER185" s="369"/>
      <c r="AES185" s="369"/>
      <c r="AET185" s="77"/>
      <c r="AEU185" s="78"/>
      <c r="AEV185" s="77"/>
      <c r="AEW185" s="369"/>
      <c r="AEX185" s="369"/>
      <c r="AEY185" s="369"/>
      <c r="AEZ185" s="369"/>
      <c r="AFA185" s="369"/>
      <c r="AFB185" s="369"/>
      <c r="AFC185" s="369"/>
      <c r="AFD185" s="369"/>
      <c r="AFE185" s="369"/>
      <c r="AFF185" s="369"/>
      <c r="AFG185" s="369"/>
      <c r="AFH185" s="369"/>
      <c r="AFI185" s="77"/>
      <c r="AFJ185" s="369"/>
      <c r="AFK185" s="369"/>
      <c r="AFL185" s="77"/>
      <c r="AFM185" s="78"/>
      <c r="AFN185" s="77"/>
      <c r="AFO185" s="369"/>
      <c r="AFP185" s="369"/>
      <c r="AFQ185" s="369"/>
      <c r="AFR185" s="369"/>
      <c r="AFS185" s="369"/>
      <c r="AFT185" s="369"/>
      <c r="AFU185" s="369"/>
      <c r="AFV185" s="369"/>
      <c r="AFW185" s="369"/>
      <c r="AFX185" s="369"/>
      <c r="AFY185" s="369"/>
      <c r="AFZ185" s="369"/>
      <c r="AGA185" s="77"/>
      <c r="AGB185" s="369"/>
      <c r="AGC185" s="369"/>
      <c r="AGD185" s="77"/>
      <c r="AGE185" s="78"/>
      <c r="AGF185" s="77"/>
      <c r="AGG185" s="369"/>
      <c r="AGH185" s="369"/>
      <c r="AGI185" s="369"/>
      <c r="AGJ185" s="369"/>
      <c r="AGK185" s="369"/>
      <c r="AGL185" s="369"/>
      <c r="AGM185" s="369"/>
      <c r="AGN185" s="369"/>
      <c r="AGO185" s="369"/>
      <c r="AGP185" s="369"/>
      <c r="AGQ185" s="369"/>
      <c r="AGR185" s="369"/>
      <c r="AGS185" s="77"/>
      <c r="AGT185" s="369"/>
      <c r="AGU185" s="369"/>
      <c r="AGV185" s="77"/>
      <c r="AGW185" s="78"/>
      <c r="AGX185" s="77"/>
      <c r="AGY185" s="369"/>
      <c r="AGZ185" s="369"/>
      <c r="AHA185" s="369"/>
      <c r="AHB185" s="369"/>
      <c r="AHC185" s="369"/>
      <c r="AHD185" s="369"/>
      <c r="AHE185" s="369"/>
      <c r="AHF185" s="369"/>
      <c r="AHG185" s="369"/>
      <c r="AHH185" s="369"/>
      <c r="AHI185" s="369"/>
      <c r="AHJ185" s="369"/>
      <c r="AHK185" s="77"/>
      <c r="AHL185" s="369"/>
      <c r="AHM185" s="369"/>
      <c r="AHN185" s="77"/>
      <c r="AHO185" s="78"/>
      <c r="AHP185" s="77"/>
      <c r="AHQ185" s="369"/>
      <c r="AHR185" s="369"/>
      <c r="AHS185" s="369"/>
      <c r="AHT185" s="369"/>
      <c r="AHU185" s="369"/>
      <c r="AHV185" s="369"/>
      <c r="AHW185" s="369"/>
      <c r="AHX185" s="369"/>
      <c r="AHY185" s="369"/>
      <c r="AHZ185" s="369"/>
      <c r="AIA185" s="369"/>
      <c r="AIB185" s="369"/>
      <c r="AIC185" s="77"/>
      <c r="AID185" s="369"/>
      <c r="AIE185" s="369"/>
      <c r="AIF185" s="77"/>
      <c r="AIG185" s="78"/>
      <c r="AIH185" s="77"/>
      <c r="AII185" s="369"/>
      <c r="AIJ185" s="369"/>
      <c r="AIK185" s="369"/>
      <c r="AIL185" s="369"/>
      <c r="AIM185" s="369"/>
      <c r="AIN185" s="369"/>
      <c r="AIO185" s="369"/>
      <c r="AIP185" s="369"/>
      <c r="AIQ185" s="369"/>
      <c r="AIR185" s="369"/>
      <c r="AIS185" s="369"/>
      <c r="AIT185" s="369"/>
      <c r="AIU185" s="77"/>
      <c r="AIV185" s="369"/>
      <c r="AIW185" s="369"/>
      <c r="AIX185" s="77"/>
      <c r="AIY185" s="78"/>
      <c r="AIZ185" s="77"/>
      <c r="AJA185" s="369"/>
      <c r="AJB185" s="369"/>
      <c r="AJC185" s="369"/>
      <c r="AJD185" s="369"/>
      <c r="AJE185" s="369"/>
      <c r="AJF185" s="369"/>
      <c r="AJG185" s="369"/>
      <c r="AJH185" s="369"/>
      <c r="AJI185" s="369"/>
      <c r="AJJ185" s="369"/>
      <c r="AJK185" s="369"/>
      <c r="AJL185" s="369"/>
      <c r="AJM185" s="77"/>
      <c r="AJN185" s="369"/>
      <c r="AJO185" s="369"/>
      <c r="AJP185" s="77"/>
      <c r="AJQ185" s="78"/>
      <c r="AJR185" s="77"/>
      <c r="AJS185" s="369"/>
      <c r="AJT185" s="369"/>
      <c r="AJU185" s="369"/>
      <c r="AJV185" s="369"/>
      <c r="AJW185" s="369"/>
      <c r="AJX185" s="369"/>
      <c r="AJY185" s="369"/>
      <c r="AJZ185" s="369"/>
      <c r="AKA185" s="369"/>
      <c r="AKB185" s="369"/>
      <c r="AKC185" s="369"/>
      <c r="AKD185" s="369"/>
      <c r="AKE185" s="77"/>
      <c r="AKF185" s="369"/>
      <c r="AKG185" s="369"/>
      <c r="AKH185" s="77"/>
      <c r="AKI185" s="78"/>
      <c r="AKJ185" s="77"/>
      <c r="AKK185" s="369"/>
      <c r="AKL185" s="369"/>
      <c r="AKM185" s="369"/>
      <c r="AKN185" s="369"/>
      <c r="AKO185" s="369"/>
      <c r="AKP185" s="369"/>
      <c r="AKQ185" s="369"/>
      <c r="AKR185" s="369"/>
      <c r="AKS185" s="369"/>
      <c r="AKT185" s="369"/>
      <c r="AKU185" s="369"/>
      <c r="AKV185" s="369"/>
      <c r="AKW185" s="77"/>
      <c r="AKX185" s="369"/>
      <c r="AKY185" s="369"/>
      <c r="AKZ185" s="77"/>
      <c r="ALA185" s="78"/>
      <c r="ALB185" s="77"/>
      <c r="ALC185" s="369"/>
      <c r="ALD185" s="369"/>
      <c r="ALE185" s="369"/>
      <c r="ALF185" s="369"/>
      <c r="ALG185" s="369"/>
      <c r="ALH185" s="369"/>
      <c r="ALI185" s="369"/>
      <c r="ALJ185" s="369"/>
      <c r="ALK185" s="369"/>
      <c r="ALL185" s="369"/>
      <c r="ALM185" s="369"/>
      <c r="ALN185" s="369"/>
      <c r="ALO185" s="77"/>
      <c r="ALP185" s="369"/>
      <c r="ALQ185" s="369"/>
      <c r="ALR185" s="77"/>
      <c r="ALS185" s="78"/>
      <c r="ALT185" s="77"/>
      <c r="ALU185" s="369"/>
      <c r="ALV185" s="369"/>
      <c r="ALW185" s="369"/>
      <c r="ALX185" s="369"/>
      <c r="ALY185" s="369"/>
      <c r="ALZ185" s="369"/>
      <c r="AMA185" s="369"/>
      <c r="AMB185" s="369"/>
      <c r="AMC185" s="369"/>
      <c r="AMD185" s="369"/>
      <c r="AME185" s="369"/>
      <c r="AMF185" s="369"/>
      <c r="AMG185" s="77"/>
      <c r="AMH185" s="369"/>
      <c r="AMI185" s="369"/>
      <c r="AMJ185" s="77"/>
      <c r="AMK185" s="78"/>
      <c r="AML185" s="77"/>
      <c r="AMM185" s="369"/>
      <c r="AMN185" s="369"/>
      <c r="AMO185" s="369"/>
      <c r="AMP185" s="369"/>
      <c r="AMQ185" s="369"/>
      <c r="AMR185" s="369"/>
      <c r="AMS185" s="369"/>
      <c r="AMT185" s="369"/>
      <c r="AMU185" s="369"/>
      <c r="AMV185" s="369"/>
      <c r="AMW185" s="369"/>
      <c r="AMX185" s="369"/>
      <c r="AMY185" s="77"/>
      <c r="AMZ185" s="369"/>
      <c r="ANA185" s="369"/>
      <c r="ANB185" s="77"/>
      <c r="ANC185" s="78"/>
      <c r="AND185" s="77"/>
      <c r="ANE185" s="369"/>
      <c r="ANF185" s="369"/>
      <c r="ANG185" s="369"/>
      <c r="ANH185" s="369"/>
      <c r="ANI185" s="369"/>
      <c r="ANJ185" s="369"/>
      <c r="ANK185" s="369"/>
      <c r="ANL185" s="369"/>
      <c r="ANM185" s="369"/>
      <c r="ANN185" s="369"/>
      <c r="ANO185" s="369"/>
      <c r="ANP185" s="369"/>
      <c r="ANQ185" s="77"/>
      <c r="ANR185" s="369"/>
      <c r="ANS185" s="369"/>
      <c r="ANT185" s="77"/>
      <c r="ANU185" s="78"/>
      <c r="ANV185" s="77"/>
      <c r="ANW185" s="369"/>
      <c r="ANX185" s="369"/>
      <c r="ANY185" s="369"/>
      <c r="ANZ185" s="369"/>
      <c r="AOA185" s="369"/>
      <c r="AOB185" s="369"/>
      <c r="AOC185" s="369"/>
      <c r="AOD185" s="369"/>
      <c r="AOE185" s="369"/>
      <c r="AOF185" s="369"/>
      <c r="AOG185" s="369"/>
      <c r="AOH185" s="369"/>
      <c r="AOI185" s="77"/>
      <c r="AOJ185" s="369"/>
      <c r="AOK185" s="369"/>
      <c r="AOL185" s="77"/>
      <c r="AOM185" s="78"/>
      <c r="AON185" s="77"/>
      <c r="AOO185" s="369"/>
      <c r="AOP185" s="369"/>
      <c r="AOQ185" s="369"/>
      <c r="AOR185" s="369"/>
      <c r="AOS185" s="369"/>
      <c r="AOT185" s="369"/>
      <c r="AOU185" s="369"/>
      <c r="AOV185" s="369"/>
      <c r="AOW185" s="369"/>
      <c r="AOX185" s="369"/>
      <c r="AOY185" s="369"/>
      <c r="AOZ185" s="369"/>
      <c r="APA185" s="77"/>
      <c r="APB185" s="369"/>
      <c r="APC185" s="369"/>
      <c r="APD185" s="77"/>
      <c r="APE185" s="78"/>
      <c r="APF185" s="77"/>
      <c r="APG185" s="369"/>
      <c r="APH185" s="369"/>
      <c r="API185" s="369"/>
      <c r="APJ185" s="369"/>
      <c r="APK185" s="369"/>
      <c r="APL185" s="369"/>
      <c r="APM185" s="369"/>
      <c r="APN185" s="369"/>
      <c r="APO185" s="369"/>
      <c r="APP185" s="369"/>
      <c r="APQ185" s="369"/>
      <c r="APR185" s="369"/>
      <c r="APS185" s="77"/>
      <c r="APT185" s="369"/>
      <c r="APU185" s="369"/>
      <c r="APV185" s="77"/>
      <c r="APW185" s="78"/>
      <c r="APX185" s="77"/>
      <c r="APY185" s="369"/>
      <c r="APZ185" s="369"/>
      <c r="AQA185" s="369"/>
      <c r="AQB185" s="369"/>
      <c r="AQC185" s="369"/>
      <c r="AQD185" s="369"/>
      <c r="AQE185" s="369"/>
      <c r="AQF185" s="369"/>
      <c r="AQG185" s="369"/>
      <c r="AQH185" s="369"/>
      <c r="AQI185" s="369"/>
      <c r="AQJ185" s="369"/>
      <c r="AQK185" s="77"/>
      <c r="AQL185" s="369"/>
      <c r="AQM185" s="369"/>
      <c r="AQN185" s="77"/>
      <c r="AQO185" s="78"/>
      <c r="AQP185" s="77"/>
      <c r="AQQ185" s="369"/>
      <c r="AQR185" s="369"/>
      <c r="AQS185" s="369"/>
      <c r="AQT185" s="369"/>
      <c r="AQU185" s="369"/>
      <c r="AQV185" s="369"/>
      <c r="AQW185" s="369"/>
      <c r="AQX185" s="369"/>
      <c r="AQY185" s="369"/>
      <c r="AQZ185" s="369"/>
      <c r="ARA185" s="369"/>
      <c r="ARB185" s="369"/>
      <c r="ARC185" s="77"/>
      <c r="ARD185" s="369"/>
      <c r="ARE185" s="369"/>
      <c r="ARF185" s="77"/>
      <c r="ARG185" s="78"/>
      <c r="ARH185" s="77"/>
      <c r="ARI185" s="369"/>
      <c r="ARJ185" s="369"/>
      <c r="ARK185" s="369"/>
      <c r="ARL185" s="369"/>
      <c r="ARM185" s="369"/>
      <c r="ARN185" s="369"/>
      <c r="ARO185" s="369"/>
      <c r="ARP185" s="369"/>
      <c r="ARQ185" s="369"/>
      <c r="ARR185" s="369"/>
      <c r="ARS185" s="369"/>
      <c r="ART185" s="369"/>
      <c r="ARU185" s="77"/>
      <c r="ARV185" s="369"/>
      <c r="ARW185" s="369"/>
      <c r="ARX185" s="77"/>
      <c r="ARY185" s="78"/>
      <c r="ARZ185" s="77"/>
      <c r="ASA185" s="369"/>
      <c r="ASB185" s="369"/>
      <c r="ASC185" s="369"/>
      <c r="ASD185" s="369"/>
      <c r="ASE185" s="369"/>
      <c r="ASF185" s="369"/>
      <c r="ASG185" s="369"/>
      <c r="ASH185" s="369"/>
      <c r="ASI185" s="369"/>
      <c r="ASJ185" s="369"/>
      <c r="ASK185" s="369"/>
      <c r="ASL185" s="369"/>
      <c r="ASM185" s="77"/>
      <c r="ASN185" s="369"/>
      <c r="ASO185" s="369"/>
      <c r="ASP185" s="77"/>
      <c r="ASQ185" s="78"/>
      <c r="ASR185" s="77"/>
      <c r="ASS185" s="369"/>
      <c r="AST185" s="369"/>
      <c r="ASU185" s="369"/>
      <c r="ASV185" s="369"/>
      <c r="ASW185" s="369"/>
      <c r="ASX185" s="369"/>
      <c r="ASY185" s="369"/>
      <c r="ASZ185" s="369"/>
      <c r="ATA185" s="369"/>
      <c r="ATB185" s="369"/>
      <c r="ATC185" s="369"/>
      <c r="ATD185" s="369"/>
      <c r="ATE185" s="77"/>
      <c r="ATF185" s="369"/>
      <c r="ATG185" s="369"/>
      <c r="ATH185" s="77"/>
      <c r="ATI185" s="78"/>
      <c r="ATJ185" s="77"/>
      <c r="ATK185" s="369"/>
      <c r="ATL185" s="369"/>
      <c r="ATM185" s="369"/>
      <c r="ATN185" s="369"/>
      <c r="ATO185" s="369"/>
      <c r="ATP185" s="369"/>
      <c r="ATQ185" s="369"/>
      <c r="ATR185" s="369"/>
      <c r="ATS185" s="369"/>
      <c r="ATT185" s="369"/>
      <c r="ATU185" s="369"/>
      <c r="ATV185" s="369"/>
      <c r="ATW185" s="77"/>
      <c r="ATX185" s="369"/>
      <c r="ATY185" s="369"/>
      <c r="ATZ185" s="77"/>
      <c r="AUA185" s="78"/>
      <c r="AUB185" s="77"/>
      <c r="AUC185" s="369"/>
      <c r="AUD185" s="369"/>
      <c r="AUE185" s="369"/>
      <c r="AUF185" s="369"/>
      <c r="AUG185" s="369"/>
      <c r="AUH185" s="369"/>
      <c r="AUI185" s="369"/>
      <c r="AUJ185" s="369"/>
      <c r="AUK185" s="369"/>
      <c r="AUL185" s="369"/>
      <c r="AUM185" s="369"/>
      <c r="AUN185" s="369"/>
      <c r="AUO185" s="77"/>
      <c r="AUP185" s="369"/>
      <c r="AUQ185" s="369"/>
      <c r="AUR185" s="77"/>
      <c r="AUS185" s="78"/>
      <c r="AUT185" s="77"/>
      <c r="AUU185" s="369"/>
      <c r="AUV185" s="369"/>
      <c r="AUW185" s="369"/>
      <c r="AUX185" s="369"/>
      <c r="AUY185" s="369"/>
      <c r="AUZ185" s="369"/>
      <c r="AVA185" s="369"/>
      <c r="AVB185" s="369"/>
      <c r="AVC185" s="369"/>
      <c r="AVD185" s="369"/>
      <c r="AVE185" s="369"/>
      <c r="AVF185" s="369"/>
      <c r="AVG185" s="77"/>
      <c r="AVH185" s="369"/>
      <c r="AVI185" s="369"/>
      <c r="AVJ185" s="77"/>
      <c r="AVK185" s="78"/>
      <c r="AVL185" s="77"/>
      <c r="AVM185" s="369"/>
      <c r="AVN185" s="369"/>
      <c r="AVO185" s="369"/>
      <c r="AVP185" s="369"/>
      <c r="AVQ185" s="369"/>
      <c r="AVR185" s="369"/>
      <c r="AVS185" s="369"/>
      <c r="AVT185" s="369"/>
      <c r="AVU185" s="369"/>
      <c r="AVV185" s="369"/>
      <c r="AVW185" s="369"/>
      <c r="AVX185" s="369"/>
      <c r="AVY185" s="77"/>
      <c r="AVZ185" s="369"/>
      <c r="AWA185" s="369"/>
      <c r="AWB185" s="77"/>
      <c r="AWC185" s="78"/>
      <c r="AWD185" s="77"/>
      <c r="AWE185" s="369"/>
      <c r="AWF185" s="369"/>
      <c r="AWG185" s="369"/>
      <c r="AWH185" s="369"/>
      <c r="AWI185" s="369"/>
      <c r="AWJ185" s="369"/>
      <c r="AWK185" s="369"/>
      <c r="AWL185" s="369"/>
      <c r="AWM185" s="369"/>
      <c r="AWN185" s="369"/>
      <c r="AWO185" s="369"/>
      <c r="AWP185" s="369"/>
      <c r="AWQ185" s="77"/>
      <c r="AWR185" s="369"/>
      <c r="AWS185" s="369"/>
      <c r="AWT185" s="77"/>
      <c r="AWU185" s="78"/>
      <c r="AWV185" s="77"/>
      <c r="AWW185" s="369"/>
      <c r="AWX185" s="369"/>
      <c r="AWY185" s="369"/>
      <c r="AWZ185" s="369"/>
      <c r="AXA185" s="369"/>
      <c r="AXB185" s="369"/>
      <c r="AXC185" s="369"/>
      <c r="AXD185" s="369"/>
      <c r="AXE185" s="369"/>
      <c r="AXF185" s="369"/>
      <c r="AXG185" s="369"/>
      <c r="AXH185" s="369"/>
      <c r="AXI185" s="77"/>
      <c r="AXJ185" s="369"/>
      <c r="AXK185" s="369"/>
      <c r="AXL185" s="77"/>
      <c r="AXM185" s="78"/>
      <c r="AXN185" s="77"/>
      <c r="AXO185" s="369"/>
      <c r="AXP185" s="369"/>
      <c r="AXQ185" s="369"/>
      <c r="AXR185" s="369"/>
      <c r="AXS185" s="369"/>
      <c r="AXT185" s="369"/>
      <c r="AXU185" s="369"/>
      <c r="AXV185" s="369"/>
      <c r="AXW185" s="369"/>
      <c r="AXX185" s="369"/>
      <c r="AXY185" s="369"/>
      <c r="AXZ185" s="369"/>
      <c r="AYA185" s="77"/>
      <c r="AYB185" s="369"/>
      <c r="AYC185" s="369"/>
      <c r="AYD185" s="77"/>
      <c r="AYE185" s="78"/>
      <c r="AYF185" s="77"/>
      <c r="AYG185" s="369"/>
      <c r="AYH185" s="369"/>
      <c r="AYI185" s="369"/>
      <c r="AYJ185" s="369"/>
      <c r="AYK185" s="369"/>
      <c r="AYL185" s="369"/>
      <c r="AYM185" s="369"/>
      <c r="AYN185" s="369"/>
      <c r="AYO185" s="369"/>
      <c r="AYP185" s="369"/>
      <c r="AYQ185" s="369"/>
      <c r="AYR185" s="369"/>
      <c r="AYS185" s="77"/>
      <c r="AYT185" s="369"/>
      <c r="AYU185" s="369"/>
      <c r="AYV185" s="77"/>
      <c r="AYW185" s="78"/>
      <c r="AYX185" s="77"/>
      <c r="AYY185" s="369"/>
      <c r="AYZ185" s="369"/>
      <c r="AZA185" s="369"/>
      <c r="AZB185" s="369"/>
      <c r="AZC185" s="369"/>
      <c r="AZD185" s="369"/>
      <c r="AZE185" s="369"/>
      <c r="AZF185" s="369"/>
      <c r="AZG185" s="369"/>
      <c r="AZH185" s="369"/>
      <c r="AZI185" s="369"/>
      <c r="AZJ185" s="369"/>
      <c r="AZK185" s="77"/>
      <c r="AZL185" s="369"/>
      <c r="AZM185" s="369"/>
      <c r="AZN185" s="77"/>
      <c r="AZO185" s="78"/>
      <c r="AZP185" s="77"/>
      <c r="AZQ185" s="369"/>
      <c r="AZR185" s="369"/>
      <c r="AZS185" s="369"/>
      <c r="AZT185" s="369"/>
      <c r="AZU185" s="369"/>
      <c r="AZV185" s="369"/>
      <c r="AZW185" s="369"/>
      <c r="AZX185" s="369"/>
      <c r="AZY185" s="369"/>
      <c r="AZZ185" s="369"/>
      <c r="BAA185" s="369"/>
      <c r="BAB185" s="369"/>
      <c r="BAC185" s="77"/>
      <c r="BAD185" s="369"/>
      <c r="BAE185" s="369"/>
      <c r="BAF185" s="77"/>
      <c r="BAG185" s="78"/>
      <c r="BAH185" s="77"/>
      <c r="BAI185" s="369"/>
      <c r="BAJ185" s="369"/>
      <c r="BAK185" s="369"/>
      <c r="BAL185" s="369"/>
      <c r="BAM185" s="369"/>
      <c r="BAN185" s="369"/>
      <c r="BAO185" s="369"/>
      <c r="BAP185" s="369"/>
      <c r="BAQ185" s="369"/>
      <c r="BAR185" s="369"/>
      <c r="BAS185" s="369"/>
      <c r="BAT185" s="369"/>
      <c r="BAU185" s="77"/>
      <c r="BAV185" s="369"/>
      <c r="BAW185" s="369"/>
      <c r="BAX185" s="77"/>
      <c r="BAY185" s="78"/>
      <c r="BAZ185" s="77"/>
      <c r="BBA185" s="369"/>
      <c r="BBB185" s="369"/>
      <c r="BBC185" s="369"/>
      <c r="BBD185" s="369"/>
      <c r="BBE185" s="369"/>
      <c r="BBF185" s="369"/>
      <c r="BBG185" s="369"/>
      <c r="BBH185" s="369"/>
      <c r="BBI185" s="369"/>
      <c r="BBJ185" s="369"/>
      <c r="BBK185" s="369"/>
      <c r="BBL185" s="369"/>
      <c r="BBM185" s="77"/>
      <c r="BBN185" s="369"/>
      <c r="BBO185" s="369"/>
      <c r="BBP185" s="77"/>
      <c r="BBQ185" s="78"/>
      <c r="BBR185" s="77"/>
      <c r="BBS185" s="369"/>
      <c r="BBT185" s="369"/>
      <c r="BBU185" s="369"/>
      <c r="BBV185" s="369"/>
      <c r="BBW185" s="369"/>
      <c r="BBX185" s="369"/>
      <c r="BBY185" s="369"/>
      <c r="BBZ185" s="369"/>
      <c r="BCA185" s="369"/>
      <c r="BCB185" s="369"/>
      <c r="BCC185" s="369"/>
      <c r="BCD185" s="369"/>
      <c r="BCE185" s="77"/>
      <c r="BCF185" s="369"/>
      <c r="BCG185" s="369"/>
      <c r="BCH185" s="77"/>
      <c r="BCI185" s="78"/>
      <c r="BCJ185" s="77"/>
      <c r="BCK185" s="369"/>
      <c r="BCL185" s="369"/>
      <c r="BCM185" s="369"/>
      <c r="BCN185" s="369"/>
      <c r="BCO185" s="369"/>
      <c r="BCP185" s="369"/>
      <c r="BCQ185" s="369"/>
      <c r="BCR185" s="369"/>
      <c r="BCS185" s="369"/>
      <c r="BCT185" s="369"/>
      <c r="BCU185" s="369"/>
      <c r="BCV185" s="369"/>
      <c r="BCW185" s="77"/>
      <c r="BCX185" s="369"/>
      <c r="BCY185" s="369"/>
      <c r="BCZ185" s="77"/>
      <c r="BDA185" s="78"/>
      <c r="BDB185" s="77"/>
      <c r="BDC185" s="369"/>
      <c r="BDD185" s="369"/>
      <c r="BDE185" s="369"/>
      <c r="BDF185" s="369"/>
      <c r="BDG185" s="369"/>
      <c r="BDH185" s="369"/>
      <c r="BDI185" s="369"/>
      <c r="BDJ185" s="369"/>
      <c r="BDK185" s="369"/>
      <c r="BDL185" s="369"/>
      <c r="BDM185" s="369"/>
      <c r="BDN185" s="369"/>
      <c r="BDO185" s="77"/>
      <c r="BDP185" s="369"/>
      <c r="BDQ185" s="369"/>
      <c r="BDR185" s="77"/>
      <c r="BDS185" s="78"/>
      <c r="BDT185" s="77"/>
      <c r="BDU185" s="369"/>
      <c r="BDV185" s="369"/>
      <c r="BDW185" s="369"/>
      <c r="BDX185" s="369"/>
      <c r="BDY185" s="369"/>
      <c r="BDZ185" s="369"/>
      <c r="BEA185" s="369"/>
      <c r="BEB185" s="369"/>
      <c r="BEC185" s="369"/>
      <c r="BED185" s="369"/>
      <c r="BEE185" s="369"/>
      <c r="BEF185" s="369"/>
      <c r="BEG185" s="77"/>
      <c r="BEH185" s="369"/>
      <c r="BEI185" s="369"/>
      <c r="BEJ185" s="77"/>
      <c r="BEK185" s="78"/>
      <c r="BEL185" s="77"/>
      <c r="BEM185" s="369"/>
      <c r="BEN185" s="369"/>
      <c r="BEO185" s="369"/>
      <c r="BEP185" s="369"/>
      <c r="BEQ185" s="369"/>
      <c r="BER185" s="369"/>
      <c r="BES185" s="369"/>
      <c r="BET185" s="369"/>
      <c r="BEU185" s="369"/>
      <c r="BEV185" s="369"/>
      <c r="BEW185" s="369"/>
      <c r="BEX185" s="369"/>
      <c r="BEY185" s="77"/>
      <c r="BEZ185" s="369"/>
      <c r="BFA185" s="369"/>
      <c r="BFB185" s="77"/>
      <c r="BFC185" s="78"/>
      <c r="BFD185" s="77"/>
      <c r="BFE185" s="369"/>
      <c r="BFF185" s="369"/>
      <c r="BFG185" s="369"/>
      <c r="BFH185" s="369"/>
      <c r="BFI185" s="369"/>
      <c r="BFJ185" s="369"/>
      <c r="BFK185" s="369"/>
      <c r="BFL185" s="369"/>
      <c r="BFM185" s="369"/>
      <c r="BFN185" s="369"/>
      <c r="BFO185" s="369"/>
      <c r="BFP185" s="369"/>
      <c r="BFQ185" s="77"/>
      <c r="BFR185" s="369"/>
      <c r="BFS185" s="369"/>
      <c r="BFT185" s="77"/>
      <c r="BFU185" s="78"/>
      <c r="BFV185" s="77"/>
      <c r="BFW185" s="369"/>
      <c r="BFX185" s="369"/>
      <c r="BFY185" s="369"/>
      <c r="BFZ185" s="369"/>
      <c r="BGA185" s="369"/>
      <c r="BGB185" s="369"/>
      <c r="BGC185" s="369"/>
      <c r="BGD185" s="369"/>
      <c r="BGE185" s="369"/>
      <c r="BGF185" s="369"/>
      <c r="BGG185" s="369"/>
      <c r="BGH185" s="369"/>
      <c r="BGI185" s="77"/>
      <c r="BGJ185" s="369"/>
      <c r="BGK185" s="369"/>
      <c r="BGL185" s="77"/>
      <c r="BGM185" s="78"/>
      <c r="BGN185" s="77"/>
      <c r="BGO185" s="369"/>
      <c r="BGP185" s="369"/>
      <c r="BGQ185" s="369"/>
      <c r="BGR185" s="369"/>
      <c r="BGS185" s="369"/>
      <c r="BGT185" s="369"/>
      <c r="BGU185" s="369"/>
      <c r="BGV185" s="369"/>
      <c r="BGW185" s="369"/>
      <c r="BGX185" s="369"/>
      <c r="BGY185" s="369"/>
      <c r="BGZ185" s="369"/>
      <c r="BHA185" s="77"/>
      <c r="BHB185" s="369"/>
      <c r="BHC185" s="369"/>
      <c r="BHD185" s="77"/>
      <c r="BHE185" s="78"/>
      <c r="BHF185" s="77"/>
      <c r="BHG185" s="369"/>
      <c r="BHH185" s="369"/>
      <c r="BHI185" s="369"/>
      <c r="BHJ185" s="369"/>
      <c r="BHK185" s="369"/>
      <c r="BHL185" s="369"/>
      <c r="BHM185" s="369"/>
      <c r="BHN185" s="369"/>
      <c r="BHO185" s="369"/>
      <c r="BHP185" s="369"/>
      <c r="BHQ185" s="369"/>
      <c r="BHR185" s="369"/>
      <c r="BHS185" s="77"/>
      <c r="BHT185" s="369"/>
      <c r="BHU185" s="369"/>
      <c r="BHV185" s="77"/>
      <c r="BHW185" s="78"/>
      <c r="BHX185" s="77"/>
      <c r="BHY185" s="369"/>
      <c r="BHZ185" s="369"/>
      <c r="BIA185" s="369"/>
      <c r="BIB185" s="369"/>
      <c r="BIC185" s="369"/>
      <c r="BID185" s="369"/>
      <c r="BIE185" s="369"/>
      <c r="BIF185" s="369"/>
      <c r="BIG185" s="369"/>
      <c r="BIH185" s="369"/>
      <c r="BII185" s="369"/>
      <c r="BIJ185" s="369"/>
      <c r="BIK185" s="77"/>
      <c r="BIL185" s="369"/>
      <c r="BIM185" s="369"/>
      <c r="BIN185" s="77"/>
      <c r="BIO185" s="78"/>
      <c r="BIP185" s="77"/>
      <c r="BIQ185" s="369"/>
      <c r="BIR185" s="369"/>
      <c r="BIS185" s="369"/>
      <c r="BIT185" s="369"/>
      <c r="BIU185" s="369"/>
      <c r="BIV185" s="369"/>
      <c r="BIW185" s="369"/>
      <c r="BIX185" s="369"/>
      <c r="BIY185" s="369"/>
      <c r="BIZ185" s="369"/>
      <c r="BJA185" s="369"/>
      <c r="BJB185" s="369"/>
      <c r="BJC185" s="77"/>
      <c r="BJD185" s="369"/>
      <c r="BJE185" s="369"/>
      <c r="BJF185" s="77"/>
      <c r="BJG185" s="78"/>
      <c r="BJH185" s="77"/>
      <c r="BJI185" s="369"/>
      <c r="BJJ185" s="369"/>
      <c r="BJK185" s="369"/>
      <c r="BJL185" s="369"/>
      <c r="BJM185" s="369"/>
      <c r="BJN185" s="369"/>
      <c r="BJO185" s="369"/>
      <c r="BJP185" s="369"/>
      <c r="BJQ185" s="369"/>
      <c r="BJR185" s="369"/>
      <c r="BJS185" s="369"/>
      <c r="BJT185" s="369"/>
      <c r="BJU185" s="77"/>
      <c r="BJV185" s="369"/>
      <c r="BJW185" s="369"/>
      <c r="BJX185" s="77"/>
      <c r="BJY185" s="78"/>
      <c r="BJZ185" s="77"/>
      <c r="BKA185" s="369"/>
      <c r="BKB185" s="369"/>
      <c r="BKC185" s="369"/>
      <c r="BKD185" s="369"/>
      <c r="BKE185" s="369"/>
      <c r="BKF185" s="369"/>
      <c r="BKG185" s="369"/>
      <c r="BKH185" s="369"/>
      <c r="BKI185" s="369"/>
      <c r="BKJ185" s="369"/>
      <c r="BKK185" s="369"/>
      <c r="BKL185" s="369"/>
      <c r="BKM185" s="77"/>
      <c r="BKN185" s="369"/>
      <c r="BKO185" s="369"/>
      <c r="BKP185" s="77"/>
      <c r="BKQ185" s="78"/>
      <c r="BKR185" s="77"/>
      <c r="BKS185" s="369"/>
      <c r="BKT185" s="369"/>
      <c r="BKU185" s="369"/>
      <c r="BKV185" s="369"/>
      <c r="BKW185" s="369"/>
      <c r="BKX185" s="369"/>
      <c r="BKY185" s="369"/>
      <c r="BKZ185" s="369"/>
      <c r="BLA185" s="369"/>
      <c r="BLB185" s="369"/>
      <c r="BLC185" s="369"/>
      <c r="BLD185" s="369"/>
      <c r="BLE185" s="77"/>
      <c r="BLF185" s="369"/>
      <c r="BLG185" s="369"/>
      <c r="BLH185" s="77"/>
      <c r="BLI185" s="78"/>
      <c r="BLJ185" s="77"/>
      <c r="BLK185" s="369"/>
      <c r="BLL185" s="369"/>
      <c r="BLM185" s="369"/>
      <c r="BLN185" s="369"/>
      <c r="BLO185" s="369"/>
      <c r="BLP185" s="369"/>
      <c r="BLQ185" s="369"/>
      <c r="BLR185" s="369"/>
      <c r="BLS185" s="369"/>
      <c r="BLT185" s="369"/>
      <c r="BLU185" s="369"/>
      <c r="BLV185" s="369"/>
      <c r="BLW185" s="77"/>
      <c r="BLX185" s="369"/>
      <c r="BLY185" s="369"/>
      <c r="BLZ185" s="77"/>
      <c r="BMA185" s="78"/>
      <c r="BMB185" s="77"/>
      <c r="BMC185" s="369"/>
      <c r="BMD185" s="369"/>
      <c r="BME185" s="369"/>
      <c r="BMF185" s="369"/>
      <c r="BMG185" s="369"/>
      <c r="BMH185" s="369"/>
      <c r="BMI185" s="369"/>
      <c r="BMJ185" s="369"/>
      <c r="BMK185" s="369"/>
      <c r="BML185" s="369"/>
      <c r="BMM185" s="369"/>
      <c r="BMN185" s="369"/>
      <c r="BMO185" s="77"/>
      <c r="BMP185" s="369"/>
      <c r="BMQ185" s="369"/>
      <c r="BMR185" s="77"/>
      <c r="BMS185" s="78"/>
      <c r="BMT185" s="77"/>
      <c r="BMU185" s="369"/>
      <c r="BMV185" s="369"/>
      <c r="BMW185" s="369"/>
      <c r="BMX185" s="369"/>
      <c r="BMY185" s="369"/>
      <c r="BMZ185" s="369"/>
      <c r="BNA185" s="369"/>
      <c r="BNB185" s="369"/>
      <c r="BNC185" s="369"/>
      <c r="BND185" s="369"/>
      <c r="BNE185" s="369"/>
      <c r="BNF185" s="369"/>
      <c r="BNG185" s="77"/>
      <c r="BNH185" s="369"/>
      <c r="BNI185" s="369"/>
      <c r="BNJ185" s="77"/>
      <c r="BNK185" s="78"/>
      <c r="BNL185" s="77"/>
      <c r="BNM185" s="369"/>
      <c r="BNN185" s="369"/>
      <c r="BNO185" s="369"/>
      <c r="BNP185" s="369"/>
      <c r="BNQ185" s="369"/>
      <c r="BNR185" s="369"/>
      <c r="BNS185" s="369"/>
      <c r="BNT185" s="369"/>
      <c r="BNU185" s="369"/>
      <c r="BNV185" s="369"/>
      <c r="BNW185" s="369"/>
      <c r="BNX185" s="369"/>
      <c r="BNY185" s="77"/>
      <c r="BNZ185" s="369"/>
      <c r="BOA185" s="369"/>
      <c r="BOB185" s="77"/>
      <c r="BOC185" s="78"/>
      <c r="BOD185" s="77"/>
      <c r="BOE185" s="369"/>
      <c r="BOF185" s="369"/>
      <c r="BOG185" s="369"/>
      <c r="BOH185" s="369"/>
      <c r="BOI185" s="369"/>
      <c r="BOJ185" s="369"/>
      <c r="BOK185" s="369"/>
      <c r="BOL185" s="369"/>
      <c r="BOM185" s="369"/>
      <c r="BON185" s="369"/>
      <c r="BOO185" s="369"/>
      <c r="BOP185" s="369"/>
      <c r="BOQ185" s="77"/>
      <c r="BOR185" s="369"/>
      <c r="BOS185" s="369"/>
      <c r="BOT185" s="77"/>
      <c r="BOU185" s="78"/>
      <c r="BOV185" s="77"/>
      <c r="BOW185" s="369"/>
      <c r="BOX185" s="369"/>
      <c r="BOY185" s="369"/>
      <c r="BOZ185" s="369"/>
      <c r="BPA185" s="369"/>
      <c r="BPB185" s="369"/>
      <c r="BPC185" s="369"/>
      <c r="BPD185" s="369"/>
      <c r="BPE185" s="369"/>
      <c r="BPF185" s="369"/>
      <c r="BPG185" s="369"/>
      <c r="BPH185" s="369"/>
      <c r="BPI185" s="77"/>
      <c r="BPJ185" s="369"/>
      <c r="BPK185" s="369"/>
      <c r="BPL185" s="77"/>
      <c r="BPM185" s="78"/>
      <c r="BPN185" s="77"/>
      <c r="BPO185" s="369"/>
      <c r="BPP185" s="369"/>
      <c r="BPQ185" s="369"/>
      <c r="BPR185" s="369"/>
      <c r="BPS185" s="369"/>
      <c r="BPT185" s="369"/>
      <c r="BPU185" s="369"/>
      <c r="BPV185" s="369"/>
      <c r="BPW185" s="369"/>
      <c r="BPX185" s="369"/>
      <c r="BPY185" s="369"/>
      <c r="BPZ185" s="369"/>
      <c r="BQA185" s="77"/>
      <c r="BQB185" s="369"/>
      <c r="BQC185" s="369"/>
      <c r="BQD185" s="77"/>
      <c r="BQE185" s="78"/>
      <c r="BQF185" s="77"/>
      <c r="BQG185" s="369"/>
      <c r="BQH185" s="369"/>
      <c r="BQI185" s="369"/>
      <c r="BQJ185" s="369"/>
      <c r="BQK185" s="369"/>
      <c r="BQL185" s="369"/>
      <c r="BQM185" s="369"/>
      <c r="BQN185" s="369"/>
      <c r="BQO185" s="369"/>
      <c r="BQP185" s="369"/>
      <c r="BQQ185" s="369"/>
      <c r="BQR185" s="369"/>
      <c r="BQS185" s="77"/>
      <c r="BQT185" s="369"/>
      <c r="BQU185" s="369"/>
      <c r="BQV185" s="77"/>
      <c r="BQW185" s="78"/>
      <c r="BQX185" s="77"/>
      <c r="BQY185" s="369"/>
      <c r="BQZ185" s="369"/>
      <c r="BRA185" s="369"/>
      <c r="BRB185" s="369"/>
      <c r="BRC185" s="369"/>
      <c r="BRD185" s="369"/>
      <c r="BRE185" s="369"/>
      <c r="BRF185" s="369"/>
      <c r="BRG185" s="369"/>
      <c r="BRH185" s="369"/>
      <c r="BRI185" s="369"/>
      <c r="BRJ185" s="369"/>
      <c r="BRK185" s="77"/>
      <c r="BRL185" s="369"/>
      <c r="BRM185" s="369"/>
      <c r="BRN185" s="77"/>
      <c r="BRO185" s="78"/>
      <c r="BRP185" s="77"/>
      <c r="BRQ185" s="369"/>
      <c r="BRR185" s="369"/>
      <c r="BRS185" s="369"/>
      <c r="BRT185" s="369"/>
      <c r="BRU185" s="369"/>
      <c r="BRV185" s="369"/>
      <c r="BRW185" s="369"/>
      <c r="BRX185" s="369"/>
      <c r="BRY185" s="369"/>
      <c r="BRZ185" s="369"/>
      <c r="BSA185" s="369"/>
      <c r="BSB185" s="369"/>
      <c r="BSC185" s="77"/>
      <c r="BSD185" s="369"/>
      <c r="BSE185" s="369"/>
      <c r="BSF185" s="77"/>
      <c r="BSG185" s="78"/>
      <c r="BSH185" s="77"/>
      <c r="BSI185" s="369"/>
      <c r="BSJ185" s="369"/>
      <c r="BSK185" s="369"/>
      <c r="BSL185" s="369"/>
      <c r="BSM185" s="369"/>
      <c r="BSN185" s="369"/>
      <c r="BSO185" s="369"/>
      <c r="BSP185" s="369"/>
      <c r="BSQ185" s="369"/>
      <c r="BSR185" s="369"/>
      <c r="BSS185" s="369"/>
      <c r="BST185" s="369"/>
      <c r="BSU185" s="77"/>
      <c r="BSV185" s="369"/>
      <c r="BSW185" s="369"/>
      <c r="BSX185" s="77"/>
      <c r="BSY185" s="78"/>
      <c r="BSZ185" s="77"/>
      <c r="BTA185" s="369"/>
      <c r="BTB185" s="369"/>
      <c r="BTC185" s="369"/>
      <c r="BTD185" s="369"/>
      <c r="BTE185" s="369"/>
      <c r="BTF185" s="369"/>
      <c r="BTG185" s="369"/>
      <c r="BTH185" s="369"/>
      <c r="BTI185" s="369"/>
      <c r="BTJ185" s="369"/>
      <c r="BTK185" s="369"/>
      <c r="BTL185" s="369"/>
      <c r="BTM185" s="77"/>
      <c r="BTN185" s="369"/>
      <c r="BTO185" s="369"/>
      <c r="BTP185" s="77"/>
      <c r="BTQ185" s="78"/>
      <c r="BTR185" s="77"/>
      <c r="BTS185" s="369"/>
      <c r="BTT185" s="369"/>
      <c r="BTU185" s="369"/>
      <c r="BTV185" s="369"/>
      <c r="BTW185" s="369"/>
      <c r="BTX185" s="369"/>
      <c r="BTY185" s="369"/>
      <c r="BTZ185" s="369"/>
      <c r="BUA185" s="369"/>
      <c r="BUB185" s="369"/>
      <c r="BUC185" s="369"/>
      <c r="BUD185" s="369"/>
      <c r="BUE185" s="77"/>
      <c r="BUF185" s="369"/>
      <c r="BUG185" s="369"/>
      <c r="BUH185" s="77"/>
      <c r="BUI185" s="78"/>
      <c r="BUJ185" s="77"/>
      <c r="BUK185" s="369"/>
      <c r="BUL185" s="369"/>
      <c r="BUM185" s="369"/>
      <c r="BUN185" s="369"/>
      <c r="BUO185" s="369"/>
      <c r="BUP185" s="369"/>
      <c r="BUQ185" s="369"/>
      <c r="BUR185" s="369"/>
      <c r="BUS185" s="369"/>
      <c r="BUT185" s="369"/>
      <c r="BUU185" s="369"/>
      <c r="BUV185" s="369"/>
      <c r="BUW185" s="77"/>
      <c r="BUX185" s="369"/>
      <c r="BUY185" s="369"/>
      <c r="BUZ185" s="77"/>
      <c r="BVA185" s="78"/>
      <c r="BVB185" s="77"/>
      <c r="BVC185" s="369"/>
      <c r="BVD185" s="369"/>
      <c r="BVE185" s="369"/>
      <c r="BVF185" s="369"/>
      <c r="BVG185" s="369"/>
      <c r="BVH185" s="369"/>
      <c r="BVI185" s="369"/>
      <c r="BVJ185" s="369"/>
      <c r="BVK185" s="369"/>
      <c r="BVL185" s="369"/>
      <c r="BVM185" s="369"/>
      <c r="BVN185" s="369"/>
      <c r="BVO185" s="77"/>
      <c r="BVP185" s="369"/>
      <c r="BVQ185" s="369"/>
      <c r="BVR185" s="77"/>
      <c r="BVS185" s="78"/>
      <c r="BVT185" s="77"/>
      <c r="BVU185" s="369"/>
      <c r="BVV185" s="369"/>
      <c r="BVW185" s="369"/>
      <c r="BVX185" s="369"/>
      <c r="BVY185" s="369"/>
      <c r="BVZ185" s="369"/>
      <c r="BWA185" s="369"/>
      <c r="BWB185" s="369"/>
      <c r="BWC185" s="369"/>
      <c r="BWD185" s="369"/>
      <c r="BWE185" s="369"/>
      <c r="BWF185" s="369"/>
      <c r="BWG185" s="77"/>
      <c r="BWH185" s="369"/>
      <c r="BWI185" s="369"/>
      <c r="BWJ185" s="77"/>
      <c r="BWK185" s="78"/>
      <c r="BWL185" s="77"/>
      <c r="BWM185" s="369"/>
      <c r="BWN185" s="369"/>
      <c r="BWO185" s="369"/>
      <c r="BWP185" s="369"/>
      <c r="BWQ185" s="369"/>
      <c r="BWR185" s="369"/>
      <c r="BWS185" s="369"/>
      <c r="BWT185" s="369"/>
      <c r="BWU185" s="369"/>
      <c r="BWV185" s="369"/>
      <c r="BWW185" s="369"/>
      <c r="BWX185" s="369"/>
      <c r="BWY185" s="77"/>
      <c r="BWZ185" s="369"/>
      <c r="BXA185" s="369"/>
      <c r="BXB185" s="77"/>
      <c r="BXC185" s="78"/>
      <c r="BXD185" s="77"/>
      <c r="BXE185" s="369"/>
      <c r="BXF185" s="369"/>
      <c r="BXG185" s="369"/>
      <c r="BXH185" s="369"/>
      <c r="BXI185" s="369"/>
      <c r="BXJ185" s="369"/>
      <c r="BXK185" s="369"/>
      <c r="BXL185" s="369"/>
      <c r="BXM185" s="369"/>
      <c r="BXN185" s="369"/>
      <c r="BXO185" s="369"/>
      <c r="BXP185" s="369"/>
      <c r="BXQ185" s="77"/>
      <c r="BXR185" s="369"/>
      <c r="BXS185" s="369"/>
      <c r="BXT185" s="77"/>
      <c r="BXU185" s="78"/>
      <c r="BXV185" s="77"/>
      <c r="BXW185" s="369"/>
      <c r="BXX185" s="369"/>
      <c r="BXY185" s="369"/>
      <c r="BXZ185" s="369"/>
      <c r="BYA185" s="369"/>
      <c r="BYB185" s="369"/>
      <c r="BYC185" s="369"/>
      <c r="BYD185" s="369"/>
      <c r="BYE185" s="369"/>
      <c r="BYF185" s="369"/>
      <c r="BYG185" s="369"/>
      <c r="BYH185" s="369"/>
      <c r="BYI185" s="77"/>
      <c r="BYJ185" s="369"/>
      <c r="BYK185" s="369"/>
      <c r="BYL185" s="77"/>
      <c r="BYM185" s="78"/>
      <c r="BYN185" s="77"/>
      <c r="BYO185" s="369"/>
      <c r="BYP185" s="369"/>
      <c r="BYQ185" s="369"/>
      <c r="BYR185" s="369"/>
      <c r="BYS185" s="369"/>
      <c r="BYT185" s="369"/>
      <c r="BYU185" s="369"/>
      <c r="BYV185" s="369"/>
      <c r="BYW185" s="369"/>
      <c r="BYX185" s="369"/>
      <c r="BYY185" s="369"/>
      <c r="BYZ185" s="369"/>
      <c r="BZA185" s="77"/>
      <c r="BZB185" s="369"/>
      <c r="BZC185" s="369"/>
      <c r="BZD185" s="77"/>
      <c r="BZE185" s="78"/>
      <c r="BZF185" s="77"/>
      <c r="BZG185" s="369"/>
      <c r="BZH185" s="369"/>
      <c r="BZI185" s="369"/>
      <c r="BZJ185" s="369"/>
      <c r="BZK185" s="369"/>
      <c r="BZL185" s="369"/>
      <c r="BZM185" s="369"/>
      <c r="BZN185" s="369"/>
      <c r="BZO185" s="369"/>
      <c r="BZP185" s="369"/>
      <c r="BZQ185" s="369"/>
      <c r="BZR185" s="369"/>
      <c r="BZS185" s="77"/>
      <c r="BZT185" s="369"/>
      <c r="BZU185" s="369"/>
      <c r="BZV185" s="77"/>
      <c r="BZW185" s="78"/>
      <c r="BZX185" s="77"/>
      <c r="BZY185" s="369"/>
      <c r="BZZ185" s="369"/>
      <c r="CAA185" s="369"/>
      <c r="CAB185" s="369"/>
      <c r="CAC185" s="369"/>
      <c r="CAD185" s="369"/>
      <c r="CAE185" s="369"/>
      <c r="CAF185" s="369"/>
      <c r="CAG185" s="369"/>
      <c r="CAH185" s="369"/>
      <c r="CAI185" s="369"/>
      <c r="CAJ185" s="369"/>
      <c r="CAK185" s="77"/>
      <c r="CAL185" s="369"/>
      <c r="CAM185" s="369"/>
      <c r="CAN185" s="77"/>
      <c r="CAO185" s="78"/>
      <c r="CAP185" s="77"/>
      <c r="CAQ185" s="369"/>
      <c r="CAR185" s="369"/>
      <c r="CAS185" s="369"/>
      <c r="CAT185" s="369"/>
      <c r="CAU185" s="369"/>
      <c r="CAV185" s="369"/>
      <c r="CAW185" s="369"/>
      <c r="CAX185" s="369"/>
      <c r="CAY185" s="369"/>
      <c r="CAZ185" s="369"/>
      <c r="CBA185" s="369"/>
      <c r="CBB185" s="369"/>
      <c r="CBC185" s="77"/>
      <c r="CBD185" s="369"/>
      <c r="CBE185" s="369"/>
      <c r="CBF185" s="77"/>
      <c r="CBG185" s="78"/>
      <c r="CBH185" s="77"/>
      <c r="CBI185" s="369"/>
      <c r="CBJ185" s="369"/>
      <c r="CBK185" s="369"/>
      <c r="CBL185" s="369"/>
      <c r="CBM185" s="369"/>
      <c r="CBN185" s="369"/>
      <c r="CBO185" s="369"/>
      <c r="CBP185" s="369"/>
      <c r="CBQ185" s="369"/>
      <c r="CBR185" s="369"/>
      <c r="CBS185" s="369"/>
      <c r="CBT185" s="369"/>
      <c r="CBU185" s="77"/>
      <c r="CBV185" s="369"/>
      <c r="CBW185" s="369"/>
      <c r="CBX185" s="77"/>
      <c r="CBY185" s="78"/>
      <c r="CBZ185" s="77"/>
      <c r="CCA185" s="369"/>
      <c r="CCB185" s="369"/>
      <c r="CCC185" s="369"/>
      <c r="CCD185" s="369"/>
      <c r="CCE185" s="369"/>
      <c r="CCF185" s="369"/>
      <c r="CCG185" s="369"/>
      <c r="CCH185" s="369"/>
      <c r="CCI185" s="369"/>
      <c r="CCJ185" s="369"/>
      <c r="CCK185" s="369"/>
      <c r="CCL185" s="369"/>
      <c r="CCM185" s="77"/>
      <c r="CCN185" s="369"/>
      <c r="CCO185" s="369"/>
      <c r="CCP185" s="77"/>
      <c r="CCQ185" s="78"/>
      <c r="CCR185" s="77"/>
      <c r="CCS185" s="369"/>
      <c r="CCT185" s="369"/>
      <c r="CCU185" s="369"/>
      <c r="CCV185" s="369"/>
      <c r="CCW185" s="369"/>
      <c r="CCX185" s="369"/>
      <c r="CCY185" s="369"/>
      <c r="CCZ185" s="369"/>
      <c r="CDA185" s="369"/>
      <c r="CDB185" s="369"/>
      <c r="CDC185" s="369"/>
      <c r="CDD185" s="369"/>
      <c r="CDE185" s="77"/>
      <c r="CDF185" s="369"/>
      <c r="CDG185" s="369"/>
      <c r="CDH185" s="77"/>
      <c r="CDI185" s="78"/>
      <c r="CDJ185" s="77"/>
      <c r="CDK185" s="369"/>
      <c r="CDL185" s="369"/>
      <c r="CDM185" s="369"/>
      <c r="CDN185" s="369"/>
      <c r="CDO185" s="369"/>
      <c r="CDP185" s="369"/>
      <c r="CDQ185" s="369"/>
      <c r="CDR185" s="369"/>
      <c r="CDS185" s="369"/>
      <c r="CDT185" s="369"/>
      <c r="CDU185" s="369"/>
      <c r="CDV185" s="369"/>
      <c r="CDW185" s="77"/>
      <c r="CDX185" s="369"/>
      <c r="CDY185" s="369"/>
      <c r="CDZ185" s="77"/>
      <c r="CEA185" s="78"/>
      <c r="CEB185" s="77"/>
      <c r="CEC185" s="369"/>
      <c r="CED185" s="369"/>
      <c r="CEE185" s="369"/>
      <c r="CEF185" s="369"/>
      <c r="CEG185" s="369"/>
      <c r="CEH185" s="369"/>
      <c r="CEI185" s="369"/>
      <c r="CEJ185" s="369"/>
      <c r="CEK185" s="369"/>
      <c r="CEL185" s="369"/>
      <c r="CEM185" s="369"/>
      <c r="CEN185" s="369"/>
      <c r="CEO185" s="77"/>
      <c r="CEP185" s="369"/>
      <c r="CEQ185" s="369"/>
      <c r="CER185" s="77"/>
      <c r="CES185" s="78"/>
      <c r="CET185" s="77"/>
      <c r="CEU185" s="369"/>
      <c r="CEV185" s="369"/>
      <c r="CEW185" s="369"/>
      <c r="CEX185" s="369"/>
      <c r="CEY185" s="369"/>
      <c r="CEZ185" s="369"/>
      <c r="CFA185" s="369"/>
      <c r="CFB185" s="369"/>
      <c r="CFC185" s="369"/>
      <c r="CFD185" s="369"/>
      <c r="CFE185" s="369"/>
      <c r="CFF185" s="369"/>
      <c r="CFG185" s="77"/>
      <c r="CFH185" s="369"/>
      <c r="CFI185" s="369"/>
      <c r="CFJ185" s="77"/>
      <c r="CFK185" s="78"/>
      <c r="CFL185" s="77"/>
      <c r="CFM185" s="369"/>
      <c r="CFN185" s="369"/>
      <c r="CFO185" s="369"/>
      <c r="CFP185" s="369"/>
      <c r="CFQ185" s="369"/>
      <c r="CFR185" s="369"/>
      <c r="CFS185" s="369"/>
      <c r="CFT185" s="369"/>
      <c r="CFU185" s="369"/>
      <c r="CFV185" s="369"/>
      <c r="CFW185" s="369"/>
      <c r="CFX185" s="369"/>
      <c r="CFY185" s="77"/>
      <c r="CFZ185" s="369"/>
      <c r="CGA185" s="369"/>
      <c r="CGB185" s="77"/>
      <c r="CGC185" s="78"/>
      <c r="CGD185" s="77"/>
      <c r="CGE185" s="369"/>
      <c r="CGF185" s="369"/>
      <c r="CGG185" s="369"/>
      <c r="CGH185" s="369"/>
      <c r="CGI185" s="369"/>
      <c r="CGJ185" s="369"/>
      <c r="CGK185" s="369"/>
      <c r="CGL185" s="369"/>
      <c r="CGM185" s="369"/>
      <c r="CGN185" s="369"/>
      <c r="CGO185" s="369"/>
      <c r="CGP185" s="369"/>
      <c r="CGQ185" s="77"/>
      <c r="CGR185" s="369"/>
      <c r="CGS185" s="369"/>
      <c r="CGT185" s="77"/>
      <c r="CGU185" s="78"/>
      <c r="CGV185" s="77"/>
      <c r="CGW185" s="369"/>
      <c r="CGX185" s="369"/>
      <c r="CGY185" s="369"/>
      <c r="CGZ185" s="369"/>
      <c r="CHA185" s="369"/>
      <c r="CHB185" s="369"/>
      <c r="CHC185" s="369"/>
      <c r="CHD185" s="369"/>
      <c r="CHE185" s="369"/>
      <c r="CHF185" s="369"/>
      <c r="CHG185" s="369"/>
      <c r="CHH185" s="369"/>
      <c r="CHI185" s="77"/>
      <c r="CHJ185" s="369"/>
      <c r="CHK185" s="369"/>
      <c r="CHL185" s="77"/>
      <c r="CHM185" s="78"/>
      <c r="CHN185" s="77"/>
      <c r="CHO185" s="369"/>
      <c r="CHP185" s="369"/>
      <c r="CHQ185" s="369"/>
      <c r="CHR185" s="369"/>
      <c r="CHS185" s="369"/>
      <c r="CHT185" s="369"/>
      <c r="CHU185" s="369"/>
      <c r="CHV185" s="369"/>
      <c r="CHW185" s="369"/>
      <c r="CHX185" s="369"/>
      <c r="CHY185" s="369"/>
      <c r="CHZ185" s="369"/>
      <c r="CIA185" s="77"/>
      <c r="CIB185" s="369"/>
      <c r="CIC185" s="369"/>
      <c r="CID185" s="77"/>
      <c r="CIE185" s="78"/>
      <c r="CIF185" s="77"/>
      <c r="CIG185" s="369"/>
      <c r="CIH185" s="369"/>
      <c r="CII185" s="369"/>
      <c r="CIJ185" s="369"/>
      <c r="CIK185" s="369"/>
      <c r="CIL185" s="369"/>
      <c r="CIM185" s="369"/>
      <c r="CIN185" s="369"/>
      <c r="CIO185" s="369"/>
      <c r="CIP185" s="369"/>
      <c r="CIQ185" s="369"/>
      <c r="CIR185" s="369"/>
      <c r="CIS185" s="77"/>
      <c r="CIT185" s="369"/>
      <c r="CIU185" s="369"/>
      <c r="CIV185" s="77"/>
      <c r="CIW185" s="78"/>
      <c r="CIX185" s="77"/>
      <c r="CIY185" s="369"/>
      <c r="CIZ185" s="369"/>
      <c r="CJA185" s="369"/>
      <c r="CJB185" s="369"/>
      <c r="CJC185" s="369"/>
      <c r="CJD185" s="369"/>
      <c r="CJE185" s="369"/>
      <c r="CJF185" s="369"/>
      <c r="CJG185" s="369"/>
      <c r="CJH185" s="369"/>
      <c r="CJI185" s="369"/>
      <c r="CJJ185" s="369"/>
      <c r="CJK185" s="77"/>
      <c r="CJL185" s="369"/>
      <c r="CJM185" s="369"/>
      <c r="CJN185" s="77"/>
      <c r="CJO185" s="78"/>
      <c r="CJP185" s="77"/>
      <c r="CJQ185" s="369"/>
      <c r="CJR185" s="369"/>
      <c r="CJS185" s="369"/>
      <c r="CJT185" s="369"/>
      <c r="CJU185" s="369"/>
      <c r="CJV185" s="369"/>
      <c r="CJW185" s="369"/>
      <c r="CJX185" s="369"/>
      <c r="CJY185" s="369"/>
      <c r="CJZ185" s="369"/>
      <c r="CKA185" s="369"/>
      <c r="CKB185" s="369"/>
      <c r="CKC185" s="77"/>
      <c r="CKD185" s="369"/>
      <c r="CKE185" s="369"/>
      <c r="CKF185" s="77"/>
      <c r="CKG185" s="78"/>
      <c r="CKH185" s="77"/>
      <c r="CKI185" s="369"/>
      <c r="CKJ185" s="369"/>
      <c r="CKK185" s="369"/>
      <c r="CKL185" s="369"/>
      <c r="CKM185" s="369"/>
      <c r="CKN185" s="369"/>
      <c r="CKO185" s="369"/>
      <c r="CKP185" s="369"/>
      <c r="CKQ185" s="369"/>
      <c r="CKR185" s="369"/>
      <c r="CKS185" s="369"/>
      <c r="CKT185" s="369"/>
      <c r="CKU185" s="77"/>
      <c r="CKV185" s="369"/>
      <c r="CKW185" s="369"/>
      <c r="CKX185" s="77"/>
      <c r="CKY185" s="78"/>
      <c r="CKZ185" s="77"/>
      <c r="CLA185" s="369"/>
      <c r="CLB185" s="369"/>
      <c r="CLC185" s="369"/>
      <c r="CLD185" s="369"/>
      <c r="CLE185" s="369"/>
      <c r="CLF185" s="369"/>
      <c r="CLG185" s="369"/>
      <c r="CLH185" s="369"/>
      <c r="CLI185" s="369"/>
      <c r="CLJ185" s="369"/>
      <c r="CLK185" s="369"/>
      <c r="CLL185" s="369"/>
      <c r="CLM185" s="77"/>
      <c r="CLN185" s="369"/>
      <c r="CLO185" s="369"/>
      <c r="CLP185" s="77"/>
      <c r="CLQ185" s="78"/>
      <c r="CLR185" s="77"/>
      <c r="CLS185" s="369"/>
      <c r="CLT185" s="369"/>
      <c r="CLU185" s="369"/>
      <c r="CLV185" s="369"/>
      <c r="CLW185" s="369"/>
      <c r="CLX185" s="369"/>
      <c r="CLY185" s="369"/>
      <c r="CLZ185" s="369"/>
      <c r="CMA185" s="369"/>
      <c r="CMB185" s="369"/>
      <c r="CMC185" s="369"/>
      <c r="CMD185" s="369"/>
      <c r="CME185" s="77"/>
      <c r="CMF185" s="369"/>
      <c r="CMG185" s="369"/>
      <c r="CMH185" s="77"/>
      <c r="CMI185" s="78"/>
      <c r="CMJ185" s="77"/>
      <c r="CMK185" s="369"/>
      <c r="CML185" s="369"/>
      <c r="CMM185" s="369"/>
      <c r="CMN185" s="369"/>
      <c r="CMO185" s="369"/>
      <c r="CMP185" s="369"/>
      <c r="CMQ185" s="369"/>
      <c r="CMR185" s="369"/>
      <c r="CMS185" s="369"/>
      <c r="CMT185" s="369"/>
      <c r="CMU185" s="369"/>
      <c r="CMV185" s="369"/>
      <c r="CMW185" s="77"/>
      <c r="CMX185" s="369"/>
      <c r="CMY185" s="369"/>
      <c r="CMZ185" s="77"/>
      <c r="CNA185" s="78"/>
      <c r="CNB185" s="77"/>
      <c r="CNC185" s="369"/>
      <c r="CND185" s="369"/>
      <c r="CNE185" s="369"/>
      <c r="CNF185" s="369"/>
      <c r="CNG185" s="369"/>
      <c r="CNH185" s="369"/>
      <c r="CNI185" s="369"/>
      <c r="CNJ185" s="369"/>
      <c r="CNK185" s="369"/>
      <c r="CNL185" s="369"/>
      <c r="CNM185" s="369"/>
      <c r="CNN185" s="369"/>
      <c r="CNO185" s="77"/>
      <c r="CNP185" s="369"/>
      <c r="CNQ185" s="369"/>
      <c r="CNR185" s="77"/>
      <c r="CNS185" s="78"/>
      <c r="CNT185" s="77"/>
      <c r="CNU185" s="369"/>
      <c r="CNV185" s="369"/>
      <c r="CNW185" s="369"/>
      <c r="CNX185" s="369"/>
      <c r="CNY185" s="369"/>
      <c r="CNZ185" s="369"/>
      <c r="COA185" s="369"/>
      <c r="COB185" s="369"/>
      <c r="COC185" s="369"/>
      <c r="COD185" s="369"/>
      <c r="COE185" s="369"/>
      <c r="COF185" s="369"/>
      <c r="COG185" s="77"/>
      <c r="COH185" s="369"/>
      <c r="COI185" s="369"/>
      <c r="COJ185" s="77"/>
      <c r="COK185" s="78"/>
      <c r="COL185" s="77"/>
      <c r="COM185" s="369"/>
      <c r="CON185" s="369"/>
      <c r="COO185" s="369"/>
      <c r="COP185" s="369"/>
      <c r="COQ185" s="369"/>
      <c r="COR185" s="369"/>
      <c r="COS185" s="369"/>
      <c r="COT185" s="369"/>
      <c r="COU185" s="369"/>
      <c r="COV185" s="369"/>
      <c r="COW185" s="369"/>
      <c r="COX185" s="369"/>
      <c r="COY185" s="77"/>
      <c r="COZ185" s="369"/>
      <c r="CPA185" s="369"/>
      <c r="CPB185" s="77"/>
      <c r="CPC185" s="78"/>
      <c r="CPD185" s="77"/>
      <c r="CPE185" s="369"/>
      <c r="CPF185" s="369"/>
      <c r="CPG185" s="369"/>
      <c r="CPH185" s="369"/>
      <c r="CPI185" s="369"/>
      <c r="CPJ185" s="369"/>
      <c r="CPK185" s="369"/>
      <c r="CPL185" s="369"/>
      <c r="CPM185" s="369"/>
      <c r="CPN185" s="369"/>
      <c r="CPO185" s="369"/>
      <c r="CPP185" s="369"/>
      <c r="CPQ185" s="77"/>
      <c r="CPR185" s="369"/>
      <c r="CPS185" s="369"/>
      <c r="CPT185" s="77"/>
      <c r="CPU185" s="78"/>
      <c r="CPV185" s="77"/>
      <c r="CPW185" s="369"/>
      <c r="CPX185" s="369"/>
      <c r="CPY185" s="369"/>
      <c r="CPZ185" s="369"/>
      <c r="CQA185" s="369"/>
      <c r="CQB185" s="369"/>
      <c r="CQC185" s="369"/>
      <c r="CQD185" s="369"/>
      <c r="CQE185" s="369"/>
      <c r="CQF185" s="369"/>
      <c r="CQG185" s="369"/>
      <c r="CQH185" s="369"/>
      <c r="CQI185" s="77"/>
      <c r="CQJ185" s="369"/>
      <c r="CQK185" s="369"/>
      <c r="CQL185" s="77"/>
      <c r="CQM185" s="78"/>
      <c r="CQN185" s="77"/>
      <c r="CQO185" s="369"/>
      <c r="CQP185" s="369"/>
      <c r="CQQ185" s="369"/>
      <c r="CQR185" s="369"/>
      <c r="CQS185" s="369"/>
      <c r="CQT185" s="369"/>
      <c r="CQU185" s="369"/>
      <c r="CQV185" s="369"/>
      <c r="CQW185" s="369"/>
      <c r="CQX185" s="369"/>
      <c r="CQY185" s="369"/>
      <c r="CQZ185" s="369"/>
      <c r="CRA185" s="77"/>
      <c r="CRB185" s="369"/>
      <c r="CRC185" s="369"/>
      <c r="CRD185" s="77"/>
      <c r="CRE185" s="78"/>
      <c r="CRF185" s="77"/>
      <c r="CRG185" s="369"/>
      <c r="CRH185" s="369"/>
      <c r="CRI185" s="369"/>
      <c r="CRJ185" s="369"/>
      <c r="CRK185" s="369"/>
      <c r="CRL185" s="369"/>
      <c r="CRM185" s="369"/>
      <c r="CRN185" s="369"/>
      <c r="CRO185" s="369"/>
      <c r="CRP185" s="369"/>
      <c r="CRQ185" s="369"/>
      <c r="CRR185" s="369"/>
      <c r="CRS185" s="77"/>
      <c r="CRT185" s="369"/>
      <c r="CRU185" s="369"/>
      <c r="CRV185" s="77"/>
      <c r="CRW185" s="78"/>
      <c r="CRX185" s="77"/>
      <c r="CRY185" s="369"/>
      <c r="CRZ185" s="369"/>
      <c r="CSA185" s="369"/>
      <c r="CSB185" s="369"/>
      <c r="CSC185" s="369"/>
      <c r="CSD185" s="369"/>
      <c r="CSE185" s="369"/>
      <c r="CSF185" s="369"/>
      <c r="CSG185" s="369"/>
      <c r="CSH185" s="369"/>
      <c r="CSI185" s="369"/>
      <c r="CSJ185" s="369"/>
      <c r="CSK185" s="77"/>
      <c r="CSL185" s="369"/>
      <c r="CSM185" s="369"/>
      <c r="CSN185" s="77"/>
      <c r="CSO185" s="78"/>
      <c r="CSP185" s="77"/>
      <c r="CSQ185" s="369"/>
      <c r="CSR185" s="369"/>
      <c r="CSS185" s="369"/>
      <c r="CST185" s="369"/>
      <c r="CSU185" s="369"/>
      <c r="CSV185" s="369"/>
      <c r="CSW185" s="369"/>
      <c r="CSX185" s="369"/>
      <c r="CSY185" s="369"/>
      <c r="CSZ185" s="369"/>
      <c r="CTA185" s="369"/>
      <c r="CTB185" s="369"/>
      <c r="CTC185" s="77"/>
      <c r="CTD185" s="369"/>
      <c r="CTE185" s="369"/>
      <c r="CTF185" s="77"/>
      <c r="CTG185" s="78"/>
      <c r="CTH185" s="77"/>
      <c r="CTI185" s="369"/>
      <c r="CTJ185" s="369"/>
      <c r="CTK185" s="369"/>
      <c r="CTL185" s="369"/>
      <c r="CTM185" s="369"/>
      <c r="CTN185" s="369"/>
      <c r="CTO185" s="369"/>
      <c r="CTP185" s="369"/>
      <c r="CTQ185" s="369"/>
      <c r="CTR185" s="369"/>
      <c r="CTS185" s="369"/>
      <c r="CTT185" s="369"/>
      <c r="CTU185" s="77"/>
      <c r="CTV185" s="369"/>
      <c r="CTW185" s="369"/>
      <c r="CTX185" s="77"/>
      <c r="CTY185" s="78"/>
      <c r="CTZ185" s="77"/>
      <c r="CUA185" s="369"/>
      <c r="CUB185" s="369"/>
      <c r="CUC185" s="369"/>
      <c r="CUD185" s="369"/>
      <c r="CUE185" s="369"/>
      <c r="CUF185" s="369"/>
      <c r="CUG185" s="369"/>
      <c r="CUH185" s="369"/>
      <c r="CUI185" s="369"/>
      <c r="CUJ185" s="369"/>
      <c r="CUK185" s="369"/>
      <c r="CUL185" s="369"/>
      <c r="CUM185" s="77"/>
      <c r="CUN185" s="369"/>
      <c r="CUO185" s="369"/>
      <c r="CUP185" s="77"/>
      <c r="CUQ185" s="78"/>
      <c r="CUR185" s="77"/>
      <c r="CUS185" s="369"/>
      <c r="CUT185" s="369"/>
      <c r="CUU185" s="369"/>
      <c r="CUV185" s="369"/>
      <c r="CUW185" s="369"/>
      <c r="CUX185" s="369"/>
      <c r="CUY185" s="369"/>
      <c r="CUZ185" s="369"/>
      <c r="CVA185" s="369"/>
      <c r="CVB185" s="369"/>
      <c r="CVC185" s="369"/>
      <c r="CVD185" s="369"/>
      <c r="CVE185" s="77"/>
      <c r="CVF185" s="369"/>
      <c r="CVG185" s="369"/>
      <c r="CVH185" s="77"/>
      <c r="CVI185" s="78"/>
      <c r="CVJ185" s="77"/>
      <c r="CVK185" s="369"/>
      <c r="CVL185" s="369"/>
      <c r="CVM185" s="369"/>
      <c r="CVN185" s="369"/>
      <c r="CVO185" s="369"/>
      <c r="CVP185" s="369"/>
      <c r="CVQ185" s="369"/>
      <c r="CVR185" s="369"/>
      <c r="CVS185" s="369"/>
      <c r="CVT185" s="369"/>
      <c r="CVU185" s="369"/>
      <c r="CVV185" s="369"/>
      <c r="CVW185" s="77"/>
      <c r="CVX185" s="369"/>
      <c r="CVY185" s="369"/>
      <c r="CVZ185" s="77"/>
      <c r="CWA185" s="78"/>
      <c r="CWB185" s="77"/>
      <c r="CWC185" s="369"/>
      <c r="CWD185" s="369"/>
      <c r="CWE185" s="369"/>
      <c r="CWF185" s="369"/>
      <c r="CWG185" s="369"/>
      <c r="CWH185" s="369"/>
      <c r="CWI185" s="369"/>
      <c r="CWJ185" s="369"/>
      <c r="CWK185" s="369"/>
      <c r="CWL185" s="369"/>
      <c r="CWM185" s="369"/>
      <c r="CWN185" s="369"/>
      <c r="CWO185" s="77"/>
      <c r="CWP185" s="369"/>
      <c r="CWQ185" s="369"/>
      <c r="CWR185" s="77"/>
      <c r="CWS185" s="78"/>
      <c r="CWT185" s="77"/>
      <c r="CWU185" s="369"/>
      <c r="CWV185" s="369"/>
      <c r="CWW185" s="369"/>
      <c r="CWX185" s="369"/>
      <c r="CWY185" s="369"/>
      <c r="CWZ185" s="369"/>
      <c r="CXA185" s="369"/>
      <c r="CXB185" s="369"/>
      <c r="CXC185" s="369"/>
      <c r="CXD185" s="369"/>
      <c r="CXE185" s="369"/>
      <c r="CXF185" s="369"/>
      <c r="CXG185" s="77"/>
      <c r="CXH185" s="369"/>
      <c r="CXI185" s="369"/>
      <c r="CXJ185" s="77"/>
      <c r="CXK185" s="78"/>
      <c r="CXL185" s="77"/>
      <c r="CXM185" s="369"/>
      <c r="CXN185" s="369"/>
      <c r="CXO185" s="369"/>
      <c r="CXP185" s="369"/>
      <c r="CXQ185" s="369"/>
      <c r="CXR185" s="369"/>
      <c r="CXS185" s="369"/>
      <c r="CXT185" s="369"/>
      <c r="CXU185" s="369"/>
      <c r="CXV185" s="369"/>
      <c r="CXW185" s="369"/>
      <c r="CXX185" s="369"/>
      <c r="CXY185" s="77"/>
      <c r="CXZ185" s="369"/>
      <c r="CYA185" s="369"/>
      <c r="CYB185" s="77"/>
      <c r="CYC185" s="78"/>
      <c r="CYD185" s="77"/>
      <c r="CYE185" s="369"/>
      <c r="CYF185" s="369"/>
      <c r="CYG185" s="369"/>
      <c r="CYH185" s="369"/>
      <c r="CYI185" s="369"/>
      <c r="CYJ185" s="369"/>
      <c r="CYK185" s="369"/>
      <c r="CYL185" s="369"/>
      <c r="CYM185" s="369"/>
      <c r="CYN185" s="369"/>
      <c r="CYO185" s="369"/>
      <c r="CYP185" s="369"/>
      <c r="CYQ185" s="77"/>
      <c r="CYR185" s="369"/>
      <c r="CYS185" s="369"/>
      <c r="CYT185" s="77"/>
      <c r="CYU185" s="78"/>
      <c r="CYV185" s="77"/>
      <c r="CYW185" s="369"/>
      <c r="CYX185" s="369"/>
      <c r="CYY185" s="369"/>
      <c r="CYZ185" s="369"/>
      <c r="CZA185" s="369"/>
      <c r="CZB185" s="369"/>
      <c r="CZC185" s="369"/>
      <c r="CZD185" s="369"/>
      <c r="CZE185" s="369"/>
      <c r="CZF185" s="369"/>
      <c r="CZG185" s="369"/>
      <c r="CZH185" s="369"/>
      <c r="CZI185" s="77"/>
      <c r="CZJ185" s="369"/>
      <c r="CZK185" s="369"/>
      <c r="CZL185" s="77"/>
      <c r="CZM185" s="78"/>
      <c r="CZN185" s="77"/>
      <c r="CZO185" s="369"/>
      <c r="CZP185" s="369"/>
      <c r="CZQ185" s="369"/>
      <c r="CZR185" s="369"/>
      <c r="CZS185" s="369"/>
      <c r="CZT185" s="369"/>
      <c r="CZU185" s="369"/>
      <c r="CZV185" s="369"/>
      <c r="CZW185" s="369"/>
      <c r="CZX185" s="369"/>
      <c r="CZY185" s="369"/>
      <c r="CZZ185" s="369"/>
      <c r="DAA185" s="77"/>
      <c r="DAB185" s="369"/>
      <c r="DAC185" s="369"/>
      <c r="DAD185" s="77"/>
      <c r="DAE185" s="78"/>
      <c r="DAF185" s="77"/>
      <c r="DAG185" s="369"/>
      <c r="DAH185" s="369"/>
      <c r="DAI185" s="369"/>
      <c r="DAJ185" s="369"/>
      <c r="DAK185" s="369"/>
      <c r="DAL185" s="369"/>
      <c r="DAM185" s="369"/>
      <c r="DAN185" s="369"/>
      <c r="DAO185" s="369"/>
      <c r="DAP185" s="369"/>
      <c r="DAQ185" s="369"/>
      <c r="DAR185" s="369"/>
      <c r="DAS185" s="77"/>
      <c r="DAT185" s="369"/>
      <c r="DAU185" s="369"/>
      <c r="DAV185" s="77"/>
      <c r="DAW185" s="78"/>
      <c r="DAX185" s="77"/>
      <c r="DAY185" s="369"/>
      <c r="DAZ185" s="369"/>
      <c r="DBA185" s="369"/>
      <c r="DBB185" s="369"/>
      <c r="DBC185" s="369"/>
      <c r="DBD185" s="369"/>
      <c r="DBE185" s="369"/>
      <c r="DBF185" s="369"/>
      <c r="DBG185" s="369"/>
      <c r="DBH185" s="369"/>
      <c r="DBI185" s="369"/>
      <c r="DBJ185" s="369"/>
      <c r="DBK185" s="77"/>
      <c r="DBL185" s="369"/>
      <c r="DBM185" s="369"/>
      <c r="DBN185" s="77"/>
      <c r="DBO185" s="78"/>
      <c r="DBP185" s="77"/>
      <c r="DBQ185" s="369"/>
      <c r="DBR185" s="369"/>
      <c r="DBS185" s="369"/>
      <c r="DBT185" s="369"/>
      <c r="DBU185" s="369"/>
      <c r="DBV185" s="369"/>
      <c r="DBW185" s="369"/>
      <c r="DBX185" s="369"/>
      <c r="DBY185" s="369"/>
      <c r="DBZ185" s="369"/>
      <c r="DCA185" s="369"/>
      <c r="DCB185" s="369"/>
      <c r="DCC185" s="77"/>
      <c r="DCD185" s="369"/>
      <c r="DCE185" s="369"/>
      <c r="DCF185" s="77"/>
      <c r="DCG185" s="78"/>
      <c r="DCH185" s="77"/>
      <c r="DCI185" s="369"/>
      <c r="DCJ185" s="369"/>
      <c r="DCK185" s="369"/>
      <c r="DCL185" s="369"/>
      <c r="DCM185" s="369"/>
      <c r="DCN185" s="369"/>
      <c r="DCO185" s="369"/>
      <c r="DCP185" s="369"/>
      <c r="DCQ185" s="369"/>
      <c r="DCR185" s="369"/>
      <c r="DCS185" s="369"/>
      <c r="DCT185" s="369"/>
      <c r="DCU185" s="77"/>
      <c r="DCV185" s="369"/>
      <c r="DCW185" s="369"/>
      <c r="DCX185" s="77"/>
      <c r="DCY185" s="78"/>
      <c r="DCZ185" s="77"/>
      <c r="DDA185" s="369"/>
      <c r="DDB185" s="369"/>
      <c r="DDC185" s="369"/>
      <c r="DDD185" s="369"/>
      <c r="DDE185" s="369"/>
      <c r="DDF185" s="369"/>
      <c r="DDG185" s="369"/>
      <c r="DDH185" s="369"/>
      <c r="DDI185" s="369"/>
      <c r="DDJ185" s="369"/>
      <c r="DDK185" s="369"/>
      <c r="DDL185" s="369"/>
      <c r="DDM185" s="77"/>
      <c r="DDN185" s="369"/>
      <c r="DDO185" s="369"/>
      <c r="DDP185" s="77"/>
      <c r="DDQ185" s="78"/>
      <c r="DDR185" s="77"/>
      <c r="DDS185" s="369"/>
      <c r="DDT185" s="369"/>
      <c r="DDU185" s="369"/>
      <c r="DDV185" s="369"/>
      <c r="DDW185" s="369"/>
      <c r="DDX185" s="369"/>
      <c r="DDY185" s="369"/>
      <c r="DDZ185" s="369"/>
      <c r="DEA185" s="369"/>
      <c r="DEB185" s="369"/>
      <c r="DEC185" s="369"/>
      <c r="DED185" s="369"/>
      <c r="DEE185" s="77"/>
      <c r="DEF185" s="369"/>
      <c r="DEG185" s="369"/>
      <c r="DEH185" s="77"/>
      <c r="DEI185" s="78"/>
      <c r="DEJ185" s="77"/>
      <c r="DEK185" s="369"/>
      <c r="DEL185" s="369"/>
      <c r="DEM185" s="369"/>
      <c r="DEN185" s="369"/>
      <c r="DEO185" s="369"/>
      <c r="DEP185" s="369"/>
      <c r="DEQ185" s="369"/>
      <c r="DER185" s="369"/>
      <c r="DES185" s="369"/>
      <c r="DET185" s="369"/>
      <c r="DEU185" s="369"/>
      <c r="DEV185" s="369"/>
      <c r="DEW185" s="77"/>
      <c r="DEX185" s="369"/>
      <c r="DEY185" s="369"/>
      <c r="DEZ185" s="77"/>
      <c r="DFA185" s="78"/>
      <c r="DFB185" s="77"/>
      <c r="DFC185" s="369"/>
      <c r="DFD185" s="369"/>
      <c r="DFE185" s="369"/>
      <c r="DFF185" s="369"/>
      <c r="DFG185" s="369"/>
      <c r="DFH185" s="369"/>
      <c r="DFI185" s="369"/>
      <c r="DFJ185" s="369"/>
      <c r="DFK185" s="369"/>
      <c r="DFL185" s="369"/>
      <c r="DFM185" s="369"/>
      <c r="DFN185" s="369"/>
      <c r="DFO185" s="77"/>
      <c r="DFP185" s="369"/>
      <c r="DFQ185" s="369"/>
      <c r="DFR185" s="77"/>
      <c r="DFS185" s="78"/>
      <c r="DFT185" s="77"/>
      <c r="DFU185" s="369"/>
      <c r="DFV185" s="369"/>
      <c r="DFW185" s="369"/>
      <c r="DFX185" s="369"/>
      <c r="DFY185" s="369"/>
      <c r="DFZ185" s="369"/>
      <c r="DGA185" s="369"/>
      <c r="DGB185" s="369"/>
      <c r="DGC185" s="369"/>
      <c r="DGD185" s="369"/>
      <c r="DGE185" s="369"/>
      <c r="DGF185" s="369"/>
      <c r="DGG185" s="77"/>
      <c r="DGH185" s="369"/>
      <c r="DGI185" s="369"/>
      <c r="DGJ185" s="77"/>
      <c r="DGK185" s="78"/>
      <c r="DGL185" s="77"/>
      <c r="DGM185" s="369"/>
      <c r="DGN185" s="369"/>
      <c r="DGO185" s="369"/>
      <c r="DGP185" s="369"/>
      <c r="DGQ185" s="369"/>
      <c r="DGR185" s="369"/>
      <c r="DGS185" s="369"/>
      <c r="DGT185" s="369"/>
      <c r="DGU185" s="369"/>
      <c r="DGV185" s="369"/>
      <c r="DGW185" s="369"/>
      <c r="DGX185" s="369"/>
      <c r="DGY185" s="77"/>
      <c r="DGZ185" s="369"/>
      <c r="DHA185" s="369"/>
      <c r="DHB185" s="77"/>
      <c r="DHC185" s="78"/>
      <c r="DHD185" s="77"/>
      <c r="DHE185" s="369"/>
      <c r="DHF185" s="369"/>
      <c r="DHG185" s="369"/>
      <c r="DHH185" s="369"/>
      <c r="DHI185" s="369"/>
      <c r="DHJ185" s="369"/>
      <c r="DHK185" s="369"/>
      <c r="DHL185" s="369"/>
      <c r="DHM185" s="369"/>
      <c r="DHN185" s="369"/>
      <c r="DHO185" s="369"/>
      <c r="DHP185" s="369"/>
      <c r="DHQ185" s="77"/>
      <c r="DHR185" s="369"/>
      <c r="DHS185" s="369"/>
      <c r="DHT185" s="77"/>
      <c r="DHU185" s="78"/>
      <c r="DHV185" s="77"/>
      <c r="DHW185" s="369"/>
      <c r="DHX185" s="369"/>
      <c r="DHY185" s="369"/>
      <c r="DHZ185" s="369"/>
      <c r="DIA185" s="369"/>
      <c r="DIB185" s="369"/>
      <c r="DIC185" s="369"/>
      <c r="DID185" s="369"/>
      <c r="DIE185" s="369"/>
      <c r="DIF185" s="369"/>
      <c r="DIG185" s="369"/>
      <c r="DIH185" s="369"/>
      <c r="DII185" s="77"/>
      <c r="DIJ185" s="369"/>
      <c r="DIK185" s="369"/>
      <c r="DIL185" s="77"/>
      <c r="DIM185" s="78"/>
      <c r="DIN185" s="77"/>
      <c r="DIO185" s="369"/>
      <c r="DIP185" s="369"/>
      <c r="DIQ185" s="369"/>
      <c r="DIR185" s="369"/>
      <c r="DIS185" s="369"/>
      <c r="DIT185" s="369"/>
      <c r="DIU185" s="369"/>
      <c r="DIV185" s="369"/>
      <c r="DIW185" s="369"/>
      <c r="DIX185" s="369"/>
      <c r="DIY185" s="369"/>
      <c r="DIZ185" s="369"/>
      <c r="DJA185" s="77"/>
      <c r="DJB185" s="369"/>
      <c r="DJC185" s="369"/>
      <c r="DJD185" s="77"/>
      <c r="DJE185" s="78"/>
      <c r="DJF185" s="77"/>
      <c r="DJG185" s="369"/>
      <c r="DJH185" s="369"/>
      <c r="DJI185" s="369"/>
      <c r="DJJ185" s="369"/>
      <c r="DJK185" s="369"/>
      <c r="DJL185" s="369"/>
      <c r="DJM185" s="369"/>
      <c r="DJN185" s="369"/>
      <c r="DJO185" s="369"/>
      <c r="DJP185" s="369"/>
      <c r="DJQ185" s="369"/>
      <c r="DJR185" s="369"/>
      <c r="DJS185" s="77"/>
      <c r="DJT185" s="369"/>
      <c r="DJU185" s="369"/>
      <c r="DJV185" s="77"/>
      <c r="DJW185" s="78"/>
      <c r="DJX185" s="77"/>
      <c r="DJY185" s="369"/>
      <c r="DJZ185" s="369"/>
      <c r="DKA185" s="369"/>
      <c r="DKB185" s="369"/>
      <c r="DKC185" s="369"/>
      <c r="DKD185" s="369"/>
      <c r="DKE185" s="369"/>
      <c r="DKF185" s="369"/>
      <c r="DKG185" s="369"/>
      <c r="DKH185" s="369"/>
      <c r="DKI185" s="369"/>
      <c r="DKJ185" s="369"/>
      <c r="DKK185" s="77"/>
      <c r="DKL185" s="369"/>
      <c r="DKM185" s="369"/>
      <c r="DKN185" s="77"/>
      <c r="DKO185" s="78"/>
      <c r="DKP185" s="77"/>
      <c r="DKQ185" s="369"/>
      <c r="DKR185" s="369"/>
      <c r="DKS185" s="369"/>
      <c r="DKT185" s="369"/>
      <c r="DKU185" s="369"/>
      <c r="DKV185" s="369"/>
      <c r="DKW185" s="369"/>
      <c r="DKX185" s="369"/>
      <c r="DKY185" s="369"/>
      <c r="DKZ185" s="369"/>
      <c r="DLA185" s="369"/>
      <c r="DLB185" s="369"/>
      <c r="DLC185" s="77"/>
      <c r="DLD185" s="369"/>
      <c r="DLE185" s="369"/>
      <c r="DLF185" s="77"/>
      <c r="DLG185" s="78"/>
      <c r="DLH185" s="77"/>
      <c r="DLI185" s="369"/>
      <c r="DLJ185" s="369"/>
      <c r="DLK185" s="369"/>
      <c r="DLL185" s="369"/>
      <c r="DLM185" s="369"/>
      <c r="DLN185" s="369"/>
      <c r="DLO185" s="369"/>
      <c r="DLP185" s="369"/>
      <c r="DLQ185" s="369"/>
      <c r="DLR185" s="369"/>
      <c r="DLS185" s="369"/>
      <c r="DLT185" s="369"/>
      <c r="DLU185" s="77"/>
      <c r="DLV185" s="369"/>
      <c r="DLW185" s="369"/>
      <c r="DLX185" s="77"/>
      <c r="DLY185" s="78"/>
      <c r="DLZ185" s="77"/>
      <c r="DMA185" s="369"/>
      <c r="DMB185" s="369"/>
      <c r="DMC185" s="369"/>
      <c r="DMD185" s="369"/>
      <c r="DME185" s="369"/>
      <c r="DMF185" s="369"/>
      <c r="DMG185" s="369"/>
      <c r="DMH185" s="369"/>
      <c r="DMI185" s="369"/>
      <c r="DMJ185" s="369"/>
      <c r="DMK185" s="369"/>
      <c r="DML185" s="369"/>
      <c r="DMM185" s="77"/>
      <c r="DMN185" s="369"/>
      <c r="DMO185" s="369"/>
      <c r="DMP185" s="77"/>
      <c r="DMQ185" s="78"/>
      <c r="DMR185" s="77"/>
      <c r="DMS185" s="369"/>
      <c r="DMT185" s="369"/>
      <c r="DMU185" s="369"/>
      <c r="DMV185" s="369"/>
      <c r="DMW185" s="369"/>
      <c r="DMX185" s="369"/>
      <c r="DMY185" s="369"/>
      <c r="DMZ185" s="369"/>
      <c r="DNA185" s="369"/>
      <c r="DNB185" s="369"/>
      <c r="DNC185" s="369"/>
      <c r="DND185" s="369"/>
      <c r="DNE185" s="77"/>
      <c r="DNF185" s="369"/>
      <c r="DNG185" s="369"/>
      <c r="DNH185" s="77"/>
      <c r="DNI185" s="78"/>
      <c r="DNJ185" s="77"/>
      <c r="DNK185" s="369"/>
      <c r="DNL185" s="369"/>
      <c r="DNM185" s="369"/>
      <c r="DNN185" s="369"/>
      <c r="DNO185" s="369"/>
      <c r="DNP185" s="369"/>
      <c r="DNQ185" s="369"/>
      <c r="DNR185" s="369"/>
      <c r="DNS185" s="369"/>
      <c r="DNT185" s="369"/>
      <c r="DNU185" s="369"/>
      <c r="DNV185" s="369"/>
      <c r="DNW185" s="77"/>
      <c r="DNX185" s="369"/>
      <c r="DNY185" s="369"/>
      <c r="DNZ185" s="77"/>
      <c r="DOA185" s="78"/>
      <c r="DOB185" s="77"/>
      <c r="DOC185" s="369"/>
      <c r="DOD185" s="369"/>
      <c r="DOE185" s="369"/>
      <c r="DOF185" s="369"/>
      <c r="DOG185" s="369"/>
      <c r="DOH185" s="369"/>
      <c r="DOI185" s="369"/>
      <c r="DOJ185" s="369"/>
      <c r="DOK185" s="369"/>
      <c r="DOL185" s="369"/>
      <c r="DOM185" s="369"/>
      <c r="DON185" s="369"/>
      <c r="DOO185" s="77"/>
      <c r="DOP185" s="369"/>
      <c r="DOQ185" s="369"/>
      <c r="DOR185" s="77"/>
      <c r="DOS185" s="78"/>
      <c r="DOT185" s="77"/>
      <c r="DOU185" s="369"/>
      <c r="DOV185" s="369"/>
      <c r="DOW185" s="369"/>
      <c r="DOX185" s="369"/>
      <c r="DOY185" s="369"/>
      <c r="DOZ185" s="369"/>
      <c r="DPA185" s="369"/>
      <c r="DPB185" s="369"/>
      <c r="DPC185" s="369"/>
      <c r="DPD185" s="369"/>
      <c r="DPE185" s="369"/>
      <c r="DPF185" s="369"/>
      <c r="DPG185" s="77"/>
      <c r="DPH185" s="369"/>
      <c r="DPI185" s="369"/>
      <c r="DPJ185" s="77"/>
      <c r="DPK185" s="78"/>
      <c r="DPL185" s="77"/>
      <c r="DPM185" s="369"/>
      <c r="DPN185" s="369"/>
      <c r="DPO185" s="369"/>
      <c r="DPP185" s="369"/>
      <c r="DPQ185" s="369"/>
      <c r="DPR185" s="369"/>
      <c r="DPS185" s="369"/>
      <c r="DPT185" s="369"/>
      <c r="DPU185" s="369"/>
      <c r="DPV185" s="369"/>
      <c r="DPW185" s="369"/>
      <c r="DPX185" s="369"/>
      <c r="DPY185" s="77"/>
      <c r="DPZ185" s="369"/>
      <c r="DQA185" s="369"/>
      <c r="DQB185" s="77"/>
      <c r="DQC185" s="78"/>
      <c r="DQD185" s="77"/>
      <c r="DQE185" s="369"/>
      <c r="DQF185" s="369"/>
      <c r="DQG185" s="369"/>
      <c r="DQH185" s="369"/>
      <c r="DQI185" s="369"/>
      <c r="DQJ185" s="369"/>
      <c r="DQK185" s="369"/>
      <c r="DQL185" s="369"/>
      <c r="DQM185" s="369"/>
      <c r="DQN185" s="369"/>
      <c r="DQO185" s="369"/>
      <c r="DQP185" s="369"/>
      <c r="DQQ185" s="77"/>
      <c r="DQR185" s="369"/>
      <c r="DQS185" s="369"/>
      <c r="DQT185" s="77"/>
      <c r="DQU185" s="78"/>
      <c r="DQV185" s="77"/>
      <c r="DQW185" s="369"/>
      <c r="DQX185" s="369"/>
      <c r="DQY185" s="369"/>
      <c r="DQZ185" s="369"/>
      <c r="DRA185" s="369"/>
      <c r="DRB185" s="369"/>
      <c r="DRC185" s="369"/>
      <c r="DRD185" s="369"/>
      <c r="DRE185" s="369"/>
      <c r="DRF185" s="369"/>
      <c r="DRG185" s="369"/>
      <c r="DRH185" s="369"/>
      <c r="DRI185" s="77"/>
      <c r="DRJ185" s="369"/>
      <c r="DRK185" s="369"/>
      <c r="DRL185" s="77"/>
      <c r="DRM185" s="78"/>
      <c r="DRN185" s="77"/>
      <c r="DRO185" s="369"/>
      <c r="DRP185" s="369"/>
      <c r="DRQ185" s="369"/>
      <c r="DRR185" s="369"/>
      <c r="DRS185" s="369"/>
      <c r="DRT185" s="369"/>
      <c r="DRU185" s="369"/>
      <c r="DRV185" s="369"/>
      <c r="DRW185" s="369"/>
      <c r="DRX185" s="369"/>
      <c r="DRY185" s="369"/>
      <c r="DRZ185" s="369"/>
      <c r="DSA185" s="77"/>
      <c r="DSB185" s="369"/>
      <c r="DSC185" s="369"/>
      <c r="DSD185" s="77"/>
      <c r="DSE185" s="78"/>
      <c r="DSF185" s="77"/>
      <c r="DSG185" s="369"/>
      <c r="DSH185" s="369"/>
      <c r="DSI185" s="369"/>
      <c r="DSJ185" s="369"/>
      <c r="DSK185" s="369"/>
      <c r="DSL185" s="369"/>
      <c r="DSM185" s="369"/>
      <c r="DSN185" s="369"/>
      <c r="DSO185" s="369"/>
      <c r="DSP185" s="369"/>
      <c r="DSQ185" s="369"/>
      <c r="DSR185" s="369"/>
      <c r="DSS185" s="77"/>
      <c r="DST185" s="369"/>
      <c r="DSU185" s="369"/>
      <c r="DSV185" s="77"/>
      <c r="DSW185" s="78"/>
      <c r="DSX185" s="77"/>
      <c r="DSY185" s="369"/>
      <c r="DSZ185" s="369"/>
      <c r="DTA185" s="369"/>
      <c r="DTB185" s="369"/>
      <c r="DTC185" s="369"/>
      <c r="DTD185" s="369"/>
      <c r="DTE185" s="369"/>
      <c r="DTF185" s="369"/>
      <c r="DTG185" s="369"/>
      <c r="DTH185" s="369"/>
      <c r="DTI185" s="369"/>
      <c r="DTJ185" s="369"/>
      <c r="DTK185" s="77"/>
      <c r="DTL185" s="369"/>
      <c r="DTM185" s="369"/>
      <c r="DTN185" s="77"/>
      <c r="DTO185" s="78"/>
      <c r="DTP185" s="77"/>
      <c r="DTQ185" s="369"/>
      <c r="DTR185" s="369"/>
      <c r="DTS185" s="369"/>
      <c r="DTT185" s="369"/>
      <c r="DTU185" s="369"/>
      <c r="DTV185" s="369"/>
      <c r="DTW185" s="369"/>
      <c r="DTX185" s="369"/>
      <c r="DTY185" s="369"/>
      <c r="DTZ185" s="369"/>
      <c r="DUA185" s="369"/>
      <c r="DUB185" s="369"/>
      <c r="DUC185" s="77"/>
      <c r="DUD185" s="369"/>
      <c r="DUE185" s="369"/>
      <c r="DUF185" s="77"/>
      <c r="DUG185" s="78"/>
      <c r="DUH185" s="77"/>
      <c r="DUI185" s="369"/>
      <c r="DUJ185" s="369"/>
      <c r="DUK185" s="369"/>
      <c r="DUL185" s="369"/>
      <c r="DUM185" s="369"/>
      <c r="DUN185" s="369"/>
      <c r="DUO185" s="369"/>
      <c r="DUP185" s="369"/>
      <c r="DUQ185" s="369"/>
      <c r="DUR185" s="369"/>
      <c r="DUS185" s="369"/>
      <c r="DUT185" s="369"/>
      <c r="DUU185" s="77"/>
      <c r="DUV185" s="369"/>
      <c r="DUW185" s="369"/>
      <c r="DUX185" s="77"/>
      <c r="DUY185" s="78"/>
      <c r="DUZ185" s="77"/>
      <c r="DVA185" s="369"/>
      <c r="DVB185" s="369"/>
      <c r="DVC185" s="369"/>
      <c r="DVD185" s="369"/>
      <c r="DVE185" s="369"/>
      <c r="DVF185" s="369"/>
      <c r="DVG185" s="369"/>
      <c r="DVH185" s="369"/>
      <c r="DVI185" s="369"/>
      <c r="DVJ185" s="369"/>
      <c r="DVK185" s="369"/>
      <c r="DVL185" s="369"/>
      <c r="DVM185" s="77"/>
      <c r="DVN185" s="369"/>
      <c r="DVO185" s="369"/>
      <c r="DVP185" s="77"/>
      <c r="DVQ185" s="78"/>
      <c r="DVR185" s="77"/>
      <c r="DVS185" s="369"/>
      <c r="DVT185" s="369"/>
      <c r="DVU185" s="369"/>
      <c r="DVV185" s="369"/>
      <c r="DVW185" s="369"/>
      <c r="DVX185" s="369"/>
      <c r="DVY185" s="369"/>
      <c r="DVZ185" s="369"/>
      <c r="DWA185" s="369"/>
      <c r="DWB185" s="369"/>
      <c r="DWC185" s="369"/>
      <c r="DWD185" s="369"/>
      <c r="DWE185" s="77"/>
      <c r="DWF185" s="369"/>
      <c r="DWG185" s="369"/>
      <c r="DWH185" s="77"/>
      <c r="DWI185" s="78"/>
      <c r="DWJ185" s="77"/>
      <c r="DWK185" s="369"/>
      <c r="DWL185" s="369"/>
      <c r="DWM185" s="369"/>
      <c r="DWN185" s="369"/>
      <c r="DWO185" s="369"/>
      <c r="DWP185" s="369"/>
      <c r="DWQ185" s="369"/>
      <c r="DWR185" s="369"/>
      <c r="DWS185" s="369"/>
      <c r="DWT185" s="369"/>
      <c r="DWU185" s="369"/>
      <c r="DWV185" s="369"/>
      <c r="DWW185" s="77"/>
      <c r="DWX185" s="369"/>
      <c r="DWY185" s="369"/>
      <c r="DWZ185" s="77"/>
      <c r="DXA185" s="78"/>
      <c r="DXB185" s="77"/>
      <c r="DXC185" s="369"/>
      <c r="DXD185" s="369"/>
      <c r="DXE185" s="369"/>
      <c r="DXF185" s="369"/>
      <c r="DXG185" s="369"/>
      <c r="DXH185" s="369"/>
      <c r="DXI185" s="369"/>
      <c r="DXJ185" s="369"/>
      <c r="DXK185" s="369"/>
      <c r="DXL185" s="369"/>
      <c r="DXM185" s="369"/>
      <c r="DXN185" s="369"/>
      <c r="DXO185" s="77"/>
      <c r="DXP185" s="369"/>
      <c r="DXQ185" s="369"/>
      <c r="DXR185" s="77"/>
      <c r="DXS185" s="78"/>
      <c r="DXT185" s="77"/>
      <c r="DXU185" s="369"/>
      <c r="DXV185" s="369"/>
      <c r="DXW185" s="369"/>
      <c r="DXX185" s="369"/>
      <c r="DXY185" s="369"/>
      <c r="DXZ185" s="369"/>
      <c r="DYA185" s="369"/>
      <c r="DYB185" s="369"/>
      <c r="DYC185" s="369"/>
      <c r="DYD185" s="369"/>
      <c r="DYE185" s="369"/>
      <c r="DYF185" s="369"/>
      <c r="DYG185" s="77"/>
      <c r="DYH185" s="369"/>
      <c r="DYI185" s="369"/>
      <c r="DYJ185" s="77"/>
      <c r="DYK185" s="78"/>
      <c r="DYL185" s="77"/>
      <c r="DYM185" s="369"/>
      <c r="DYN185" s="369"/>
      <c r="DYO185" s="369"/>
      <c r="DYP185" s="369"/>
      <c r="DYQ185" s="369"/>
      <c r="DYR185" s="369"/>
      <c r="DYS185" s="369"/>
      <c r="DYT185" s="369"/>
      <c r="DYU185" s="369"/>
      <c r="DYV185" s="369"/>
      <c r="DYW185" s="369"/>
      <c r="DYX185" s="369"/>
      <c r="DYY185" s="77"/>
      <c r="DYZ185" s="369"/>
      <c r="DZA185" s="369"/>
      <c r="DZB185" s="77"/>
      <c r="DZC185" s="78"/>
      <c r="DZD185" s="77"/>
      <c r="DZE185" s="369"/>
      <c r="DZF185" s="369"/>
      <c r="DZG185" s="369"/>
      <c r="DZH185" s="369"/>
      <c r="DZI185" s="369"/>
      <c r="DZJ185" s="369"/>
      <c r="DZK185" s="369"/>
      <c r="DZL185" s="369"/>
      <c r="DZM185" s="369"/>
      <c r="DZN185" s="369"/>
      <c r="DZO185" s="369"/>
      <c r="DZP185" s="369"/>
      <c r="DZQ185" s="77"/>
      <c r="DZR185" s="369"/>
      <c r="DZS185" s="369"/>
      <c r="DZT185" s="77"/>
      <c r="DZU185" s="78"/>
      <c r="DZV185" s="77"/>
      <c r="DZW185" s="369"/>
      <c r="DZX185" s="369"/>
      <c r="DZY185" s="369"/>
      <c r="DZZ185" s="369"/>
      <c r="EAA185" s="369"/>
      <c r="EAB185" s="369"/>
      <c r="EAC185" s="369"/>
      <c r="EAD185" s="369"/>
      <c r="EAE185" s="369"/>
      <c r="EAF185" s="369"/>
      <c r="EAG185" s="369"/>
      <c r="EAH185" s="369"/>
      <c r="EAI185" s="77"/>
      <c r="EAJ185" s="369"/>
      <c r="EAK185" s="369"/>
      <c r="EAL185" s="77"/>
      <c r="EAM185" s="78"/>
      <c r="EAN185" s="77"/>
      <c r="EAO185" s="369"/>
      <c r="EAP185" s="369"/>
      <c r="EAQ185" s="369"/>
      <c r="EAR185" s="369"/>
      <c r="EAS185" s="369"/>
      <c r="EAT185" s="369"/>
      <c r="EAU185" s="369"/>
      <c r="EAV185" s="369"/>
      <c r="EAW185" s="369"/>
      <c r="EAX185" s="369"/>
      <c r="EAY185" s="369"/>
      <c r="EAZ185" s="369"/>
      <c r="EBA185" s="77"/>
      <c r="EBB185" s="369"/>
      <c r="EBC185" s="369"/>
      <c r="EBD185" s="77"/>
      <c r="EBE185" s="78"/>
      <c r="EBF185" s="77"/>
      <c r="EBG185" s="369"/>
      <c r="EBH185" s="369"/>
      <c r="EBI185" s="369"/>
      <c r="EBJ185" s="369"/>
      <c r="EBK185" s="369"/>
      <c r="EBL185" s="369"/>
      <c r="EBM185" s="369"/>
      <c r="EBN185" s="369"/>
      <c r="EBO185" s="369"/>
      <c r="EBP185" s="369"/>
      <c r="EBQ185" s="369"/>
      <c r="EBR185" s="369"/>
      <c r="EBS185" s="77"/>
      <c r="EBT185" s="369"/>
      <c r="EBU185" s="369"/>
      <c r="EBV185" s="77"/>
      <c r="EBW185" s="78"/>
      <c r="EBX185" s="77"/>
      <c r="EBY185" s="369"/>
      <c r="EBZ185" s="369"/>
      <c r="ECA185" s="369"/>
      <c r="ECB185" s="369"/>
      <c r="ECC185" s="369"/>
      <c r="ECD185" s="369"/>
      <c r="ECE185" s="369"/>
      <c r="ECF185" s="369"/>
      <c r="ECG185" s="369"/>
      <c r="ECH185" s="369"/>
      <c r="ECI185" s="369"/>
      <c r="ECJ185" s="369"/>
      <c r="ECK185" s="77"/>
      <c r="ECL185" s="369"/>
      <c r="ECM185" s="369"/>
      <c r="ECN185" s="77"/>
      <c r="ECO185" s="78"/>
      <c r="ECP185" s="77"/>
      <c r="ECQ185" s="369"/>
      <c r="ECR185" s="369"/>
      <c r="ECS185" s="369"/>
      <c r="ECT185" s="369"/>
      <c r="ECU185" s="369"/>
      <c r="ECV185" s="369"/>
      <c r="ECW185" s="369"/>
      <c r="ECX185" s="369"/>
      <c r="ECY185" s="369"/>
      <c r="ECZ185" s="369"/>
      <c r="EDA185" s="369"/>
      <c r="EDB185" s="369"/>
      <c r="EDC185" s="77"/>
      <c r="EDD185" s="369"/>
      <c r="EDE185" s="369"/>
      <c r="EDF185" s="77"/>
      <c r="EDG185" s="78"/>
      <c r="EDH185" s="77"/>
      <c r="EDI185" s="369"/>
      <c r="EDJ185" s="369"/>
      <c r="EDK185" s="369"/>
      <c r="EDL185" s="369"/>
      <c r="EDM185" s="369"/>
      <c r="EDN185" s="369"/>
      <c r="EDO185" s="369"/>
      <c r="EDP185" s="369"/>
      <c r="EDQ185" s="369"/>
      <c r="EDR185" s="369"/>
      <c r="EDS185" s="369"/>
      <c r="EDT185" s="369"/>
      <c r="EDU185" s="77"/>
      <c r="EDV185" s="369"/>
      <c r="EDW185" s="369"/>
      <c r="EDX185" s="77"/>
      <c r="EDY185" s="78"/>
      <c r="EDZ185" s="77"/>
      <c r="EEA185" s="369"/>
      <c r="EEB185" s="369"/>
      <c r="EEC185" s="369"/>
      <c r="EED185" s="369"/>
      <c r="EEE185" s="369"/>
      <c r="EEF185" s="369"/>
      <c r="EEG185" s="369"/>
      <c r="EEH185" s="369"/>
      <c r="EEI185" s="369"/>
      <c r="EEJ185" s="369"/>
      <c r="EEK185" s="369"/>
      <c r="EEL185" s="369"/>
      <c r="EEM185" s="77"/>
      <c r="EEN185" s="369"/>
      <c r="EEO185" s="369"/>
      <c r="EEP185" s="77"/>
      <c r="EEQ185" s="78"/>
      <c r="EER185" s="77"/>
      <c r="EES185" s="369"/>
      <c r="EET185" s="369"/>
      <c r="EEU185" s="369"/>
      <c r="EEV185" s="369"/>
      <c r="EEW185" s="369"/>
      <c r="EEX185" s="369"/>
      <c r="EEY185" s="369"/>
      <c r="EEZ185" s="369"/>
      <c r="EFA185" s="369"/>
      <c r="EFB185" s="369"/>
      <c r="EFC185" s="369"/>
      <c r="EFD185" s="369"/>
      <c r="EFE185" s="77"/>
      <c r="EFF185" s="369"/>
      <c r="EFG185" s="369"/>
      <c r="EFH185" s="77"/>
      <c r="EFI185" s="78"/>
      <c r="EFJ185" s="77"/>
      <c r="EFK185" s="369"/>
      <c r="EFL185" s="369"/>
      <c r="EFM185" s="369"/>
      <c r="EFN185" s="369"/>
      <c r="EFO185" s="369"/>
      <c r="EFP185" s="369"/>
      <c r="EFQ185" s="369"/>
      <c r="EFR185" s="369"/>
      <c r="EFS185" s="369"/>
      <c r="EFT185" s="369"/>
      <c r="EFU185" s="369"/>
      <c r="EFV185" s="369"/>
      <c r="EFW185" s="77"/>
      <c r="EFX185" s="369"/>
      <c r="EFY185" s="369"/>
      <c r="EFZ185" s="77"/>
      <c r="EGA185" s="78"/>
      <c r="EGB185" s="77"/>
      <c r="EGC185" s="369"/>
      <c r="EGD185" s="369"/>
      <c r="EGE185" s="369"/>
      <c r="EGF185" s="369"/>
      <c r="EGG185" s="369"/>
      <c r="EGH185" s="369"/>
      <c r="EGI185" s="369"/>
      <c r="EGJ185" s="369"/>
      <c r="EGK185" s="369"/>
      <c r="EGL185" s="369"/>
      <c r="EGM185" s="369"/>
      <c r="EGN185" s="369"/>
      <c r="EGO185" s="77"/>
      <c r="EGP185" s="369"/>
      <c r="EGQ185" s="369"/>
      <c r="EGR185" s="77"/>
      <c r="EGS185" s="78"/>
      <c r="EGT185" s="77"/>
      <c r="EGU185" s="369"/>
      <c r="EGV185" s="369"/>
      <c r="EGW185" s="369"/>
      <c r="EGX185" s="369"/>
      <c r="EGY185" s="369"/>
      <c r="EGZ185" s="369"/>
      <c r="EHA185" s="369"/>
      <c r="EHB185" s="369"/>
      <c r="EHC185" s="369"/>
      <c r="EHD185" s="369"/>
      <c r="EHE185" s="369"/>
      <c r="EHF185" s="369"/>
      <c r="EHG185" s="77"/>
      <c r="EHH185" s="369"/>
      <c r="EHI185" s="369"/>
      <c r="EHJ185" s="77"/>
      <c r="EHK185" s="78"/>
      <c r="EHL185" s="77"/>
      <c r="EHM185" s="369"/>
      <c r="EHN185" s="369"/>
      <c r="EHO185" s="369"/>
      <c r="EHP185" s="369"/>
      <c r="EHQ185" s="369"/>
      <c r="EHR185" s="369"/>
      <c r="EHS185" s="369"/>
      <c r="EHT185" s="369"/>
      <c r="EHU185" s="369"/>
      <c r="EHV185" s="369"/>
      <c r="EHW185" s="369"/>
      <c r="EHX185" s="369"/>
      <c r="EHY185" s="77"/>
      <c r="EHZ185" s="369"/>
      <c r="EIA185" s="369"/>
      <c r="EIB185" s="77"/>
      <c r="EIC185" s="78"/>
      <c r="EID185" s="77"/>
      <c r="EIE185" s="369"/>
      <c r="EIF185" s="369"/>
      <c r="EIG185" s="369"/>
      <c r="EIH185" s="369"/>
      <c r="EII185" s="369"/>
      <c r="EIJ185" s="369"/>
      <c r="EIK185" s="369"/>
      <c r="EIL185" s="369"/>
      <c r="EIM185" s="369"/>
      <c r="EIN185" s="369"/>
      <c r="EIO185" s="369"/>
      <c r="EIP185" s="369"/>
      <c r="EIQ185" s="77"/>
      <c r="EIR185" s="369"/>
      <c r="EIS185" s="369"/>
      <c r="EIT185" s="77"/>
      <c r="EIU185" s="78"/>
      <c r="EIV185" s="77"/>
      <c r="EIW185" s="369"/>
      <c r="EIX185" s="369"/>
      <c r="EIY185" s="369"/>
      <c r="EIZ185" s="369"/>
      <c r="EJA185" s="369"/>
      <c r="EJB185" s="369"/>
      <c r="EJC185" s="369"/>
      <c r="EJD185" s="369"/>
      <c r="EJE185" s="369"/>
      <c r="EJF185" s="369"/>
      <c r="EJG185" s="369"/>
      <c r="EJH185" s="369"/>
      <c r="EJI185" s="77"/>
      <c r="EJJ185" s="369"/>
      <c r="EJK185" s="369"/>
      <c r="EJL185" s="77"/>
      <c r="EJM185" s="78"/>
      <c r="EJN185" s="77"/>
      <c r="EJO185" s="369"/>
      <c r="EJP185" s="369"/>
      <c r="EJQ185" s="369"/>
      <c r="EJR185" s="369"/>
      <c r="EJS185" s="369"/>
      <c r="EJT185" s="369"/>
      <c r="EJU185" s="369"/>
      <c r="EJV185" s="369"/>
      <c r="EJW185" s="369"/>
      <c r="EJX185" s="369"/>
      <c r="EJY185" s="369"/>
      <c r="EJZ185" s="369"/>
      <c r="EKA185" s="77"/>
      <c r="EKB185" s="369"/>
      <c r="EKC185" s="369"/>
      <c r="EKD185" s="77"/>
      <c r="EKE185" s="78"/>
      <c r="EKF185" s="77"/>
      <c r="EKG185" s="369"/>
      <c r="EKH185" s="369"/>
      <c r="EKI185" s="369"/>
      <c r="EKJ185" s="369"/>
      <c r="EKK185" s="369"/>
      <c r="EKL185" s="369"/>
      <c r="EKM185" s="369"/>
      <c r="EKN185" s="369"/>
      <c r="EKO185" s="369"/>
      <c r="EKP185" s="369"/>
      <c r="EKQ185" s="369"/>
      <c r="EKR185" s="369"/>
      <c r="EKS185" s="77"/>
      <c r="EKT185" s="369"/>
      <c r="EKU185" s="369"/>
      <c r="EKV185" s="77"/>
      <c r="EKW185" s="78"/>
      <c r="EKX185" s="77"/>
      <c r="EKY185" s="369"/>
      <c r="EKZ185" s="369"/>
      <c r="ELA185" s="369"/>
      <c r="ELB185" s="369"/>
      <c r="ELC185" s="369"/>
      <c r="ELD185" s="369"/>
      <c r="ELE185" s="369"/>
      <c r="ELF185" s="369"/>
      <c r="ELG185" s="369"/>
      <c r="ELH185" s="369"/>
      <c r="ELI185" s="369"/>
      <c r="ELJ185" s="369"/>
      <c r="ELK185" s="77"/>
      <c r="ELL185" s="369"/>
      <c r="ELM185" s="369"/>
      <c r="ELN185" s="77"/>
      <c r="ELO185" s="78"/>
      <c r="ELP185" s="77"/>
      <c r="ELQ185" s="369"/>
      <c r="ELR185" s="369"/>
      <c r="ELS185" s="369"/>
      <c r="ELT185" s="369"/>
      <c r="ELU185" s="369"/>
      <c r="ELV185" s="369"/>
      <c r="ELW185" s="369"/>
      <c r="ELX185" s="369"/>
      <c r="ELY185" s="369"/>
      <c r="ELZ185" s="369"/>
      <c r="EMA185" s="369"/>
      <c r="EMB185" s="369"/>
      <c r="EMC185" s="77"/>
      <c r="EMD185" s="369"/>
      <c r="EME185" s="369"/>
      <c r="EMF185" s="77"/>
      <c r="EMG185" s="78"/>
      <c r="EMH185" s="77"/>
      <c r="EMI185" s="369"/>
      <c r="EMJ185" s="369"/>
      <c r="EMK185" s="369"/>
      <c r="EML185" s="369"/>
      <c r="EMM185" s="369"/>
      <c r="EMN185" s="369"/>
      <c r="EMO185" s="369"/>
      <c r="EMP185" s="369"/>
      <c r="EMQ185" s="369"/>
      <c r="EMR185" s="369"/>
      <c r="EMS185" s="369"/>
      <c r="EMT185" s="369"/>
      <c r="EMU185" s="77"/>
      <c r="EMV185" s="369"/>
      <c r="EMW185" s="369"/>
      <c r="EMX185" s="77"/>
      <c r="EMY185" s="78"/>
      <c r="EMZ185" s="77"/>
      <c r="ENA185" s="369"/>
      <c r="ENB185" s="369"/>
      <c r="ENC185" s="369"/>
      <c r="END185" s="369"/>
      <c r="ENE185" s="369"/>
      <c r="ENF185" s="369"/>
      <c r="ENG185" s="369"/>
      <c r="ENH185" s="369"/>
      <c r="ENI185" s="369"/>
      <c r="ENJ185" s="369"/>
      <c r="ENK185" s="369"/>
      <c r="ENL185" s="369"/>
      <c r="ENM185" s="77"/>
      <c r="ENN185" s="369"/>
      <c r="ENO185" s="369"/>
      <c r="ENP185" s="77"/>
      <c r="ENQ185" s="78"/>
      <c r="ENR185" s="77"/>
      <c r="ENS185" s="369"/>
      <c r="ENT185" s="369"/>
      <c r="ENU185" s="369"/>
      <c r="ENV185" s="369"/>
      <c r="ENW185" s="369"/>
      <c r="ENX185" s="369"/>
      <c r="ENY185" s="369"/>
      <c r="ENZ185" s="369"/>
      <c r="EOA185" s="369"/>
      <c r="EOB185" s="369"/>
      <c r="EOC185" s="369"/>
      <c r="EOD185" s="369"/>
      <c r="EOE185" s="77"/>
      <c r="EOF185" s="369"/>
      <c r="EOG185" s="369"/>
      <c r="EOH185" s="77"/>
      <c r="EOI185" s="78"/>
      <c r="EOJ185" s="77"/>
      <c r="EOK185" s="369"/>
      <c r="EOL185" s="369"/>
      <c r="EOM185" s="369"/>
      <c r="EON185" s="369"/>
      <c r="EOO185" s="369"/>
      <c r="EOP185" s="369"/>
      <c r="EOQ185" s="369"/>
      <c r="EOR185" s="369"/>
      <c r="EOS185" s="369"/>
      <c r="EOT185" s="369"/>
      <c r="EOU185" s="369"/>
      <c r="EOV185" s="369"/>
      <c r="EOW185" s="77"/>
      <c r="EOX185" s="369"/>
      <c r="EOY185" s="369"/>
      <c r="EOZ185" s="77"/>
      <c r="EPA185" s="78"/>
      <c r="EPB185" s="77"/>
      <c r="EPC185" s="369"/>
      <c r="EPD185" s="369"/>
      <c r="EPE185" s="369"/>
      <c r="EPF185" s="369"/>
      <c r="EPG185" s="369"/>
      <c r="EPH185" s="369"/>
      <c r="EPI185" s="369"/>
      <c r="EPJ185" s="369"/>
      <c r="EPK185" s="369"/>
      <c r="EPL185" s="369"/>
      <c r="EPM185" s="369"/>
      <c r="EPN185" s="369"/>
      <c r="EPO185" s="77"/>
      <c r="EPP185" s="369"/>
      <c r="EPQ185" s="369"/>
      <c r="EPR185" s="77"/>
      <c r="EPS185" s="78"/>
      <c r="EPT185" s="77"/>
      <c r="EPU185" s="369"/>
      <c r="EPV185" s="369"/>
      <c r="EPW185" s="369"/>
      <c r="EPX185" s="369"/>
      <c r="EPY185" s="369"/>
      <c r="EPZ185" s="369"/>
      <c r="EQA185" s="369"/>
      <c r="EQB185" s="369"/>
      <c r="EQC185" s="369"/>
      <c r="EQD185" s="369"/>
      <c r="EQE185" s="369"/>
      <c r="EQF185" s="369"/>
      <c r="EQG185" s="77"/>
      <c r="EQH185" s="369"/>
      <c r="EQI185" s="369"/>
      <c r="EQJ185" s="77"/>
      <c r="EQK185" s="78"/>
      <c r="EQL185" s="77"/>
      <c r="EQM185" s="369"/>
      <c r="EQN185" s="369"/>
      <c r="EQO185" s="369"/>
      <c r="EQP185" s="369"/>
      <c r="EQQ185" s="369"/>
      <c r="EQR185" s="369"/>
      <c r="EQS185" s="369"/>
      <c r="EQT185" s="369"/>
      <c r="EQU185" s="369"/>
      <c r="EQV185" s="369"/>
      <c r="EQW185" s="369"/>
      <c r="EQX185" s="369"/>
      <c r="EQY185" s="77"/>
      <c r="EQZ185" s="369"/>
      <c r="ERA185" s="369"/>
      <c r="ERB185" s="77"/>
      <c r="ERC185" s="78"/>
      <c r="ERD185" s="77"/>
      <c r="ERE185" s="369"/>
      <c r="ERF185" s="369"/>
      <c r="ERG185" s="369"/>
      <c r="ERH185" s="369"/>
      <c r="ERI185" s="369"/>
      <c r="ERJ185" s="369"/>
      <c r="ERK185" s="369"/>
      <c r="ERL185" s="369"/>
      <c r="ERM185" s="369"/>
      <c r="ERN185" s="369"/>
      <c r="ERO185" s="369"/>
      <c r="ERP185" s="369"/>
      <c r="ERQ185" s="77"/>
      <c r="ERR185" s="369"/>
      <c r="ERS185" s="369"/>
      <c r="ERT185" s="77"/>
      <c r="ERU185" s="78"/>
      <c r="ERV185" s="77"/>
      <c r="ERW185" s="369"/>
      <c r="ERX185" s="369"/>
      <c r="ERY185" s="369"/>
      <c r="ERZ185" s="369"/>
      <c r="ESA185" s="369"/>
      <c r="ESB185" s="369"/>
      <c r="ESC185" s="369"/>
      <c r="ESD185" s="369"/>
      <c r="ESE185" s="369"/>
      <c r="ESF185" s="369"/>
      <c r="ESG185" s="369"/>
      <c r="ESH185" s="369"/>
      <c r="ESI185" s="77"/>
      <c r="ESJ185" s="369"/>
      <c r="ESK185" s="369"/>
      <c r="ESL185" s="77"/>
      <c r="ESM185" s="78"/>
      <c r="ESN185" s="77"/>
      <c r="ESO185" s="369"/>
      <c r="ESP185" s="369"/>
      <c r="ESQ185" s="369"/>
      <c r="ESR185" s="369"/>
      <c r="ESS185" s="369"/>
      <c r="EST185" s="369"/>
      <c r="ESU185" s="369"/>
      <c r="ESV185" s="369"/>
      <c r="ESW185" s="369"/>
      <c r="ESX185" s="369"/>
      <c r="ESY185" s="369"/>
      <c r="ESZ185" s="369"/>
      <c r="ETA185" s="77"/>
      <c r="ETB185" s="369"/>
      <c r="ETC185" s="369"/>
      <c r="ETD185" s="77"/>
      <c r="ETE185" s="78"/>
      <c r="ETF185" s="77"/>
      <c r="ETG185" s="369"/>
      <c r="ETH185" s="369"/>
      <c r="ETI185" s="369"/>
      <c r="ETJ185" s="369"/>
      <c r="ETK185" s="369"/>
      <c r="ETL185" s="369"/>
      <c r="ETM185" s="369"/>
      <c r="ETN185" s="369"/>
      <c r="ETO185" s="369"/>
      <c r="ETP185" s="369"/>
      <c r="ETQ185" s="369"/>
      <c r="ETR185" s="369"/>
      <c r="ETS185" s="77"/>
      <c r="ETT185" s="369"/>
      <c r="ETU185" s="369"/>
      <c r="ETV185" s="77"/>
      <c r="ETW185" s="78"/>
      <c r="ETX185" s="77"/>
      <c r="ETY185" s="369"/>
      <c r="ETZ185" s="369"/>
      <c r="EUA185" s="369"/>
      <c r="EUB185" s="369"/>
      <c r="EUC185" s="369"/>
      <c r="EUD185" s="369"/>
      <c r="EUE185" s="369"/>
      <c r="EUF185" s="369"/>
      <c r="EUG185" s="369"/>
      <c r="EUH185" s="369"/>
      <c r="EUI185" s="369"/>
      <c r="EUJ185" s="369"/>
      <c r="EUK185" s="77"/>
      <c r="EUL185" s="369"/>
      <c r="EUM185" s="369"/>
      <c r="EUN185" s="77"/>
      <c r="EUO185" s="78"/>
      <c r="EUP185" s="77"/>
      <c r="EUQ185" s="369"/>
      <c r="EUR185" s="369"/>
      <c r="EUS185" s="369"/>
      <c r="EUT185" s="369"/>
      <c r="EUU185" s="369"/>
      <c r="EUV185" s="369"/>
      <c r="EUW185" s="369"/>
      <c r="EUX185" s="369"/>
      <c r="EUY185" s="369"/>
      <c r="EUZ185" s="369"/>
      <c r="EVA185" s="369"/>
      <c r="EVB185" s="369"/>
      <c r="EVC185" s="77"/>
      <c r="EVD185" s="369"/>
      <c r="EVE185" s="369"/>
      <c r="EVF185" s="77"/>
      <c r="EVG185" s="78"/>
      <c r="EVH185" s="77"/>
      <c r="EVI185" s="369"/>
      <c r="EVJ185" s="369"/>
      <c r="EVK185" s="369"/>
      <c r="EVL185" s="369"/>
      <c r="EVM185" s="369"/>
      <c r="EVN185" s="369"/>
      <c r="EVO185" s="369"/>
      <c r="EVP185" s="369"/>
      <c r="EVQ185" s="369"/>
      <c r="EVR185" s="369"/>
      <c r="EVS185" s="369"/>
      <c r="EVT185" s="369"/>
      <c r="EVU185" s="77"/>
      <c r="EVV185" s="369"/>
      <c r="EVW185" s="369"/>
      <c r="EVX185" s="77"/>
      <c r="EVY185" s="78"/>
      <c r="EVZ185" s="77"/>
      <c r="EWA185" s="369"/>
      <c r="EWB185" s="369"/>
      <c r="EWC185" s="369"/>
      <c r="EWD185" s="369"/>
      <c r="EWE185" s="369"/>
      <c r="EWF185" s="369"/>
      <c r="EWG185" s="369"/>
      <c r="EWH185" s="369"/>
      <c r="EWI185" s="369"/>
      <c r="EWJ185" s="369"/>
      <c r="EWK185" s="369"/>
      <c r="EWL185" s="369"/>
      <c r="EWM185" s="77"/>
      <c r="EWN185" s="369"/>
      <c r="EWO185" s="369"/>
      <c r="EWP185" s="77"/>
      <c r="EWQ185" s="78"/>
      <c r="EWR185" s="77"/>
      <c r="EWS185" s="369"/>
      <c r="EWT185" s="369"/>
      <c r="EWU185" s="369"/>
      <c r="EWV185" s="369"/>
      <c r="EWW185" s="369"/>
      <c r="EWX185" s="369"/>
      <c r="EWY185" s="369"/>
      <c r="EWZ185" s="369"/>
      <c r="EXA185" s="369"/>
      <c r="EXB185" s="369"/>
      <c r="EXC185" s="369"/>
      <c r="EXD185" s="369"/>
      <c r="EXE185" s="77"/>
      <c r="EXF185" s="369"/>
      <c r="EXG185" s="369"/>
      <c r="EXH185" s="77"/>
      <c r="EXI185" s="78"/>
      <c r="EXJ185" s="77"/>
      <c r="EXK185" s="369"/>
      <c r="EXL185" s="369"/>
      <c r="EXM185" s="369"/>
      <c r="EXN185" s="369"/>
      <c r="EXO185" s="369"/>
      <c r="EXP185" s="369"/>
      <c r="EXQ185" s="369"/>
      <c r="EXR185" s="369"/>
      <c r="EXS185" s="369"/>
      <c r="EXT185" s="369"/>
      <c r="EXU185" s="369"/>
      <c r="EXV185" s="369"/>
      <c r="EXW185" s="77"/>
      <c r="EXX185" s="369"/>
      <c r="EXY185" s="369"/>
      <c r="EXZ185" s="77"/>
      <c r="EYA185" s="78"/>
      <c r="EYB185" s="77"/>
      <c r="EYC185" s="369"/>
      <c r="EYD185" s="369"/>
      <c r="EYE185" s="369"/>
      <c r="EYF185" s="369"/>
      <c r="EYG185" s="369"/>
      <c r="EYH185" s="369"/>
      <c r="EYI185" s="369"/>
      <c r="EYJ185" s="369"/>
      <c r="EYK185" s="369"/>
      <c r="EYL185" s="369"/>
      <c r="EYM185" s="369"/>
      <c r="EYN185" s="369"/>
      <c r="EYO185" s="77"/>
      <c r="EYP185" s="369"/>
      <c r="EYQ185" s="369"/>
      <c r="EYR185" s="77"/>
      <c r="EYS185" s="78"/>
      <c r="EYT185" s="77"/>
      <c r="EYU185" s="369"/>
      <c r="EYV185" s="369"/>
      <c r="EYW185" s="369"/>
      <c r="EYX185" s="369"/>
      <c r="EYY185" s="369"/>
      <c r="EYZ185" s="369"/>
      <c r="EZA185" s="369"/>
      <c r="EZB185" s="369"/>
      <c r="EZC185" s="369"/>
      <c r="EZD185" s="369"/>
      <c r="EZE185" s="369"/>
      <c r="EZF185" s="369"/>
      <c r="EZG185" s="77"/>
      <c r="EZH185" s="369"/>
      <c r="EZI185" s="369"/>
      <c r="EZJ185" s="77"/>
      <c r="EZK185" s="78"/>
      <c r="EZL185" s="77"/>
      <c r="EZM185" s="369"/>
      <c r="EZN185" s="369"/>
      <c r="EZO185" s="369"/>
      <c r="EZP185" s="369"/>
      <c r="EZQ185" s="369"/>
      <c r="EZR185" s="369"/>
      <c r="EZS185" s="369"/>
      <c r="EZT185" s="369"/>
      <c r="EZU185" s="369"/>
      <c r="EZV185" s="369"/>
      <c r="EZW185" s="369"/>
      <c r="EZX185" s="369"/>
      <c r="EZY185" s="77"/>
      <c r="EZZ185" s="369"/>
      <c r="FAA185" s="369"/>
      <c r="FAB185" s="77"/>
      <c r="FAC185" s="78"/>
      <c r="FAD185" s="77"/>
      <c r="FAE185" s="369"/>
      <c r="FAF185" s="369"/>
      <c r="FAG185" s="369"/>
      <c r="FAH185" s="369"/>
      <c r="FAI185" s="369"/>
      <c r="FAJ185" s="369"/>
      <c r="FAK185" s="369"/>
      <c r="FAL185" s="369"/>
      <c r="FAM185" s="369"/>
      <c r="FAN185" s="369"/>
      <c r="FAO185" s="369"/>
      <c r="FAP185" s="369"/>
      <c r="FAQ185" s="77"/>
      <c r="FAR185" s="369"/>
      <c r="FAS185" s="369"/>
      <c r="FAT185" s="77"/>
      <c r="FAU185" s="78"/>
      <c r="FAV185" s="77"/>
      <c r="FAW185" s="369"/>
      <c r="FAX185" s="369"/>
      <c r="FAY185" s="369"/>
      <c r="FAZ185" s="369"/>
      <c r="FBA185" s="369"/>
      <c r="FBB185" s="369"/>
      <c r="FBC185" s="369"/>
      <c r="FBD185" s="369"/>
      <c r="FBE185" s="369"/>
      <c r="FBF185" s="369"/>
      <c r="FBG185" s="369"/>
      <c r="FBH185" s="369"/>
      <c r="FBI185" s="77"/>
      <c r="FBJ185" s="369"/>
      <c r="FBK185" s="369"/>
      <c r="FBL185" s="77"/>
      <c r="FBM185" s="78"/>
      <c r="FBN185" s="77"/>
      <c r="FBO185" s="369"/>
      <c r="FBP185" s="369"/>
      <c r="FBQ185" s="369"/>
      <c r="FBR185" s="369"/>
      <c r="FBS185" s="369"/>
      <c r="FBT185" s="369"/>
      <c r="FBU185" s="369"/>
      <c r="FBV185" s="369"/>
      <c r="FBW185" s="369"/>
      <c r="FBX185" s="369"/>
      <c r="FBY185" s="369"/>
      <c r="FBZ185" s="369"/>
      <c r="FCA185" s="77"/>
      <c r="FCB185" s="369"/>
      <c r="FCC185" s="369"/>
      <c r="FCD185" s="77"/>
      <c r="FCE185" s="78"/>
      <c r="FCF185" s="77"/>
      <c r="FCG185" s="369"/>
      <c r="FCH185" s="369"/>
      <c r="FCI185" s="369"/>
      <c r="FCJ185" s="369"/>
      <c r="FCK185" s="369"/>
      <c r="FCL185" s="369"/>
      <c r="FCM185" s="369"/>
      <c r="FCN185" s="369"/>
      <c r="FCO185" s="369"/>
      <c r="FCP185" s="369"/>
      <c r="FCQ185" s="369"/>
      <c r="FCR185" s="369"/>
      <c r="FCS185" s="77"/>
      <c r="FCT185" s="369"/>
      <c r="FCU185" s="369"/>
      <c r="FCV185" s="77"/>
      <c r="FCW185" s="78"/>
      <c r="FCX185" s="77"/>
      <c r="FCY185" s="369"/>
      <c r="FCZ185" s="369"/>
      <c r="FDA185" s="369"/>
      <c r="FDB185" s="369"/>
      <c r="FDC185" s="369"/>
      <c r="FDD185" s="369"/>
      <c r="FDE185" s="369"/>
      <c r="FDF185" s="369"/>
      <c r="FDG185" s="369"/>
      <c r="FDH185" s="369"/>
      <c r="FDI185" s="369"/>
      <c r="FDJ185" s="369"/>
      <c r="FDK185" s="77"/>
      <c r="FDL185" s="369"/>
      <c r="FDM185" s="369"/>
      <c r="FDN185" s="77"/>
      <c r="FDO185" s="78"/>
      <c r="FDP185" s="77"/>
      <c r="FDQ185" s="369"/>
      <c r="FDR185" s="369"/>
      <c r="FDS185" s="369"/>
      <c r="FDT185" s="369"/>
      <c r="FDU185" s="369"/>
      <c r="FDV185" s="369"/>
      <c r="FDW185" s="369"/>
      <c r="FDX185" s="369"/>
      <c r="FDY185" s="369"/>
      <c r="FDZ185" s="369"/>
      <c r="FEA185" s="369"/>
      <c r="FEB185" s="369"/>
      <c r="FEC185" s="77"/>
      <c r="FED185" s="369"/>
      <c r="FEE185" s="369"/>
      <c r="FEF185" s="77"/>
      <c r="FEG185" s="78"/>
      <c r="FEH185" s="77"/>
      <c r="FEI185" s="369"/>
      <c r="FEJ185" s="369"/>
      <c r="FEK185" s="369"/>
      <c r="FEL185" s="369"/>
      <c r="FEM185" s="369"/>
      <c r="FEN185" s="369"/>
      <c r="FEO185" s="369"/>
      <c r="FEP185" s="369"/>
      <c r="FEQ185" s="369"/>
      <c r="FER185" s="369"/>
      <c r="FES185" s="369"/>
      <c r="FET185" s="369"/>
      <c r="FEU185" s="77"/>
      <c r="FEV185" s="369"/>
      <c r="FEW185" s="369"/>
      <c r="FEX185" s="77"/>
      <c r="FEY185" s="78"/>
      <c r="FEZ185" s="77"/>
      <c r="FFA185" s="369"/>
      <c r="FFB185" s="369"/>
      <c r="FFC185" s="369"/>
      <c r="FFD185" s="369"/>
      <c r="FFE185" s="369"/>
      <c r="FFF185" s="369"/>
      <c r="FFG185" s="369"/>
      <c r="FFH185" s="369"/>
      <c r="FFI185" s="369"/>
      <c r="FFJ185" s="369"/>
      <c r="FFK185" s="369"/>
      <c r="FFL185" s="369"/>
      <c r="FFM185" s="77"/>
      <c r="FFN185" s="369"/>
      <c r="FFO185" s="369"/>
      <c r="FFP185" s="77"/>
      <c r="FFQ185" s="78"/>
      <c r="FFR185" s="77"/>
      <c r="FFS185" s="369"/>
      <c r="FFT185" s="369"/>
      <c r="FFU185" s="369"/>
      <c r="FFV185" s="369"/>
      <c r="FFW185" s="369"/>
      <c r="FFX185" s="369"/>
      <c r="FFY185" s="369"/>
      <c r="FFZ185" s="369"/>
      <c r="FGA185" s="369"/>
      <c r="FGB185" s="369"/>
      <c r="FGC185" s="369"/>
      <c r="FGD185" s="369"/>
      <c r="FGE185" s="77"/>
      <c r="FGF185" s="369"/>
      <c r="FGG185" s="369"/>
      <c r="FGH185" s="77"/>
      <c r="FGI185" s="78"/>
      <c r="FGJ185" s="77"/>
      <c r="FGK185" s="369"/>
      <c r="FGL185" s="369"/>
      <c r="FGM185" s="369"/>
      <c r="FGN185" s="369"/>
      <c r="FGO185" s="369"/>
      <c r="FGP185" s="369"/>
      <c r="FGQ185" s="369"/>
      <c r="FGR185" s="369"/>
      <c r="FGS185" s="369"/>
      <c r="FGT185" s="369"/>
      <c r="FGU185" s="369"/>
      <c r="FGV185" s="369"/>
      <c r="FGW185" s="77"/>
      <c r="FGX185" s="369"/>
      <c r="FGY185" s="369"/>
      <c r="FGZ185" s="77"/>
      <c r="FHA185" s="78"/>
      <c r="FHB185" s="77"/>
      <c r="FHC185" s="369"/>
      <c r="FHD185" s="369"/>
      <c r="FHE185" s="369"/>
      <c r="FHF185" s="369"/>
      <c r="FHG185" s="369"/>
      <c r="FHH185" s="369"/>
      <c r="FHI185" s="369"/>
      <c r="FHJ185" s="369"/>
      <c r="FHK185" s="369"/>
      <c r="FHL185" s="369"/>
      <c r="FHM185" s="369"/>
      <c r="FHN185" s="369"/>
      <c r="FHO185" s="77"/>
      <c r="FHP185" s="369"/>
      <c r="FHQ185" s="369"/>
      <c r="FHR185" s="77"/>
      <c r="FHS185" s="78"/>
      <c r="FHT185" s="77"/>
      <c r="FHU185" s="369"/>
      <c r="FHV185" s="369"/>
      <c r="FHW185" s="369"/>
      <c r="FHX185" s="369"/>
      <c r="FHY185" s="369"/>
      <c r="FHZ185" s="369"/>
      <c r="FIA185" s="369"/>
      <c r="FIB185" s="369"/>
      <c r="FIC185" s="369"/>
      <c r="FID185" s="369"/>
      <c r="FIE185" s="369"/>
      <c r="FIF185" s="369"/>
      <c r="FIG185" s="77"/>
      <c r="FIH185" s="369"/>
      <c r="FII185" s="369"/>
      <c r="FIJ185" s="77"/>
      <c r="FIK185" s="78"/>
      <c r="FIL185" s="77"/>
      <c r="FIM185" s="369"/>
      <c r="FIN185" s="369"/>
      <c r="FIO185" s="369"/>
      <c r="FIP185" s="369"/>
      <c r="FIQ185" s="369"/>
      <c r="FIR185" s="369"/>
      <c r="FIS185" s="369"/>
      <c r="FIT185" s="369"/>
      <c r="FIU185" s="369"/>
      <c r="FIV185" s="369"/>
      <c r="FIW185" s="369"/>
      <c r="FIX185" s="369"/>
      <c r="FIY185" s="77"/>
      <c r="FIZ185" s="369"/>
      <c r="FJA185" s="369"/>
      <c r="FJB185" s="77"/>
      <c r="FJC185" s="78"/>
      <c r="FJD185" s="77"/>
      <c r="FJE185" s="369"/>
      <c r="FJF185" s="369"/>
      <c r="FJG185" s="369"/>
      <c r="FJH185" s="369"/>
      <c r="FJI185" s="369"/>
      <c r="FJJ185" s="369"/>
      <c r="FJK185" s="369"/>
      <c r="FJL185" s="369"/>
      <c r="FJM185" s="369"/>
      <c r="FJN185" s="369"/>
      <c r="FJO185" s="369"/>
      <c r="FJP185" s="369"/>
      <c r="FJQ185" s="77"/>
      <c r="FJR185" s="369"/>
      <c r="FJS185" s="369"/>
      <c r="FJT185" s="77"/>
      <c r="FJU185" s="78"/>
      <c r="FJV185" s="77"/>
      <c r="FJW185" s="369"/>
      <c r="FJX185" s="369"/>
      <c r="FJY185" s="369"/>
      <c r="FJZ185" s="369"/>
      <c r="FKA185" s="369"/>
      <c r="FKB185" s="369"/>
      <c r="FKC185" s="369"/>
      <c r="FKD185" s="369"/>
      <c r="FKE185" s="369"/>
      <c r="FKF185" s="369"/>
      <c r="FKG185" s="369"/>
      <c r="FKH185" s="369"/>
      <c r="FKI185" s="77"/>
      <c r="FKJ185" s="369"/>
      <c r="FKK185" s="369"/>
      <c r="FKL185" s="77"/>
      <c r="FKM185" s="78"/>
      <c r="FKN185" s="77"/>
      <c r="FKO185" s="369"/>
      <c r="FKP185" s="369"/>
      <c r="FKQ185" s="369"/>
      <c r="FKR185" s="369"/>
      <c r="FKS185" s="369"/>
      <c r="FKT185" s="369"/>
      <c r="FKU185" s="369"/>
      <c r="FKV185" s="369"/>
      <c r="FKW185" s="369"/>
      <c r="FKX185" s="369"/>
      <c r="FKY185" s="369"/>
      <c r="FKZ185" s="369"/>
      <c r="FLA185" s="77"/>
      <c r="FLB185" s="369"/>
      <c r="FLC185" s="369"/>
      <c r="FLD185" s="77"/>
      <c r="FLE185" s="78"/>
      <c r="FLF185" s="77"/>
      <c r="FLG185" s="369"/>
      <c r="FLH185" s="369"/>
      <c r="FLI185" s="369"/>
      <c r="FLJ185" s="369"/>
      <c r="FLK185" s="369"/>
      <c r="FLL185" s="369"/>
      <c r="FLM185" s="369"/>
      <c r="FLN185" s="369"/>
      <c r="FLO185" s="369"/>
      <c r="FLP185" s="369"/>
      <c r="FLQ185" s="369"/>
      <c r="FLR185" s="369"/>
      <c r="FLS185" s="77"/>
      <c r="FLT185" s="369"/>
      <c r="FLU185" s="369"/>
      <c r="FLV185" s="77"/>
      <c r="FLW185" s="78"/>
      <c r="FLX185" s="77"/>
      <c r="FLY185" s="369"/>
      <c r="FLZ185" s="369"/>
      <c r="FMA185" s="369"/>
      <c r="FMB185" s="369"/>
      <c r="FMC185" s="369"/>
      <c r="FMD185" s="369"/>
      <c r="FME185" s="369"/>
      <c r="FMF185" s="369"/>
      <c r="FMG185" s="369"/>
      <c r="FMH185" s="369"/>
      <c r="FMI185" s="369"/>
      <c r="FMJ185" s="369"/>
      <c r="FMK185" s="77"/>
      <c r="FML185" s="369"/>
      <c r="FMM185" s="369"/>
      <c r="FMN185" s="77"/>
      <c r="FMO185" s="78"/>
      <c r="FMP185" s="77"/>
      <c r="FMQ185" s="369"/>
      <c r="FMR185" s="369"/>
      <c r="FMS185" s="369"/>
      <c r="FMT185" s="369"/>
      <c r="FMU185" s="369"/>
      <c r="FMV185" s="369"/>
      <c r="FMW185" s="369"/>
      <c r="FMX185" s="369"/>
      <c r="FMY185" s="369"/>
      <c r="FMZ185" s="369"/>
      <c r="FNA185" s="369"/>
      <c r="FNB185" s="369"/>
      <c r="FNC185" s="77"/>
      <c r="FND185" s="369"/>
      <c r="FNE185" s="369"/>
      <c r="FNF185" s="77"/>
      <c r="FNG185" s="78"/>
      <c r="FNH185" s="77"/>
      <c r="FNI185" s="369"/>
      <c r="FNJ185" s="369"/>
      <c r="FNK185" s="369"/>
      <c r="FNL185" s="369"/>
      <c r="FNM185" s="369"/>
      <c r="FNN185" s="369"/>
      <c r="FNO185" s="369"/>
      <c r="FNP185" s="369"/>
      <c r="FNQ185" s="369"/>
      <c r="FNR185" s="369"/>
      <c r="FNS185" s="369"/>
      <c r="FNT185" s="369"/>
      <c r="FNU185" s="77"/>
      <c r="FNV185" s="369"/>
      <c r="FNW185" s="369"/>
      <c r="FNX185" s="77"/>
      <c r="FNY185" s="78"/>
      <c r="FNZ185" s="77"/>
      <c r="FOA185" s="369"/>
      <c r="FOB185" s="369"/>
      <c r="FOC185" s="369"/>
      <c r="FOD185" s="369"/>
      <c r="FOE185" s="369"/>
      <c r="FOF185" s="369"/>
      <c r="FOG185" s="369"/>
      <c r="FOH185" s="369"/>
      <c r="FOI185" s="369"/>
      <c r="FOJ185" s="369"/>
      <c r="FOK185" s="369"/>
      <c r="FOL185" s="369"/>
      <c r="FOM185" s="77"/>
      <c r="FON185" s="369"/>
      <c r="FOO185" s="369"/>
      <c r="FOP185" s="77"/>
      <c r="FOQ185" s="78"/>
      <c r="FOR185" s="77"/>
      <c r="FOS185" s="369"/>
      <c r="FOT185" s="369"/>
      <c r="FOU185" s="369"/>
      <c r="FOV185" s="369"/>
      <c r="FOW185" s="369"/>
      <c r="FOX185" s="369"/>
      <c r="FOY185" s="369"/>
      <c r="FOZ185" s="369"/>
      <c r="FPA185" s="369"/>
      <c r="FPB185" s="369"/>
      <c r="FPC185" s="369"/>
      <c r="FPD185" s="369"/>
      <c r="FPE185" s="77"/>
      <c r="FPF185" s="369"/>
      <c r="FPG185" s="369"/>
      <c r="FPH185" s="77"/>
      <c r="FPI185" s="78"/>
      <c r="FPJ185" s="77"/>
      <c r="FPK185" s="369"/>
      <c r="FPL185" s="369"/>
      <c r="FPM185" s="369"/>
      <c r="FPN185" s="369"/>
      <c r="FPO185" s="369"/>
      <c r="FPP185" s="369"/>
      <c r="FPQ185" s="369"/>
      <c r="FPR185" s="369"/>
      <c r="FPS185" s="369"/>
      <c r="FPT185" s="369"/>
      <c r="FPU185" s="369"/>
      <c r="FPV185" s="369"/>
      <c r="FPW185" s="77"/>
      <c r="FPX185" s="369"/>
      <c r="FPY185" s="369"/>
      <c r="FPZ185" s="77"/>
      <c r="FQA185" s="78"/>
      <c r="FQB185" s="77"/>
      <c r="FQC185" s="369"/>
      <c r="FQD185" s="369"/>
      <c r="FQE185" s="369"/>
      <c r="FQF185" s="369"/>
      <c r="FQG185" s="369"/>
      <c r="FQH185" s="369"/>
      <c r="FQI185" s="369"/>
      <c r="FQJ185" s="369"/>
      <c r="FQK185" s="369"/>
      <c r="FQL185" s="369"/>
      <c r="FQM185" s="369"/>
      <c r="FQN185" s="369"/>
      <c r="FQO185" s="77"/>
      <c r="FQP185" s="369"/>
      <c r="FQQ185" s="369"/>
      <c r="FQR185" s="77"/>
      <c r="FQS185" s="78"/>
      <c r="FQT185" s="77"/>
      <c r="FQU185" s="369"/>
      <c r="FQV185" s="369"/>
      <c r="FQW185" s="369"/>
      <c r="FQX185" s="369"/>
      <c r="FQY185" s="369"/>
      <c r="FQZ185" s="369"/>
      <c r="FRA185" s="369"/>
      <c r="FRB185" s="369"/>
      <c r="FRC185" s="369"/>
      <c r="FRD185" s="369"/>
      <c r="FRE185" s="369"/>
      <c r="FRF185" s="369"/>
      <c r="FRG185" s="77"/>
      <c r="FRH185" s="369"/>
      <c r="FRI185" s="369"/>
      <c r="FRJ185" s="77"/>
      <c r="FRK185" s="78"/>
      <c r="FRL185" s="77"/>
      <c r="FRM185" s="369"/>
      <c r="FRN185" s="369"/>
      <c r="FRO185" s="369"/>
      <c r="FRP185" s="369"/>
      <c r="FRQ185" s="369"/>
      <c r="FRR185" s="369"/>
      <c r="FRS185" s="369"/>
      <c r="FRT185" s="369"/>
      <c r="FRU185" s="369"/>
      <c r="FRV185" s="369"/>
      <c r="FRW185" s="369"/>
      <c r="FRX185" s="369"/>
      <c r="FRY185" s="77"/>
      <c r="FRZ185" s="369"/>
      <c r="FSA185" s="369"/>
      <c r="FSB185" s="77"/>
      <c r="FSC185" s="78"/>
      <c r="FSD185" s="77"/>
      <c r="FSE185" s="369"/>
      <c r="FSF185" s="369"/>
      <c r="FSG185" s="369"/>
      <c r="FSH185" s="369"/>
      <c r="FSI185" s="369"/>
      <c r="FSJ185" s="369"/>
      <c r="FSK185" s="369"/>
      <c r="FSL185" s="369"/>
      <c r="FSM185" s="369"/>
      <c r="FSN185" s="369"/>
      <c r="FSO185" s="369"/>
      <c r="FSP185" s="369"/>
      <c r="FSQ185" s="77"/>
      <c r="FSR185" s="369"/>
      <c r="FSS185" s="369"/>
      <c r="FST185" s="77"/>
      <c r="FSU185" s="78"/>
      <c r="FSV185" s="77"/>
      <c r="FSW185" s="369"/>
      <c r="FSX185" s="369"/>
      <c r="FSY185" s="369"/>
      <c r="FSZ185" s="369"/>
      <c r="FTA185" s="369"/>
      <c r="FTB185" s="369"/>
      <c r="FTC185" s="369"/>
      <c r="FTD185" s="369"/>
      <c r="FTE185" s="369"/>
      <c r="FTF185" s="369"/>
      <c r="FTG185" s="369"/>
      <c r="FTH185" s="369"/>
      <c r="FTI185" s="77"/>
      <c r="FTJ185" s="369"/>
      <c r="FTK185" s="369"/>
      <c r="FTL185" s="77"/>
      <c r="FTM185" s="78"/>
      <c r="FTN185" s="77"/>
      <c r="FTO185" s="369"/>
      <c r="FTP185" s="369"/>
      <c r="FTQ185" s="369"/>
      <c r="FTR185" s="369"/>
      <c r="FTS185" s="369"/>
      <c r="FTT185" s="369"/>
      <c r="FTU185" s="369"/>
      <c r="FTV185" s="369"/>
      <c r="FTW185" s="369"/>
      <c r="FTX185" s="369"/>
      <c r="FTY185" s="369"/>
      <c r="FTZ185" s="369"/>
      <c r="FUA185" s="77"/>
      <c r="FUB185" s="369"/>
      <c r="FUC185" s="369"/>
      <c r="FUD185" s="77"/>
      <c r="FUE185" s="78"/>
      <c r="FUF185" s="77"/>
      <c r="FUG185" s="369"/>
      <c r="FUH185" s="369"/>
      <c r="FUI185" s="369"/>
      <c r="FUJ185" s="369"/>
      <c r="FUK185" s="369"/>
      <c r="FUL185" s="369"/>
      <c r="FUM185" s="369"/>
      <c r="FUN185" s="369"/>
      <c r="FUO185" s="369"/>
      <c r="FUP185" s="369"/>
      <c r="FUQ185" s="369"/>
      <c r="FUR185" s="369"/>
      <c r="FUS185" s="77"/>
      <c r="FUT185" s="369"/>
      <c r="FUU185" s="369"/>
      <c r="FUV185" s="77"/>
      <c r="FUW185" s="78"/>
      <c r="FUX185" s="77"/>
      <c r="FUY185" s="369"/>
      <c r="FUZ185" s="369"/>
      <c r="FVA185" s="369"/>
      <c r="FVB185" s="369"/>
      <c r="FVC185" s="369"/>
      <c r="FVD185" s="369"/>
      <c r="FVE185" s="369"/>
      <c r="FVF185" s="369"/>
      <c r="FVG185" s="369"/>
      <c r="FVH185" s="369"/>
      <c r="FVI185" s="369"/>
      <c r="FVJ185" s="369"/>
      <c r="FVK185" s="77"/>
      <c r="FVL185" s="369"/>
      <c r="FVM185" s="369"/>
      <c r="FVN185" s="77"/>
      <c r="FVO185" s="78"/>
      <c r="FVP185" s="77"/>
      <c r="FVQ185" s="369"/>
      <c r="FVR185" s="369"/>
      <c r="FVS185" s="369"/>
      <c r="FVT185" s="369"/>
      <c r="FVU185" s="369"/>
      <c r="FVV185" s="369"/>
      <c r="FVW185" s="369"/>
      <c r="FVX185" s="369"/>
      <c r="FVY185" s="369"/>
      <c r="FVZ185" s="369"/>
      <c r="FWA185" s="369"/>
      <c r="FWB185" s="369"/>
      <c r="FWC185" s="77"/>
      <c r="FWD185" s="369"/>
      <c r="FWE185" s="369"/>
      <c r="FWF185" s="77"/>
      <c r="FWG185" s="78"/>
      <c r="FWH185" s="77"/>
      <c r="FWI185" s="369"/>
      <c r="FWJ185" s="369"/>
      <c r="FWK185" s="369"/>
      <c r="FWL185" s="369"/>
      <c r="FWM185" s="369"/>
      <c r="FWN185" s="369"/>
      <c r="FWO185" s="369"/>
      <c r="FWP185" s="369"/>
      <c r="FWQ185" s="369"/>
      <c r="FWR185" s="369"/>
      <c r="FWS185" s="369"/>
      <c r="FWT185" s="369"/>
      <c r="FWU185" s="77"/>
      <c r="FWV185" s="369"/>
      <c r="FWW185" s="369"/>
      <c r="FWX185" s="77"/>
      <c r="FWY185" s="78"/>
      <c r="FWZ185" s="77"/>
      <c r="FXA185" s="369"/>
      <c r="FXB185" s="369"/>
      <c r="FXC185" s="369"/>
      <c r="FXD185" s="369"/>
      <c r="FXE185" s="369"/>
      <c r="FXF185" s="369"/>
      <c r="FXG185" s="369"/>
      <c r="FXH185" s="369"/>
      <c r="FXI185" s="369"/>
      <c r="FXJ185" s="369"/>
      <c r="FXK185" s="369"/>
      <c r="FXL185" s="369"/>
      <c r="FXM185" s="77"/>
      <c r="FXN185" s="369"/>
      <c r="FXO185" s="369"/>
      <c r="FXP185" s="77"/>
      <c r="FXQ185" s="78"/>
      <c r="FXR185" s="77"/>
      <c r="FXS185" s="369"/>
      <c r="FXT185" s="369"/>
      <c r="FXU185" s="369"/>
      <c r="FXV185" s="369"/>
      <c r="FXW185" s="369"/>
      <c r="FXX185" s="369"/>
      <c r="FXY185" s="369"/>
      <c r="FXZ185" s="369"/>
      <c r="FYA185" s="369"/>
      <c r="FYB185" s="369"/>
      <c r="FYC185" s="369"/>
      <c r="FYD185" s="369"/>
      <c r="FYE185" s="77"/>
      <c r="FYF185" s="369"/>
      <c r="FYG185" s="369"/>
      <c r="FYH185" s="77"/>
      <c r="FYI185" s="78"/>
      <c r="FYJ185" s="77"/>
      <c r="FYK185" s="369"/>
      <c r="FYL185" s="369"/>
      <c r="FYM185" s="369"/>
      <c r="FYN185" s="369"/>
      <c r="FYO185" s="369"/>
      <c r="FYP185" s="369"/>
      <c r="FYQ185" s="369"/>
      <c r="FYR185" s="369"/>
      <c r="FYS185" s="369"/>
      <c r="FYT185" s="369"/>
      <c r="FYU185" s="369"/>
      <c r="FYV185" s="369"/>
      <c r="FYW185" s="77"/>
      <c r="FYX185" s="369"/>
      <c r="FYY185" s="369"/>
      <c r="FYZ185" s="77"/>
      <c r="FZA185" s="78"/>
      <c r="FZB185" s="77"/>
      <c r="FZC185" s="369"/>
      <c r="FZD185" s="369"/>
      <c r="FZE185" s="369"/>
      <c r="FZF185" s="369"/>
      <c r="FZG185" s="369"/>
      <c r="FZH185" s="369"/>
      <c r="FZI185" s="369"/>
      <c r="FZJ185" s="369"/>
      <c r="FZK185" s="369"/>
      <c r="FZL185" s="369"/>
      <c r="FZM185" s="369"/>
      <c r="FZN185" s="369"/>
      <c r="FZO185" s="77"/>
      <c r="FZP185" s="369"/>
      <c r="FZQ185" s="369"/>
      <c r="FZR185" s="77"/>
      <c r="FZS185" s="78"/>
      <c r="FZT185" s="77"/>
      <c r="FZU185" s="369"/>
      <c r="FZV185" s="369"/>
      <c r="FZW185" s="369"/>
      <c r="FZX185" s="369"/>
      <c r="FZY185" s="369"/>
      <c r="FZZ185" s="369"/>
      <c r="GAA185" s="369"/>
      <c r="GAB185" s="369"/>
      <c r="GAC185" s="369"/>
      <c r="GAD185" s="369"/>
      <c r="GAE185" s="369"/>
      <c r="GAF185" s="369"/>
      <c r="GAG185" s="77"/>
      <c r="GAH185" s="369"/>
      <c r="GAI185" s="369"/>
      <c r="GAJ185" s="77"/>
      <c r="GAK185" s="78"/>
      <c r="GAL185" s="77"/>
      <c r="GAM185" s="369"/>
      <c r="GAN185" s="369"/>
      <c r="GAO185" s="369"/>
      <c r="GAP185" s="369"/>
      <c r="GAQ185" s="369"/>
      <c r="GAR185" s="369"/>
      <c r="GAS185" s="369"/>
      <c r="GAT185" s="369"/>
      <c r="GAU185" s="369"/>
      <c r="GAV185" s="369"/>
      <c r="GAW185" s="369"/>
      <c r="GAX185" s="369"/>
      <c r="GAY185" s="77"/>
      <c r="GAZ185" s="369"/>
      <c r="GBA185" s="369"/>
      <c r="GBB185" s="77"/>
      <c r="GBC185" s="78"/>
      <c r="GBD185" s="77"/>
      <c r="GBE185" s="369"/>
      <c r="GBF185" s="369"/>
      <c r="GBG185" s="369"/>
      <c r="GBH185" s="369"/>
      <c r="GBI185" s="369"/>
      <c r="GBJ185" s="369"/>
      <c r="GBK185" s="369"/>
      <c r="GBL185" s="369"/>
      <c r="GBM185" s="369"/>
      <c r="GBN185" s="369"/>
      <c r="GBO185" s="369"/>
      <c r="GBP185" s="369"/>
      <c r="GBQ185" s="77"/>
      <c r="GBR185" s="369"/>
      <c r="GBS185" s="369"/>
      <c r="GBT185" s="77"/>
      <c r="GBU185" s="78"/>
      <c r="GBV185" s="77"/>
      <c r="GBW185" s="369"/>
      <c r="GBX185" s="369"/>
      <c r="GBY185" s="369"/>
      <c r="GBZ185" s="369"/>
      <c r="GCA185" s="369"/>
      <c r="GCB185" s="369"/>
      <c r="GCC185" s="369"/>
      <c r="GCD185" s="369"/>
      <c r="GCE185" s="369"/>
      <c r="GCF185" s="369"/>
      <c r="GCG185" s="369"/>
      <c r="GCH185" s="369"/>
      <c r="GCI185" s="77"/>
      <c r="GCJ185" s="369"/>
      <c r="GCK185" s="369"/>
      <c r="GCL185" s="77"/>
      <c r="GCM185" s="78"/>
      <c r="GCN185" s="77"/>
      <c r="GCO185" s="369"/>
      <c r="GCP185" s="369"/>
      <c r="GCQ185" s="369"/>
      <c r="GCR185" s="369"/>
      <c r="GCS185" s="369"/>
      <c r="GCT185" s="369"/>
      <c r="GCU185" s="369"/>
      <c r="GCV185" s="369"/>
      <c r="GCW185" s="369"/>
      <c r="GCX185" s="369"/>
      <c r="GCY185" s="369"/>
      <c r="GCZ185" s="369"/>
      <c r="GDA185" s="77"/>
      <c r="GDB185" s="369"/>
      <c r="GDC185" s="369"/>
      <c r="GDD185" s="77"/>
      <c r="GDE185" s="78"/>
      <c r="GDF185" s="77"/>
      <c r="GDG185" s="369"/>
      <c r="GDH185" s="369"/>
      <c r="GDI185" s="369"/>
      <c r="GDJ185" s="369"/>
      <c r="GDK185" s="369"/>
      <c r="GDL185" s="369"/>
      <c r="GDM185" s="369"/>
      <c r="GDN185" s="369"/>
      <c r="GDO185" s="369"/>
      <c r="GDP185" s="369"/>
      <c r="GDQ185" s="369"/>
      <c r="GDR185" s="369"/>
      <c r="GDS185" s="77"/>
      <c r="GDT185" s="369"/>
      <c r="GDU185" s="369"/>
      <c r="GDV185" s="77"/>
      <c r="GDW185" s="78"/>
      <c r="GDX185" s="77"/>
      <c r="GDY185" s="369"/>
      <c r="GDZ185" s="369"/>
      <c r="GEA185" s="369"/>
      <c r="GEB185" s="369"/>
      <c r="GEC185" s="369"/>
      <c r="GED185" s="369"/>
      <c r="GEE185" s="369"/>
      <c r="GEF185" s="369"/>
      <c r="GEG185" s="369"/>
      <c r="GEH185" s="369"/>
      <c r="GEI185" s="369"/>
      <c r="GEJ185" s="369"/>
      <c r="GEK185" s="77"/>
      <c r="GEL185" s="369"/>
      <c r="GEM185" s="369"/>
      <c r="GEN185" s="77"/>
      <c r="GEO185" s="78"/>
      <c r="GEP185" s="77"/>
      <c r="GEQ185" s="369"/>
      <c r="GER185" s="369"/>
      <c r="GES185" s="369"/>
      <c r="GET185" s="369"/>
      <c r="GEU185" s="369"/>
      <c r="GEV185" s="369"/>
      <c r="GEW185" s="369"/>
      <c r="GEX185" s="369"/>
      <c r="GEY185" s="369"/>
      <c r="GEZ185" s="369"/>
      <c r="GFA185" s="369"/>
      <c r="GFB185" s="369"/>
      <c r="GFC185" s="77"/>
      <c r="GFD185" s="369"/>
      <c r="GFE185" s="369"/>
      <c r="GFF185" s="77"/>
      <c r="GFG185" s="78"/>
      <c r="GFH185" s="77"/>
      <c r="GFI185" s="369"/>
      <c r="GFJ185" s="369"/>
      <c r="GFK185" s="369"/>
      <c r="GFL185" s="369"/>
      <c r="GFM185" s="369"/>
      <c r="GFN185" s="369"/>
      <c r="GFO185" s="369"/>
      <c r="GFP185" s="369"/>
      <c r="GFQ185" s="369"/>
      <c r="GFR185" s="369"/>
      <c r="GFS185" s="369"/>
      <c r="GFT185" s="369"/>
      <c r="GFU185" s="77"/>
      <c r="GFV185" s="369"/>
      <c r="GFW185" s="369"/>
      <c r="GFX185" s="77"/>
      <c r="GFY185" s="78"/>
      <c r="GFZ185" s="77"/>
      <c r="GGA185" s="369"/>
      <c r="GGB185" s="369"/>
      <c r="GGC185" s="369"/>
      <c r="GGD185" s="369"/>
      <c r="GGE185" s="369"/>
      <c r="GGF185" s="369"/>
      <c r="GGG185" s="369"/>
      <c r="GGH185" s="369"/>
      <c r="GGI185" s="369"/>
      <c r="GGJ185" s="369"/>
      <c r="GGK185" s="369"/>
      <c r="GGL185" s="369"/>
      <c r="GGM185" s="77"/>
      <c r="GGN185" s="369"/>
      <c r="GGO185" s="369"/>
      <c r="GGP185" s="77"/>
      <c r="GGQ185" s="78"/>
      <c r="GGR185" s="77"/>
      <c r="GGS185" s="369"/>
      <c r="GGT185" s="369"/>
      <c r="GGU185" s="369"/>
      <c r="GGV185" s="369"/>
      <c r="GGW185" s="369"/>
      <c r="GGX185" s="369"/>
      <c r="GGY185" s="369"/>
      <c r="GGZ185" s="369"/>
      <c r="GHA185" s="369"/>
      <c r="GHB185" s="369"/>
      <c r="GHC185" s="369"/>
      <c r="GHD185" s="369"/>
      <c r="GHE185" s="77"/>
      <c r="GHF185" s="369"/>
      <c r="GHG185" s="369"/>
      <c r="GHH185" s="77"/>
      <c r="GHI185" s="78"/>
      <c r="GHJ185" s="77"/>
      <c r="GHK185" s="369"/>
      <c r="GHL185" s="369"/>
      <c r="GHM185" s="369"/>
      <c r="GHN185" s="369"/>
      <c r="GHO185" s="369"/>
      <c r="GHP185" s="369"/>
      <c r="GHQ185" s="369"/>
      <c r="GHR185" s="369"/>
      <c r="GHS185" s="369"/>
      <c r="GHT185" s="369"/>
      <c r="GHU185" s="369"/>
      <c r="GHV185" s="369"/>
      <c r="GHW185" s="77"/>
      <c r="GHX185" s="369"/>
      <c r="GHY185" s="369"/>
      <c r="GHZ185" s="77"/>
      <c r="GIA185" s="78"/>
      <c r="GIB185" s="77"/>
      <c r="GIC185" s="369"/>
      <c r="GID185" s="369"/>
      <c r="GIE185" s="369"/>
      <c r="GIF185" s="369"/>
      <c r="GIG185" s="369"/>
      <c r="GIH185" s="369"/>
      <c r="GII185" s="369"/>
      <c r="GIJ185" s="369"/>
      <c r="GIK185" s="369"/>
      <c r="GIL185" s="369"/>
      <c r="GIM185" s="369"/>
      <c r="GIN185" s="369"/>
      <c r="GIO185" s="77"/>
      <c r="GIP185" s="369"/>
      <c r="GIQ185" s="369"/>
      <c r="GIR185" s="77"/>
      <c r="GIS185" s="78"/>
      <c r="GIT185" s="77"/>
      <c r="GIU185" s="369"/>
      <c r="GIV185" s="369"/>
      <c r="GIW185" s="369"/>
      <c r="GIX185" s="369"/>
      <c r="GIY185" s="369"/>
      <c r="GIZ185" s="369"/>
      <c r="GJA185" s="369"/>
      <c r="GJB185" s="369"/>
      <c r="GJC185" s="369"/>
      <c r="GJD185" s="369"/>
      <c r="GJE185" s="369"/>
      <c r="GJF185" s="369"/>
      <c r="GJG185" s="77"/>
      <c r="GJH185" s="369"/>
      <c r="GJI185" s="369"/>
      <c r="GJJ185" s="77"/>
      <c r="GJK185" s="78"/>
      <c r="GJL185" s="77"/>
      <c r="GJM185" s="369"/>
      <c r="GJN185" s="369"/>
      <c r="GJO185" s="369"/>
      <c r="GJP185" s="369"/>
      <c r="GJQ185" s="369"/>
      <c r="GJR185" s="369"/>
      <c r="GJS185" s="369"/>
      <c r="GJT185" s="369"/>
      <c r="GJU185" s="369"/>
      <c r="GJV185" s="369"/>
      <c r="GJW185" s="369"/>
      <c r="GJX185" s="369"/>
      <c r="GJY185" s="77"/>
      <c r="GJZ185" s="369"/>
      <c r="GKA185" s="369"/>
      <c r="GKB185" s="77"/>
      <c r="GKC185" s="78"/>
      <c r="GKD185" s="77"/>
      <c r="GKE185" s="369"/>
      <c r="GKF185" s="369"/>
      <c r="GKG185" s="369"/>
      <c r="GKH185" s="369"/>
      <c r="GKI185" s="369"/>
      <c r="GKJ185" s="369"/>
      <c r="GKK185" s="369"/>
      <c r="GKL185" s="369"/>
      <c r="GKM185" s="369"/>
      <c r="GKN185" s="369"/>
      <c r="GKO185" s="369"/>
      <c r="GKP185" s="369"/>
      <c r="GKQ185" s="77"/>
      <c r="GKR185" s="369"/>
      <c r="GKS185" s="369"/>
      <c r="GKT185" s="77"/>
      <c r="GKU185" s="78"/>
      <c r="GKV185" s="77"/>
      <c r="GKW185" s="369"/>
      <c r="GKX185" s="369"/>
      <c r="GKY185" s="369"/>
      <c r="GKZ185" s="369"/>
      <c r="GLA185" s="369"/>
      <c r="GLB185" s="369"/>
      <c r="GLC185" s="369"/>
      <c r="GLD185" s="369"/>
      <c r="GLE185" s="369"/>
      <c r="GLF185" s="369"/>
      <c r="GLG185" s="369"/>
      <c r="GLH185" s="369"/>
      <c r="GLI185" s="77"/>
      <c r="GLJ185" s="369"/>
      <c r="GLK185" s="369"/>
      <c r="GLL185" s="77"/>
      <c r="GLM185" s="78"/>
      <c r="GLN185" s="77"/>
      <c r="GLO185" s="369"/>
      <c r="GLP185" s="369"/>
      <c r="GLQ185" s="369"/>
      <c r="GLR185" s="369"/>
      <c r="GLS185" s="369"/>
      <c r="GLT185" s="369"/>
      <c r="GLU185" s="369"/>
      <c r="GLV185" s="369"/>
      <c r="GLW185" s="369"/>
      <c r="GLX185" s="369"/>
      <c r="GLY185" s="369"/>
      <c r="GLZ185" s="369"/>
      <c r="GMA185" s="77"/>
      <c r="GMB185" s="369"/>
      <c r="GMC185" s="369"/>
      <c r="GMD185" s="77"/>
      <c r="GME185" s="78"/>
      <c r="GMF185" s="77"/>
      <c r="GMG185" s="369"/>
      <c r="GMH185" s="369"/>
      <c r="GMI185" s="369"/>
      <c r="GMJ185" s="369"/>
      <c r="GMK185" s="369"/>
      <c r="GML185" s="369"/>
      <c r="GMM185" s="369"/>
      <c r="GMN185" s="369"/>
      <c r="GMO185" s="369"/>
      <c r="GMP185" s="369"/>
      <c r="GMQ185" s="369"/>
      <c r="GMR185" s="369"/>
      <c r="GMS185" s="77"/>
      <c r="GMT185" s="369"/>
      <c r="GMU185" s="369"/>
      <c r="GMV185" s="77"/>
      <c r="GMW185" s="78"/>
      <c r="GMX185" s="77"/>
      <c r="GMY185" s="369"/>
      <c r="GMZ185" s="369"/>
      <c r="GNA185" s="369"/>
      <c r="GNB185" s="369"/>
      <c r="GNC185" s="369"/>
      <c r="GND185" s="369"/>
      <c r="GNE185" s="369"/>
      <c r="GNF185" s="369"/>
      <c r="GNG185" s="369"/>
      <c r="GNH185" s="369"/>
      <c r="GNI185" s="369"/>
      <c r="GNJ185" s="369"/>
      <c r="GNK185" s="77"/>
      <c r="GNL185" s="369"/>
      <c r="GNM185" s="369"/>
      <c r="GNN185" s="77"/>
      <c r="GNO185" s="78"/>
      <c r="GNP185" s="77"/>
      <c r="GNQ185" s="369"/>
      <c r="GNR185" s="369"/>
      <c r="GNS185" s="369"/>
      <c r="GNT185" s="369"/>
      <c r="GNU185" s="369"/>
      <c r="GNV185" s="369"/>
      <c r="GNW185" s="369"/>
      <c r="GNX185" s="369"/>
      <c r="GNY185" s="369"/>
      <c r="GNZ185" s="369"/>
      <c r="GOA185" s="369"/>
      <c r="GOB185" s="369"/>
      <c r="GOC185" s="77"/>
      <c r="GOD185" s="369"/>
      <c r="GOE185" s="369"/>
      <c r="GOF185" s="77"/>
      <c r="GOG185" s="78"/>
      <c r="GOH185" s="77"/>
      <c r="GOI185" s="369"/>
      <c r="GOJ185" s="369"/>
      <c r="GOK185" s="369"/>
      <c r="GOL185" s="369"/>
      <c r="GOM185" s="369"/>
      <c r="GON185" s="369"/>
      <c r="GOO185" s="369"/>
      <c r="GOP185" s="369"/>
      <c r="GOQ185" s="369"/>
      <c r="GOR185" s="369"/>
      <c r="GOS185" s="369"/>
      <c r="GOT185" s="369"/>
      <c r="GOU185" s="77"/>
      <c r="GOV185" s="369"/>
      <c r="GOW185" s="369"/>
      <c r="GOX185" s="77"/>
      <c r="GOY185" s="78"/>
      <c r="GOZ185" s="77"/>
      <c r="GPA185" s="369"/>
      <c r="GPB185" s="369"/>
      <c r="GPC185" s="369"/>
      <c r="GPD185" s="369"/>
      <c r="GPE185" s="369"/>
      <c r="GPF185" s="369"/>
      <c r="GPG185" s="369"/>
      <c r="GPH185" s="369"/>
      <c r="GPI185" s="369"/>
      <c r="GPJ185" s="369"/>
      <c r="GPK185" s="369"/>
      <c r="GPL185" s="369"/>
      <c r="GPM185" s="77"/>
      <c r="GPN185" s="369"/>
      <c r="GPO185" s="369"/>
      <c r="GPP185" s="77"/>
      <c r="GPQ185" s="78"/>
      <c r="GPR185" s="77"/>
      <c r="GPS185" s="369"/>
      <c r="GPT185" s="369"/>
      <c r="GPU185" s="369"/>
      <c r="GPV185" s="369"/>
      <c r="GPW185" s="369"/>
      <c r="GPX185" s="369"/>
      <c r="GPY185" s="369"/>
      <c r="GPZ185" s="369"/>
      <c r="GQA185" s="369"/>
      <c r="GQB185" s="369"/>
      <c r="GQC185" s="369"/>
      <c r="GQD185" s="369"/>
      <c r="GQE185" s="77"/>
      <c r="GQF185" s="369"/>
      <c r="GQG185" s="369"/>
      <c r="GQH185" s="77"/>
      <c r="GQI185" s="78"/>
      <c r="GQJ185" s="77"/>
      <c r="GQK185" s="369"/>
      <c r="GQL185" s="369"/>
      <c r="GQM185" s="369"/>
      <c r="GQN185" s="369"/>
      <c r="GQO185" s="369"/>
      <c r="GQP185" s="369"/>
      <c r="GQQ185" s="369"/>
      <c r="GQR185" s="369"/>
      <c r="GQS185" s="369"/>
      <c r="GQT185" s="369"/>
      <c r="GQU185" s="369"/>
      <c r="GQV185" s="369"/>
      <c r="GQW185" s="77"/>
      <c r="GQX185" s="369"/>
      <c r="GQY185" s="369"/>
      <c r="GQZ185" s="77"/>
      <c r="GRA185" s="78"/>
      <c r="GRB185" s="77"/>
      <c r="GRC185" s="369"/>
      <c r="GRD185" s="369"/>
      <c r="GRE185" s="369"/>
      <c r="GRF185" s="369"/>
      <c r="GRG185" s="369"/>
      <c r="GRH185" s="369"/>
      <c r="GRI185" s="369"/>
      <c r="GRJ185" s="369"/>
      <c r="GRK185" s="369"/>
      <c r="GRL185" s="369"/>
      <c r="GRM185" s="369"/>
      <c r="GRN185" s="369"/>
      <c r="GRO185" s="77"/>
      <c r="GRP185" s="369"/>
      <c r="GRQ185" s="369"/>
      <c r="GRR185" s="77"/>
      <c r="GRS185" s="78"/>
      <c r="GRT185" s="77"/>
      <c r="GRU185" s="369"/>
      <c r="GRV185" s="369"/>
      <c r="GRW185" s="369"/>
      <c r="GRX185" s="369"/>
      <c r="GRY185" s="369"/>
      <c r="GRZ185" s="369"/>
      <c r="GSA185" s="369"/>
      <c r="GSB185" s="369"/>
      <c r="GSC185" s="369"/>
      <c r="GSD185" s="369"/>
      <c r="GSE185" s="369"/>
      <c r="GSF185" s="369"/>
      <c r="GSG185" s="77"/>
      <c r="GSH185" s="369"/>
      <c r="GSI185" s="369"/>
      <c r="GSJ185" s="77"/>
      <c r="GSK185" s="78"/>
      <c r="GSL185" s="77"/>
      <c r="GSM185" s="369"/>
      <c r="GSN185" s="369"/>
      <c r="GSO185" s="369"/>
      <c r="GSP185" s="369"/>
      <c r="GSQ185" s="369"/>
      <c r="GSR185" s="369"/>
      <c r="GSS185" s="369"/>
      <c r="GST185" s="369"/>
      <c r="GSU185" s="369"/>
      <c r="GSV185" s="369"/>
      <c r="GSW185" s="369"/>
      <c r="GSX185" s="369"/>
      <c r="GSY185" s="77"/>
      <c r="GSZ185" s="369"/>
      <c r="GTA185" s="369"/>
      <c r="GTB185" s="77"/>
      <c r="GTC185" s="78"/>
      <c r="GTD185" s="77"/>
      <c r="GTE185" s="369"/>
      <c r="GTF185" s="369"/>
      <c r="GTG185" s="369"/>
      <c r="GTH185" s="369"/>
      <c r="GTI185" s="369"/>
      <c r="GTJ185" s="369"/>
      <c r="GTK185" s="369"/>
      <c r="GTL185" s="369"/>
      <c r="GTM185" s="369"/>
      <c r="GTN185" s="369"/>
      <c r="GTO185" s="369"/>
      <c r="GTP185" s="369"/>
      <c r="GTQ185" s="77"/>
      <c r="GTR185" s="369"/>
      <c r="GTS185" s="369"/>
      <c r="GTT185" s="77"/>
      <c r="GTU185" s="78"/>
      <c r="GTV185" s="77"/>
      <c r="GTW185" s="369"/>
      <c r="GTX185" s="369"/>
      <c r="GTY185" s="369"/>
      <c r="GTZ185" s="369"/>
      <c r="GUA185" s="369"/>
      <c r="GUB185" s="369"/>
      <c r="GUC185" s="369"/>
      <c r="GUD185" s="369"/>
      <c r="GUE185" s="369"/>
      <c r="GUF185" s="369"/>
      <c r="GUG185" s="369"/>
      <c r="GUH185" s="369"/>
      <c r="GUI185" s="77"/>
      <c r="GUJ185" s="369"/>
      <c r="GUK185" s="369"/>
      <c r="GUL185" s="77"/>
      <c r="GUM185" s="78"/>
      <c r="GUN185" s="77"/>
      <c r="GUO185" s="369"/>
      <c r="GUP185" s="369"/>
      <c r="GUQ185" s="369"/>
      <c r="GUR185" s="369"/>
      <c r="GUS185" s="369"/>
      <c r="GUT185" s="369"/>
      <c r="GUU185" s="369"/>
      <c r="GUV185" s="369"/>
      <c r="GUW185" s="369"/>
      <c r="GUX185" s="369"/>
      <c r="GUY185" s="369"/>
      <c r="GUZ185" s="369"/>
      <c r="GVA185" s="77"/>
      <c r="GVB185" s="369"/>
      <c r="GVC185" s="369"/>
      <c r="GVD185" s="77"/>
      <c r="GVE185" s="78"/>
      <c r="GVF185" s="77"/>
      <c r="GVG185" s="369"/>
      <c r="GVH185" s="369"/>
      <c r="GVI185" s="369"/>
      <c r="GVJ185" s="369"/>
      <c r="GVK185" s="369"/>
      <c r="GVL185" s="369"/>
      <c r="GVM185" s="369"/>
      <c r="GVN185" s="369"/>
      <c r="GVO185" s="369"/>
      <c r="GVP185" s="369"/>
      <c r="GVQ185" s="369"/>
      <c r="GVR185" s="369"/>
      <c r="GVS185" s="77"/>
      <c r="GVT185" s="369"/>
      <c r="GVU185" s="369"/>
      <c r="GVV185" s="77"/>
      <c r="GVW185" s="78"/>
      <c r="GVX185" s="77"/>
      <c r="GVY185" s="369"/>
      <c r="GVZ185" s="369"/>
      <c r="GWA185" s="369"/>
      <c r="GWB185" s="369"/>
      <c r="GWC185" s="369"/>
      <c r="GWD185" s="369"/>
      <c r="GWE185" s="369"/>
      <c r="GWF185" s="369"/>
      <c r="GWG185" s="369"/>
      <c r="GWH185" s="369"/>
      <c r="GWI185" s="369"/>
      <c r="GWJ185" s="369"/>
      <c r="GWK185" s="77"/>
      <c r="GWL185" s="369"/>
      <c r="GWM185" s="369"/>
      <c r="GWN185" s="77"/>
      <c r="GWO185" s="78"/>
      <c r="GWP185" s="77"/>
      <c r="GWQ185" s="369"/>
      <c r="GWR185" s="369"/>
      <c r="GWS185" s="369"/>
      <c r="GWT185" s="369"/>
      <c r="GWU185" s="369"/>
      <c r="GWV185" s="369"/>
      <c r="GWW185" s="369"/>
      <c r="GWX185" s="369"/>
      <c r="GWY185" s="369"/>
      <c r="GWZ185" s="369"/>
      <c r="GXA185" s="369"/>
      <c r="GXB185" s="369"/>
      <c r="GXC185" s="77"/>
      <c r="GXD185" s="369"/>
      <c r="GXE185" s="369"/>
      <c r="GXF185" s="77"/>
      <c r="GXG185" s="78"/>
      <c r="GXH185" s="77"/>
      <c r="GXI185" s="369"/>
      <c r="GXJ185" s="369"/>
      <c r="GXK185" s="369"/>
      <c r="GXL185" s="369"/>
      <c r="GXM185" s="369"/>
      <c r="GXN185" s="369"/>
      <c r="GXO185" s="369"/>
      <c r="GXP185" s="369"/>
      <c r="GXQ185" s="369"/>
      <c r="GXR185" s="369"/>
      <c r="GXS185" s="369"/>
      <c r="GXT185" s="369"/>
      <c r="GXU185" s="77"/>
      <c r="GXV185" s="369"/>
      <c r="GXW185" s="369"/>
      <c r="GXX185" s="77"/>
      <c r="GXY185" s="78"/>
      <c r="GXZ185" s="77"/>
      <c r="GYA185" s="369"/>
      <c r="GYB185" s="369"/>
      <c r="GYC185" s="369"/>
      <c r="GYD185" s="369"/>
      <c r="GYE185" s="369"/>
      <c r="GYF185" s="369"/>
      <c r="GYG185" s="369"/>
      <c r="GYH185" s="369"/>
      <c r="GYI185" s="369"/>
      <c r="GYJ185" s="369"/>
      <c r="GYK185" s="369"/>
      <c r="GYL185" s="369"/>
      <c r="GYM185" s="77"/>
      <c r="GYN185" s="369"/>
      <c r="GYO185" s="369"/>
      <c r="GYP185" s="77"/>
      <c r="GYQ185" s="78"/>
      <c r="GYR185" s="77"/>
      <c r="GYS185" s="369"/>
      <c r="GYT185" s="369"/>
      <c r="GYU185" s="369"/>
      <c r="GYV185" s="369"/>
      <c r="GYW185" s="369"/>
      <c r="GYX185" s="369"/>
      <c r="GYY185" s="369"/>
      <c r="GYZ185" s="369"/>
      <c r="GZA185" s="369"/>
      <c r="GZB185" s="369"/>
      <c r="GZC185" s="369"/>
      <c r="GZD185" s="369"/>
      <c r="GZE185" s="77"/>
      <c r="GZF185" s="369"/>
      <c r="GZG185" s="369"/>
      <c r="GZH185" s="77"/>
      <c r="GZI185" s="78"/>
      <c r="GZJ185" s="77"/>
      <c r="GZK185" s="369"/>
      <c r="GZL185" s="369"/>
      <c r="GZM185" s="369"/>
      <c r="GZN185" s="369"/>
      <c r="GZO185" s="369"/>
      <c r="GZP185" s="369"/>
      <c r="GZQ185" s="369"/>
      <c r="GZR185" s="369"/>
      <c r="GZS185" s="369"/>
      <c r="GZT185" s="369"/>
      <c r="GZU185" s="369"/>
      <c r="GZV185" s="369"/>
      <c r="GZW185" s="77"/>
      <c r="GZX185" s="369"/>
      <c r="GZY185" s="369"/>
      <c r="GZZ185" s="77"/>
      <c r="HAA185" s="78"/>
      <c r="HAB185" s="77"/>
      <c r="HAC185" s="369"/>
      <c r="HAD185" s="369"/>
      <c r="HAE185" s="369"/>
      <c r="HAF185" s="369"/>
      <c r="HAG185" s="369"/>
      <c r="HAH185" s="369"/>
      <c r="HAI185" s="369"/>
      <c r="HAJ185" s="369"/>
      <c r="HAK185" s="369"/>
      <c r="HAL185" s="369"/>
      <c r="HAM185" s="369"/>
      <c r="HAN185" s="369"/>
      <c r="HAO185" s="77"/>
      <c r="HAP185" s="369"/>
      <c r="HAQ185" s="369"/>
      <c r="HAR185" s="77"/>
      <c r="HAS185" s="78"/>
      <c r="HAT185" s="77"/>
      <c r="HAU185" s="369"/>
      <c r="HAV185" s="369"/>
      <c r="HAW185" s="369"/>
      <c r="HAX185" s="369"/>
      <c r="HAY185" s="369"/>
      <c r="HAZ185" s="369"/>
      <c r="HBA185" s="369"/>
      <c r="HBB185" s="369"/>
      <c r="HBC185" s="369"/>
      <c r="HBD185" s="369"/>
      <c r="HBE185" s="369"/>
      <c r="HBF185" s="369"/>
      <c r="HBG185" s="77"/>
      <c r="HBH185" s="369"/>
      <c r="HBI185" s="369"/>
      <c r="HBJ185" s="77"/>
      <c r="HBK185" s="78"/>
      <c r="HBL185" s="77"/>
      <c r="HBM185" s="369"/>
      <c r="HBN185" s="369"/>
      <c r="HBO185" s="369"/>
      <c r="HBP185" s="369"/>
      <c r="HBQ185" s="369"/>
      <c r="HBR185" s="369"/>
      <c r="HBS185" s="369"/>
      <c r="HBT185" s="369"/>
      <c r="HBU185" s="369"/>
      <c r="HBV185" s="369"/>
      <c r="HBW185" s="369"/>
      <c r="HBX185" s="369"/>
      <c r="HBY185" s="77"/>
      <c r="HBZ185" s="369"/>
      <c r="HCA185" s="369"/>
      <c r="HCB185" s="77"/>
      <c r="HCC185" s="78"/>
      <c r="HCD185" s="77"/>
      <c r="HCE185" s="369"/>
      <c r="HCF185" s="369"/>
      <c r="HCG185" s="369"/>
      <c r="HCH185" s="369"/>
      <c r="HCI185" s="369"/>
      <c r="HCJ185" s="369"/>
      <c r="HCK185" s="369"/>
      <c r="HCL185" s="369"/>
      <c r="HCM185" s="369"/>
      <c r="HCN185" s="369"/>
      <c r="HCO185" s="369"/>
      <c r="HCP185" s="369"/>
      <c r="HCQ185" s="77"/>
      <c r="HCR185" s="369"/>
      <c r="HCS185" s="369"/>
      <c r="HCT185" s="77"/>
      <c r="HCU185" s="78"/>
      <c r="HCV185" s="77"/>
      <c r="HCW185" s="369"/>
      <c r="HCX185" s="369"/>
      <c r="HCY185" s="369"/>
      <c r="HCZ185" s="369"/>
      <c r="HDA185" s="369"/>
      <c r="HDB185" s="369"/>
      <c r="HDC185" s="369"/>
      <c r="HDD185" s="369"/>
      <c r="HDE185" s="369"/>
      <c r="HDF185" s="369"/>
      <c r="HDG185" s="369"/>
      <c r="HDH185" s="369"/>
      <c r="HDI185" s="77"/>
      <c r="HDJ185" s="369"/>
      <c r="HDK185" s="369"/>
      <c r="HDL185" s="77"/>
      <c r="HDM185" s="78"/>
      <c r="HDN185" s="77"/>
      <c r="HDO185" s="369"/>
      <c r="HDP185" s="369"/>
      <c r="HDQ185" s="369"/>
      <c r="HDR185" s="369"/>
      <c r="HDS185" s="369"/>
      <c r="HDT185" s="369"/>
      <c r="HDU185" s="369"/>
      <c r="HDV185" s="369"/>
      <c r="HDW185" s="369"/>
      <c r="HDX185" s="369"/>
      <c r="HDY185" s="369"/>
      <c r="HDZ185" s="369"/>
      <c r="HEA185" s="77"/>
      <c r="HEB185" s="369"/>
      <c r="HEC185" s="369"/>
      <c r="HED185" s="77"/>
      <c r="HEE185" s="78"/>
      <c r="HEF185" s="77"/>
      <c r="HEG185" s="369"/>
      <c r="HEH185" s="369"/>
      <c r="HEI185" s="369"/>
      <c r="HEJ185" s="369"/>
      <c r="HEK185" s="369"/>
      <c r="HEL185" s="369"/>
      <c r="HEM185" s="369"/>
      <c r="HEN185" s="369"/>
      <c r="HEO185" s="369"/>
      <c r="HEP185" s="369"/>
      <c r="HEQ185" s="369"/>
      <c r="HER185" s="369"/>
      <c r="HES185" s="77"/>
      <c r="HET185" s="369"/>
      <c r="HEU185" s="369"/>
      <c r="HEV185" s="77"/>
      <c r="HEW185" s="78"/>
      <c r="HEX185" s="77"/>
      <c r="HEY185" s="369"/>
      <c r="HEZ185" s="369"/>
      <c r="HFA185" s="369"/>
      <c r="HFB185" s="369"/>
      <c r="HFC185" s="369"/>
      <c r="HFD185" s="369"/>
      <c r="HFE185" s="369"/>
      <c r="HFF185" s="369"/>
      <c r="HFG185" s="369"/>
      <c r="HFH185" s="369"/>
      <c r="HFI185" s="369"/>
      <c r="HFJ185" s="369"/>
      <c r="HFK185" s="77"/>
      <c r="HFL185" s="369"/>
      <c r="HFM185" s="369"/>
      <c r="HFN185" s="77"/>
      <c r="HFO185" s="78"/>
      <c r="HFP185" s="77"/>
      <c r="HFQ185" s="369"/>
      <c r="HFR185" s="369"/>
      <c r="HFS185" s="369"/>
      <c r="HFT185" s="369"/>
      <c r="HFU185" s="369"/>
      <c r="HFV185" s="369"/>
      <c r="HFW185" s="369"/>
      <c r="HFX185" s="369"/>
      <c r="HFY185" s="369"/>
      <c r="HFZ185" s="369"/>
      <c r="HGA185" s="369"/>
      <c r="HGB185" s="369"/>
      <c r="HGC185" s="77"/>
      <c r="HGD185" s="369"/>
      <c r="HGE185" s="369"/>
      <c r="HGF185" s="77"/>
      <c r="HGG185" s="78"/>
      <c r="HGH185" s="77"/>
      <c r="HGI185" s="369"/>
      <c r="HGJ185" s="369"/>
      <c r="HGK185" s="369"/>
      <c r="HGL185" s="369"/>
      <c r="HGM185" s="369"/>
      <c r="HGN185" s="369"/>
      <c r="HGO185" s="369"/>
      <c r="HGP185" s="369"/>
      <c r="HGQ185" s="369"/>
      <c r="HGR185" s="369"/>
      <c r="HGS185" s="369"/>
      <c r="HGT185" s="369"/>
      <c r="HGU185" s="77"/>
      <c r="HGV185" s="369"/>
      <c r="HGW185" s="369"/>
      <c r="HGX185" s="77"/>
      <c r="HGY185" s="78"/>
      <c r="HGZ185" s="77"/>
      <c r="HHA185" s="369"/>
      <c r="HHB185" s="369"/>
      <c r="HHC185" s="369"/>
      <c r="HHD185" s="369"/>
      <c r="HHE185" s="369"/>
      <c r="HHF185" s="369"/>
      <c r="HHG185" s="369"/>
      <c r="HHH185" s="369"/>
      <c r="HHI185" s="369"/>
      <c r="HHJ185" s="369"/>
      <c r="HHK185" s="369"/>
      <c r="HHL185" s="369"/>
      <c r="HHM185" s="77"/>
      <c r="HHN185" s="369"/>
      <c r="HHO185" s="369"/>
      <c r="HHP185" s="77"/>
      <c r="HHQ185" s="78"/>
      <c r="HHR185" s="77"/>
      <c r="HHS185" s="369"/>
      <c r="HHT185" s="369"/>
      <c r="HHU185" s="369"/>
      <c r="HHV185" s="369"/>
      <c r="HHW185" s="369"/>
      <c r="HHX185" s="369"/>
      <c r="HHY185" s="369"/>
      <c r="HHZ185" s="369"/>
      <c r="HIA185" s="369"/>
      <c r="HIB185" s="369"/>
      <c r="HIC185" s="369"/>
      <c r="HID185" s="369"/>
      <c r="HIE185" s="77"/>
      <c r="HIF185" s="369"/>
      <c r="HIG185" s="369"/>
      <c r="HIH185" s="77"/>
      <c r="HII185" s="78"/>
      <c r="HIJ185" s="77"/>
      <c r="HIK185" s="369"/>
      <c r="HIL185" s="369"/>
      <c r="HIM185" s="369"/>
      <c r="HIN185" s="369"/>
      <c r="HIO185" s="369"/>
      <c r="HIP185" s="369"/>
      <c r="HIQ185" s="369"/>
      <c r="HIR185" s="369"/>
      <c r="HIS185" s="369"/>
      <c r="HIT185" s="369"/>
      <c r="HIU185" s="369"/>
      <c r="HIV185" s="369"/>
      <c r="HIW185" s="77"/>
      <c r="HIX185" s="369"/>
      <c r="HIY185" s="369"/>
      <c r="HIZ185" s="77"/>
      <c r="HJA185" s="78"/>
      <c r="HJB185" s="77"/>
      <c r="HJC185" s="369"/>
      <c r="HJD185" s="369"/>
      <c r="HJE185" s="369"/>
      <c r="HJF185" s="369"/>
      <c r="HJG185" s="369"/>
      <c r="HJH185" s="369"/>
      <c r="HJI185" s="369"/>
      <c r="HJJ185" s="369"/>
      <c r="HJK185" s="369"/>
      <c r="HJL185" s="369"/>
      <c r="HJM185" s="369"/>
      <c r="HJN185" s="369"/>
      <c r="HJO185" s="77"/>
      <c r="HJP185" s="369"/>
      <c r="HJQ185" s="369"/>
      <c r="HJR185" s="77"/>
      <c r="HJS185" s="78"/>
      <c r="HJT185" s="77"/>
      <c r="HJU185" s="369"/>
      <c r="HJV185" s="369"/>
      <c r="HJW185" s="369"/>
      <c r="HJX185" s="369"/>
      <c r="HJY185" s="369"/>
      <c r="HJZ185" s="369"/>
      <c r="HKA185" s="369"/>
      <c r="HKB185" s="369"/>
      <c r="HKC185" s="369"/>
      <c r="HKD185" s="369"/>
      <c r="HKE185" s="369"/>
      <c r="HKF185" s="369"/>
      <c r="HKG185" s="77"/>
      <c r="HKH185" s="369"/>
      <c r="HKI185" s="369"/>
      <c r="HKJ185" s="77"/>
      <c r="HKK185" s="78"/>
      <c r="HKL185" s="77"/>
      <c r="HKM185" s="369"/>
      <c r="HKN185" s="369"/>
      <c r="HKO185" s="369"/>
      <c r="HKP185" s="369"/>
      <c r="HKQ185" s="369"/>
      <c r="HKR185" s="369"/>
      <c r="HKS185" s="369"/>
      <c r="HKT185" s="369"/>
      <c r="HKU185" s="369"/>
      <c r="HKV185" s="369"/>
      <c r="HKW185" s="369"/>
      <c r="HKX185" s="369"/>
      <c r="HKY185" s="77"/>
      <c r="HKZ185" s="369"/>
      <c r="HLA185" s="369"/>
      <c r="HLB185" s="77"/>
      <c r="HLC185" s="78"/>
      <c r="HLD185" s="77"/>
      <c r="HLE185" s="369"/>
      <c r="HLF185" s="369"/>
      <c r="HLG185" s="369"/>
      <c r="HLH185" s="369"/>
      <c r="HLI185" s="369"/>
      <c r="HLJ185" s="369"/>
      <c r="HLK185" s="369"/>
      <c r="HLL185" s="369"/>
      <c r="HLM185" s="369"/>
      <c r="HLN185" s="369"/>
      <c r="HLO185" s="369"/>
      <c r="HLP185" s="369"/>
      <c r="HLQ185" s="77"/>
      <c r="HLR185" s="369"/>
      <c r="HLS185" s="369"/>
      <c r="HLT185" s="77"/>
      <c r="HLU185" s="78"/>
      <c r="HLV185" s="77"/>
      <c r="HLW185" s="369"/>
      <c r="HLX185" s="369"/>
      <c r="HLY185" s="369"/>
      <c r="HLZ185" s="369"/>
      <c r="HMA185" s="369"/>
      <c r="HMB185" s="369"/>
      <c r="HMC185" s="369"/>
      <c r="HMD185" s="369"/>
      <c r="HME185" s="369"/>
      <c r="HMF185" s="369"/>
      <c r="HMG185" s="369"/>
      <c r="HMH185" s="369"/>
      <c r="HMI185" s="77"/>
      <c r="HMJ185" s="369"/>
      <c r="HMK185" s="369"/>
      <c r="HML185" s="77"/>
      <c r="HMM185" s="78"/>
      <c r="HMN185" s="77"/>
      <c r="HMO185" s="369"/>
      <c r="HMP185" s="369"/>
      <c r="HMQ185" s="369"/>
      <c r="HMR185" s="369"/>
      <c r="HMS185" s="369"/>
      <c r="HMT185" s="369"/>
      <c r="HMU185" s="369"/>
      <c r="HMV185" s="369"/>
      <c r="HMW185" s="369"/>
      <c r="HMX185" s="369"/>
      <c r="HMY185" s="369"/>
      <c r="HMZ185" s="369"/>
      <c r="HNA185" s="77"/>
      <c r="HNB185" s="369"/>
      <c r="HNC185" s="369"/>
      <c r="HND185" s="77"/>
      <c r="HNE185" s="78"/>
      <c r="HNF185" s="77"/>
      <c r="HNG185" s="369"/>
      <c r="HNH185" s="369"/>
      <c r="HNI185" s="369"/>
      <c r="HNJ185" s="369"/>
      <c r="HNK185" s="369"/>
      <c r="HNL185" s="369"/>
      <c r="HNM185" s="369"/>
      <c r="HNN185" s="369"/>
      <c r="HNO185" s="369"/>
      <c r="HNP185" s="369"/>
      <c r="HNQ185" s="369"/>
      <c r="HNR185" s="369"/>
      <c r="HNS185" s="77"/>
      <c r="HNT185" s="369"/>
      <c r="HNU185" s="369"/>
      <c r="HNV185" s="77"/>
      <c r="HNW185" s="78"/>
      <c r="HNX185" s="77"/>
      <c r="HNY185" s="369"/>
      <c r="HNZ185" s="369"/>
      <c r="HOA185" s="369"/>
      <c r="HOB185" s="369"/>
      <c r="HOC185" s="369"/>
      <c r="HOD185" s="369"/>
      <c r="HOE185" s="369"/>
      <c r="HOF185" s="369"/>
      <c r="HOG185" s="369"/>
      <c r="HOH185" s="369"/>
      <c r="HOI185" s="369"/>
      <c r="HOJ185" s="369"/>
      <c r="HOK185" s="77"/>
      <c r="HOL185" s="369"/>
      <c r="HOM185" s="369"/>
      <c r="HON185" s="77"/>
      <c r="HOO185" s="78"/>
      <c r="HOP185" s="77"/>
      <c r="HOQ185" s="369"/>
      <c r="HOR185" s="369"/>
      <c r="HOS185" s="369"/>
      <c r="HOT185" s="369"/>
      <c r="HOU185" s="369"/>
      <c r="HOV185" s="369"/>
      <c r="HOW185" s="369"/>
      <c r="HOX185" s="369"/>
      <c r="HOY185" s="369"/>
      <c r="HOZ185" s="369"/>
      <c r="HPA185" s="369"/>
      <c r="HPB185" s="369"/>
      <c r="HPC185" s="77"/>
      <c r="HPD185" s="369"/>
      <c r="HPE185" s="369"/>
      <c r="HPF185" s="77"/>
      <c r="HPG185" s="78"/>
      <c r="HPH185" s="77"/>
      <c r="HPI185" s="369"/>
      <c r="HPJ185" s="369"/>
      <c r="HPK185" s="369"/>
      <c r="HPL185" s="369"/>
      <c r="HPM185" s="369"/>
      <c r="HPN185" s="369"/>
      <c r="HPO185" s="369"/>
      <c r="HPP185" s="369"/>
      <c r="HPQ185" s="369"/>
      <c r="HPR185" s="369"/>
      <c r="HPS185" s="369"/>
      <c r="HPT185" s="369"/>
      <c r="HPU185" s="77"/>
      <c r="HPV185" s="369"/>
      <c r="HPW185" s="369"/>
      <c r="HPX185" s="77"/>
      <c r="HPY185" s="78"/>
      <c r="HPZ185" s="77"/>
      <c r="HQA185" s="369"/>
      <c r="HQB185" s="369"/>
      <c r="HQC185" s="369"/>
      <c r="HQD185" s="369"/>
      <c r="HQE185" s="369"/>
      <c r="HQF185" s="369"/>
      <c r="HQG185" s="369"/>
      <c r="HQH185" s="369"/>
      <c r="HQI185" s="369"/>
      <c r="HQJ185" s="369"/>
      <c r="HQK185" s="369"/>
      <c r="HQL185" s="369"/>
      <c r="HQM185" s="77"/>
      <c r="HQN185" s="369"/>
      <c r="HQO185" s="369"/>
      <c r="HQP185" s="77"/>
      <c r="HQQ185" s="78"/>
      <c r="HQR185" s="77"/>
      <c r="HQS185" s="369"/>
      <c r="HQT185" s="369"/>
      <c r="HQU185" s="369"/>
      <c r="HQV185" s="369"/>
      <c r="HQW185" s="369"/>
      <c r="HQX185" s="369"/>
      <c r="HQY185" s="369"/>
      <c r="HQZ185" s="369"/>
      <c r="HRA185" s="369"/>
      <c r="HRB185" s="369"/>
      <c r="HRC185" s="369"/>
      <c r="HRD185" s="369"/>
      <c r="HRE185" s="77"/>
      <c r="HRF185" s="369"/>
      <c r="HRG185" s="369"/>
      <c r="HRH185" s="77"/>
      <c r="HRI185" s="78"/>
      <c r="HRJ185" s="77"/>
      <c r="HRK185" s="369"/>
      <c r="HRL185" s="369"/>
      <c r="HRM185" s="369"/>
      <c r="HRN185" s="369"/>
      <c r="HRO185" s="369"/>
      <c r="HRP185" s="369"/>
      <c r="HRQ185" s="369"/>
      <c r="HRR185" s="369"/>
      <c r="HRS185" s="369"/>
      <c r="HRT185" s="369"/>
      <c r="HRU185" s="369"/>
      <c r="HRV185" s="369"/>
      <c r="HRW185" s="77"/>
      <c r="HRX185" s="369"/>
      <c r="HRY185" s="369"/>
      <c r="HRZ185" s="77"/>
      <c r="HSA185" s="78"/>
      <c r="HSB185" s="77"/>
      <c r="HSC185" s="369"/>
      <c r="HSD185" s="369"/>
      <c r="HSE185" s="369"/>
      <c r="HSF185" s="369"/>
      <c r="HSG185" s="369"/>
      <c r="HSH185" s="369"/>
      <c r="HSI185" s="369"/>
      <c r="HSJ185" s="369"/>
      <c r="HSK185" s="369"/>
      <c r="HSL185" s="369"/>
      <c r="HSM185" s="369"/>
      <c r="HSN185" s="369"/>
      <c r="HSO185" s="77"/>
      <c r="HSP185" s="369"/>
      <c r="HSQ185" s="369"/>
      <c r="HSR185" s="77"/>
      <c r="HSS185" s="78"/>
      <c r="HST185" s="77"/>
      <c r="HSU185" s="369"/>
      <c r="HSV185" s="369"/>
      <c r="HSW185" s="369"/>
      <c r="HSX185" s="369"/>
      <c r="HSY185" s="369"/>
      <c r="HSZ185" s="369"/>
      <c r="HTA185" s="369"/>
      <c r="HTB185" s="369"/>
      <c r="HTC185" s="369"/>
      <c r="HTD185" s="369"/>
      <c r="HTE185" s="369"/>
      <c r="HTF185" s="369"/>
      <c r="HTG185" s="77"/>
      <c r="HTH185" s="369"/>
      <c r="HTI185" s="369"/>
      <c r="HTJ185" s="77"/>
      <c r="HTK185" s="78"/>
      <c r="HTL185" s="77"/>
      <c r="HTM185" s="369"/>
      <c r="HTN185" s="369"/>
      <c r="HTO185" s="369"/>
      <c r="HTP185" s="369"/>
      <c r="HTQ185" s="369"/>
      <c r="HTR185" s="369"/>
      <c r="HTS185" s="369"/>
      <c r="HTT185" s="369"/>
      <c r="HTU185" s="369"/>
      <c r="HTV185" s="369"/>
      <c r="HTW185" s="369"/>
      <c r="HTX185" s="369"/>
      <c r="HTY185" s="77"/>
      <c r="HTZ185" s="369"/>
      <c r="HUA185" s="369"/>
      <c r="HUB185" s="77"/>
      <c r="HUC185" s="78"/>
      <c r="HUD185" s="77"/>
      <c r="HUE185" s="369"/>
      <c r="HUF185" s="369"/>
      <c r="HUG185" s="369"/>
      <c r="HUH185" s="369"/>
      <c r="HUI185" s="369"/>
      <c r="HUJ185" s="369"/>
      <c r="HUK185" s="369"/>
      <c r="HUL185" s="369"/>
      <c r="HUM185" s="369"/>
      <c r="HUN185" s="369"/>
      <c r="HUO185" s="369"/>
      <c r="HUP185" s="369"/>
      <c r="HUQ185" s="77"/>
      <c r="HUR185" s="369"/>
      <c r="HUS185" s="369"/>
      <c r="HUT185" s="77"/>
      <c r="HUU185" s="78"/>
      <c r="HUV185" s="77"/>
      <c r="HUW185" s="369"/>
      <c r="HUX185" s="369"/>
      <c r="HUY185" s="369"/>
      <c r="HUZ185" s="369"/>
      <c r="HVA185" s="369"/>
      <c r="HVB185" s="369"/>
      <c r="HVC185" s="369"/>
      <c r="HVD185" s="369"/>
      <c r="HVE185" s="369"/>
      <c r="HVF185" s="369"/>
      <c r="HVG185" s="369"/>
      <c r="HVH185" s="369"/>
      <c r="HVI185" s="77"/>
      <c r="HVJ185" s="369"/>
      <c r="HVK185" s="369"/>
      <c r="HVL185" s="77"/>
      <c r="HVM185" s="78"/>
      <c r="HVN185" s="77"/>
      <c r="HVO185" s="369"/>
      <c r="HVP185" s="369"/>
      <c r="HVQ185" s="369"/>
      <c r="HVR185" s="369"/>
      <c r="HVS185" s="369"/>
      <c r="HVT185" s="369"/>
      <c r="HVU185" s="369"/>
      <c r="HVV185" s="369"/>
      <c r="HVW185" s="369"/>
      <c r="HVX185" s="369"/>
      <c r="HVY185" s="369"/>
      <c r="HVZ185" s="369"/>
      <c r="HWA185" s="77"/>
      <c r="HWB185" s="369"/>
      <c r="HWC185" s="369"/>
      <c r="HWD185" s="77"/>
      <c r="HWE185" s="78"/>
      <c r="HWF185" s="77"/>
      <c r="HWG185" s="369"/>
      <c r="HWH185" s="369"/>
      <c r="HWI185" s="369"/>
      <c r="HWJ185" s="369"/>
      <c r="HWK185" s="369"/>
      <c r="HWL185" s="369"/>
      <c r="HWM185" s="369"/>
      <c r="HWN185" s="369"/>
      <c r="HWO185" s="369"/>
      <c r="HWP185" s="369"/>
      <c r="HWQ185" s="369"/>
      <c r="HWR185" s="369"/>
      <c r="HWS185" s="77"/>
      <c r="HWT185" s="369"/>
      <c r="HWU185" s="369"/>
      <c r="HWV185" s="77"/>
      <c r="HWW185" s="78"/>
      <c r="HWX185" s="77"/>
      <c r="HWY185" s="369"/>
      <c r="HWZ185" s="369"/>
      <c r="HXA185" s="369"/>
      <c r="HXB185" s="369"/>
      <c r="HXC185" s="369"/>
      <c r="HXD185" s="369"/>
      <c r="HXE185" s="369"/>
      <c r="HXF185" s="369"/>
      <c r="HXG185" s="369"/>
      <c r="HXH185" s="369"/>
      <c r="HXI185" s="369"/>
      <c r="HXJ185" s="369"/>
      <c r="HXK185" s="77"/>
      <c r="HXL185" s="369"/>
      <c r="HXM185" s="369"/>
      <c r="HXN185" s="77"/>
      <c r="HXO185" s="78"/>
      <c r="HXP185" s="77"/>
      <c r="HXQ185" s="369"/>
      <c r="HXR185" s="369"/>
      <c r="HXS185" s="369"/>
      <c r="HXT185" s="369"/>
      <c r="HXU185" s="369"/>
      <c r="HXV185" s="369"/>
      <c r="HXW185" s="369"/>
      <c r="HXX185" s="369"/>
      <c r="HXY185" s="369"/>
      <c r="HXZ185" s="369"/>
      <c r="HYA185" s="369"/>
      <c r="HYB185" s="369"/>
      <c r="HYC185" s="77"/>
      <c r="HYD185" s="369"/>
      <c r="HYE185" s="369"/>
      <c r="HYF185" s="77"/>
      <c r="HYG185" s="78"/>
      <c r="HYH185" s="77"/>
      <c r="HYI185" s="369"/>
      <c r="HYJ185" s="369"/>
      <c r="HYK185" s="369"/>
      <c r="HYL185" s="369"/>
      <c r="HYM185" s="369"/>
      <c r="HYN185" s="369"/>
      <c r="HYO185" s="369"/>
      <c r="HYP185" s="369"/>
      <c r="HYQ185" s="369"/>
      <c r="HYR185" s="369"/>
      <c r="HYS185" s="369"/>
      <c r="HYT185" s="369"/>
      <c r="HYU185" s="77"/>
      <c r="HYV185" s="369"/>
      <c r="HYW185" s="369"/>
      <c r="HYX185" s="77"/>
      <c r="HYY185" s="78"/>
      <c r="HYZ185" s="77"/>
      <c r="HZA185" s="369"/>
      <c r="HZB185" s="369"/>
      <c r="HZC185" s="369"/>
      <c r="HZD185" s="369"/>
      <c r="HZE185" s="369"/>
      <c r="HZF185" s="369"/>
      <c r="HZG185" s="369"/>
      <c r="HZH185" s="369"/>
      <c r="HZI185" s="369"/>
      <c r="HZJ185" s="369"/>
      <c r="HZK185" s="369"/>
      <c r="HZL185" s="369"/>
      <c r="HZM185" s="77"/>
      <c r="HZN185" s="369"/>
      <c r="HZO185" s="369"/>
      <c r="HZP185" s="77"/>
      <c r="HZQ185" s="78"/>
      <c r="HZR185" s="77"/>
      <c r="HZS185" s="369"/>
      <c r="HZT185" s="369"/>
      <c r="HZU185" s="369"/>
      <c r="HZV185" s="369"/>
      <c r="HZW185" s="369"/>
      <c r="HZX185" s="369"/>
      <c r="HZY185" s="369"/>
      <c r="HZZ185" s="369"/>
      <c r="IAA185" s="369"/>
      <c r="IAB185" s="369"/>
      <c r="IAC185" s="369"/>
      <c r="IAD185" s="369"/>
      <c r="IAE185" s="77"/>
      <c r="IAF185" s="369"/>
      <c r="IAG185" s="369"/>
      <c r="IAH185" s="77"/>
      <c r="IAI185" s="78"/>
      <c r="IAJ185" s="77"/>
      <c r="IAK185" s="369"/>
      <c r="IAL185" s="369"/>
      <c r="IAM185" s="369"/>
      <c r="IAN185" s="369"/>
      <c r="IAO185" s="369"/>
      <c r="IAP185" s="369"/>
      <c r="IAQ185" s="369"/>
      <c r="IAR185" s="369"/>
      <c r="IAS185" s="369"/>
      <c r="IAT185" s="369"/>
      <c r="IAU185" s="369"/>
      <c r="IAV185" s="369"/>
      <c r="IAW185" s="77"/>
      <c r="IAX185" s="369"/>
      <c r="IAY185" s="369"/>
      <c r="IAZ185" s="77"/>
      <c r="IBA185" s="78"/>
      <c r="IBB185" s="77"/>
      <c r="IBC185" s="369"/>
      <c r="IBD185" s="369"/>
      <c r="IBE185" s="369"/>
      <c r="IBF185" s="369"/>
      <c r="IBG185" s="369"/>
      <c r="IBH185" s="369"/>
      <c r="IBI185" s="369"/>
      <c r="IBJ185" s="369"/>
      <c r="IBK185" s="369"/>
      <c r="IBL185" s="369"/>
      <c r="IBM185" s="369"/>
      <c r="IBN185" s="369"/>
      <c r="IBO185" s="77"/>
      <c r="IBP185" s="369"/>
      <c r="IBQ185" s="369"/>
      <c r="IBR185" s="77"/>
      <c r="IBS185" s="78"/>
      <c r="IBT185" s="77"/>
      <c r="IBU185" s="369"/>
      <c r="IBV185" s="369"/>
      <c r="IBW185" s="369"/>
      <c r="IBX185" s="369"/>
      <c r="IBY185" s="369"/>
      <c r="IBZ185" s="369"/>
      <c r="ICA185" s="369"/>
      <c r="ICB185" s="369"/>
      <c r="ICC185" s="369"/>
      <c r="ICD185" s="369"/>
      <c r="ICE185" s="369"/>
      <c r="ICF185" s="369"/>
      <c r="ICG185" s="77"/>
      <c r="ICH185" s="369"/>
      <c r="ICI185" s="369"/>
      <c r="ICJ185" s="77"/>
      <c r="ICK185" s="78"/>
      <c r="ICL185" s="77"/>
      <c r="ICM185" s="369"/>
      <c r="ICN185" s="369"/>
      <c r="ICO185" s="369"/>
      <c r="ICP185" s="369"/>
      <c r="ICQ185" s="369"/>
      <c r="ICR185" s="369"/>
      <c r="ICS185" s="369"/>
      <c r="ICT185" s="369"/>
      <c r="ICU185" s="369"/>
      <c r="ICV185" s="369"/>
      <c r="ICW185" s="369"/>
      <c r="ICX185" s="369"/>
      <c r="ICY185" s="77"/>
      <c r="ICZ185" s="369"/>
      <c r="IDA185" s="369"/>
      <c r="IDB185" s="77"/>
      <c r="IDC185" s="78"/>
      <c r="IDD185" s="77"/>
      <c r="IDE185" s="369"/>
      <c r="IDF185" s="369"/>
      <c r="IDG185" s="369"/>
      <c r="IDH185" s="369"/>
      <c r="IDI185" s="369"/>
      <c r="IDJ185" s="369"/>
      <c r="IDK185" s="369"/>
      <c r="IDL185" s="369"/>
      <c r="IDM185" s="369"/>
      <c r="IDN185" s="369"/>
      <c r="IDO185" s="369"/>
      <c r="IDP185" s="369"/>
      <c r="IDQ185" s="77"/>
      <c r="IDR185" s="369"/>
      <c r="IDS185" s="369"/>
      <c r="IDT185" s="77"/>
      <c r="IDU185" s="78"/>
      <c r="IDV185" s="77"/>
      <c r="IDW185" s="369"/>
      <c r="IDX185" s="369"/>
      <c r="IDY185" s="369"/>
      <c r="IDZ185" s="369"/>
      <c r="IEA185" s="369"/>
      <c r="IEB185" s="369"/>
      <c r="IEC185" s="369"/>
      <c r="IED185" s="369"/>
      <c r="IEE185" s="369"/>
      <c r="IEF185" s="369"/>
      <c r="IEG185" s="369"/>
      <c r="IEH185" s="369"/>
      <c r="IEI185" s="77"/>
      <c r="IEJ185" s="369"/>
      <c r="IEK185" s="369"/>
      <c r="IEL185" s="77"/>
      <c r="IEM185" s="78"/>
      <c r="IEN185" s="77"/>
      <c r="IEO185" s="369"/>
      <c r="IEP185" s="369"/>
      <c r="IEQ185" s="369"/>
      <c r="IER185" s="369"/>
      <c r="IES185" s="369"/>
      <c r="IET185" s="369"/>
      <c r="IEU185" s="369"/>
      <c r="IEV185" s="369"/>
      <c r="IEW185" s="369"/>
      <c r="IEX185" s="369"/>
      <c r="IEY185" s="369"/>
      <c r="IEZ185" s="369"/>
      <c r="IFA185" s="77"/>
      <c r="IFB185" s="369"/>
      <c r="IFC185" s="369"/>
      <c r="IFD185" s="77"/>
      <c r="IFE185" s="78"/>
      <c r="IFF185" s="77"/>
      <c r="IFG185" s="369"/>
      <c r="IFH185" s="369"/>
      <c r="IFI185" s="369"/>
      <c r="IFJ185" s="369"/>
      <c r="IFK185" s="369"/>
      <c r="IFL185" s="369"/>
      <c r="IFM185" s="369"/>
      <c r="IFN185" s="369"/>
      <c r="IFO185" s="369"/>
      <c r="IFP185" s="369"/>
      <c r="IFQ185" s="369"/>
      <c r="IFR185" s="369"/>
      <c r="IFS185" s="77"/>
      <c r="IFT185" s="369"/>
      <c r="IFU185" s="369"/>
      <c r="IFV185" s="77"/>
      <c r="IFW185" s="78"/>
      <c r="IFX185" s="77"/>
      <c r="IFY185" s="369"/>
      <c r="IFZ185" s="369"/>
      <c r="IGA185" s="369"/>
      <c r="IGB185" s="369"/>
      <c r="IGC185" s="369"/>
      <c r="IGD185" s="369"/>
      <c r="IGE185" s="369"/>
      <c r="IGF185" s="369"/>
      <c r="IGG185" s="369"/>
      <c r="IGH185" s="369"/>
      <c r="IGI185" s="369"/>
      <c r="IGJ185" s="369"/>
      <c r="IGK185" s="77"/>
      <c r="IGL185" s="369"/>
      <c r="IGM185" s="369"/>
      <c r="IGN185" s="77"/>
      <c r="IGO185" s="78"/>
      <c r="IGP185" s="77"/>
      <c r="IGQ185" s="369"/>
      <c r="IGR185" s="369"/>
      <c r="IGS185" s="369"/>
      <c r="IGT185" s="369"/>
      <c r="IGU185" s="369"/>
      <c r="IGV185" s="369"/>
      <c r="IGW185" s="369"/>
      <c r="IGX185" s="369"/>
      <c r="IGY185" s="369"/>
      <c r="IGZ185" s="369"/>
      <c r="IHA185" s="369"/>
      <c r="IHB185" s="369"/>
      <c r="IHC185" s="77"/>
      <c r="IHD185" s="369"/>
      <c r="IHE185" s="369"/>
      <c r="IHF185" s="77"/>
      <c r="IHG185" s="78"/>
      <c r="IHH185" s="77"/>
      <c r="IHI185" s="369"/>
      <c r="IHJ185" s="369"/>
      <c r="IHK185" s="369"/>
      <c r="IHL185" s="369"/>
      <c r="IHM185" s="369"/>
      <c r="IHN185" s="369"/>
      <c r="IHO185" s="369"/>
      <c r="IHP185" s="369"/>
      <c r="IHQ185" s="369"/>
      <c r="IHR185" s="369"/>
      <c r="IHS185" s="369"/>
      <c r="IHT185" s="369"/>
      <c r="IHU185" s="77"/>
      <c r="IHV185" s="369"/>
      <c r="IHW185" s="369"/>
      <c r="IHX185" s="77"/>
      <c r="IHY185" s="78"/>
      <c r="IHZ185" s="77"/>
      <c r="IIA185" s="369"/>
      <c r="IIB185" s="369"/>
      <c r="IIC185" s="369"/>
      <c r="IID185" s="369"/>
      <c r="IIE185" s="369"/>
      <c r="IIF185" s="369"/>
      <c r="IIG185" s="369"/>
      <c r="IIH185" s="369"/>
      <c r="III185" s="369"/>
      <c r="IIJ185" s="369"/>
      <c r="IIK185" s="369"/>
      <c r="IIL185" s="369"/>
      <c r="IIM185" s="77"/>
      <c r="IIN185" s="369"/>
      <c r="IIO185" s="369"/>
      <c r="IIP185" s="77"/>
      <c r="IIQ185" s="78"/>
      <c r="IIR185" s="77"/>
      <c r="IIS185" s="369"/>
      <c r="IIT185" s="369"/>
      <c r="IIU185" s="369"/>
      <c r="IIV185" s="369"/>
      <c r="IIW185" s="369"/>
      <c r="IIX185" s="369"/>
      <c r="IIY185" s="369"/>
      <c r="IIZ185" s="369"/>
      <c r="IJA185" s="369"/>
      <c r="IJB185" s="369"/>
      <c r="IJC185" s="369"/>
      <c r="IJD185" s="369"/>
      <c r="IJE185" s="77"/>
      <c r="IJF185" s="369"/>
      <c r="IJG185" s="369"/>
      <c r="IJH185" s="77"/>
      <c r="IJI185" s="78"/>
      <c r="IJJ185" s="77"/>
      <c r="IJK185" s="369"/>
      <c r="IJL185" s="369"/>
      <c r="IJM185" s="369"/>
      <c r="IJN185" s="369"/>
      <c r="IJO185" s="369"/>
      <c r="IJP185" s="369"/>
      <c r="IJQ185" s="369"/>
      <c r="IJR185" s="369"/>
      <c r="IJS185" s="369"/>
      <c r="IJT185" s="369"/>
      <c r="IJU185" s="369"/>
      <c r="IJV185" s="369"/>
      <c r="IJW185" s="77"/>
      <c r="IJX185" s="369"/>
      <c r="IJY185" s="369"/>
      <c r="IJZ185" s="77"/>
      <c r="IKA185" s="78"/>
      <c r="IKB185" s="77"/>
      <c r="IKC185" s="369"/>
      <c r="IKD185" s="369"/>
      <c r="IKE185" s="369"/>
      <c r="IKF185" s="369"/>
      <c r="IKG185" s="369"/>
      <c r="IKH185" s="369"/>
      <c r="IKI185" s="369"/>
      <c r="IKJ185" s="369"/>
      <c r="IKK185" s="369"/>
      <c r="IKL185" s="369"/>
      <c r="IKM185" s="369"/>
      <c r="IKN185" s="369"/>
      <c r="IKO185" s="77"/>
      <c r="IKP185" s="369"/>
      <c r="IKQ185" s="369"/>
      <c r="IKR185" s="77"/>
      <c r="IKS185" s="78"/>
      <c r="IKT185" s="77"/>
      <c r="IKU185" s="369"/>
      <c r="IKV185" s="369"/>
      <c r="IKW185" s="369"/>
      <c r="IKX185" s="369"/>
      <c r="IKY185" s="369"/>
      <c r="IKZ185" s="369"/>
      <c r="ILA185" s="369"/>
      <c r="ILB185" s="369"/>
      <c r="ILC185" s="369"/>
      <c r="ILD185" s="369"/>
      <c r="ILE185" s="369"/>
      <c r="ILF185" s="369"/>
      <c r="ILG185" s="77"/>
      <c r="ILH185" s="369"/>
      <c r="ILI185" s="369"/>
      <c r="ILJ185" s="77"/>
      <c r="ILK185" s="78"/>
      <c r="ILL185" s="77"/>
      <c r="ILM185" s="369"/>
      <c r="ILN185" s="369"/>
      <c r="ILO185" s="369"/>
      <c r="ILP185" s="369"/>
      <c r="ILQ185" s="369"/>
      <c r="ILR185" s="369"/>
      <c r="ILS185" s="369"/>
      <c r="ILT185" s="369"/>
      <c r="ILU185" s="369"/>
      <c r="ILV185" s="369"/>
      <c r="ILW185" s="369"/>
      <c r="ILX185" s="369"/>
      <c r="ILY185" s="77"/>
      <c r="ILZ185" s="369"/>
      <c r="IMA185" s="369"/>
      <c r="IMB185" s="77"/>
      <c r="IMC185" s="78"/>
      <c r="IMD185" s="77"/>
      <c r="IME185" s="369"/>
      <c r="IMF185" s="369"/>
      <c r="IMG185" s="369"/>
      <c r="IMH185" s="369"/>
      <c r="IMI185" s="369"/>
      <c r="IMJ185" s="369"/>
      <c r="IMK185" s="369"/>
      <c r="IML185" s="369"/>
      <c r="IMM185" s="369"/>
      <c r="IMN185" s="369"/>
      <c r="IMO185" s="369"/>
      <c r="IMP185" s="369"/>
      <c r="IMQ185" s="77"/>
      <c r="IMR185" s="369"/>
      <c r="IMS185" s="369"/>
      <c r="IMT185" s="77"/>
      <c r="IMU185" s="78"/>
      <c r="IMV185" s="77"/>
      <c r="IMW185" s="369"/>
      <c r="IMX185" s="369"/>
      <c r="IMY185" s="369"/>
      <c r="IMZ185" s="369"/>
      <c r="INA185" s="369"/>
      <c r="INB185" s="369"/>
      <c r="INC185" s="369"/>
      <c r="IND185" s="369"/>
      <c r="INE185" s="369"/>
      <c r="INF185" s="369"/>
      <c r="ING185" s="369"/>
      <c r="INH185" s="369"/>
      <c r="INI185" s="77"/>
      <c r="INJ185" s="369"/>
      <c r="INK185" s="369"/>
      <c r="INL185" s="77"/>
      <c r="INM185" s="78"/>
      <c r="INN185" s="77"/>
      <c r="INO185" s="369"/>
      <c r="INP185" s="369"/>
      <c r="INQ185" s="369"/>
      <c r="INR185" s="369"/>
      <c r="INS185" s="369"/>
      <c r="INT185" s="369"/>
      <c r="INU185" s="369"/>
      <c r="INV185" s="369"/>
      <c r="INW185" s="369"/>
      <c r="INX185" s="369"/>
      <c r="INY185" s="369"/>
      <c r="INZ185" s="369"/>
      <c r="IOA185" s="77"/>
      <c r="IOB185" s="369"/>
      <c r="IOC185" s="369"/>
      <c r="IOD185" s="77"/>
      <c r="IOE185" s="78"/>
      <c r="IOF185" s="77"/>
      <c r="IOG185" s="369"/>
      <c r="IOH185" s="369"/>
      <c r="IOI185" s="369"/>
      <c r="IOJ185" s="369"/>
      <c r="IOK185" s="369"/>
      <c r="IOL185" s="369"/>
      <c r="IOM185" s="369"/>
      <c r="ION185" s="369"/>
      <c r="IOO185" s="369"/>
      <c r="IOP185" s="369"/>
      <c r="IOQ185" s="369"/>
      <c r="IOR185" s="369"/>
      <c r="IOS185" s="77"/>
      <c r="IOT185" s="369"/>
      <c r="IOU185" s="369"/>
      <c r="IOV185" s="77"/>
      <c r="IOW185" s="78"/>
      <c r="IOX185" s="77"/>
      <c r="IOY185" s="369"/>
      <c r="IOZ185" s="369"/>
      <c r="IPA185" s="369"/>
      <c r="IPB185" s="369"/>
      <c r="IPC185" s="369"/>
      <c r="IPD185" s="369"/>
      <c r="IPE185" s="369"/>
      <c r="IPF185" s="369"/>
      <c r="IPG185" s="369"/>
      <c r="IPH185" s="369"/>
      <c r="IPI185" s="369"/>
      <c r="IPJ185" s="369"/>
      <c r="IPK185" s="77"/>
      <c r="IPL185" s="369"/>
      <c r="IPM185" s="369"/>
      <c r="IPN185" s="77"/>
      <c r="IPO185" s="78"/>
      <c r="IPP185" s="77"/>
      <c r="IPQ185" s="369"/>
      <c r="IPR185" s="369"/>
      <c r="IPS185" s="369"/>
      <c r="IPT185" s="369"/>
      <c r="IPU185" s="369"/>
      <c r="IPV185" s="369"/>
      <c r="IPW185" s="369"/>
      <c r="IPX185" s="369"/>
      <c r="IPY185" s="369"/>
      <c r="IPZ185" s="369"/>
      <c r="IQA185" s="369"/>
      <c r="IQB185" s="369"/>
      <c r="IQC185" s="77"/>
      <c r="IQD185" s="369"/>
      <c r="IQE185" s="369"/>
      <c r="IQF185" s="77"/>
      <c r="IQG185" s="78"/>
      <c r="IQH185" s="77"/>
      <c r="IQI185" s="369"/>
      <c r="IQJ185" s="369"/>
      <c r="IQK185" s="369"/>
      <c r="IQL185" s="369"/>
      <c r="IQM185" s="369"/>
      <c r="IQN185" s="369"/>
      <c r="IQO185" s="369"/>
      <c r="IQP185" s="369"/>
      <c r="IQQ185" s="369"/>
      <c r="IQR185" s="369"/>
      <c r="IQS185" s="369"/>
      <c r="IQT185" s="369"/>
      <c r="IQU185" s="77"/>
      <c r="IQV185" s="369"/>
      <c r="IQW185" s="369"/>
      <c r="IQX185" s="77"/>
      <c r="IQY185" s="78"/>
      <c r="IQZ185" s="77"/>
      <c r="IRA185" s="369"/>
      <c r="IRB185" s="369"/>
      <c r="IRC185" s="369"/>
      <c r="IRD185" s="369"/>
      <c r="IRE185" s="369"/>
      <c r="IRF185" s="369"/>
      <c r="IRG185" s="369"/>
      <c r="IRH185" s="369"/>
      <c r="IRI185" s="369"/>
      <c r="IRJ185" s="369"/>
      <c r="IRK185" s="369"/>
      <c r="IRL185" s="369"/>
      <c r="IRM185" s="77"/>
      <c r="IRN185" s="369"/>
      <c r="IRO185" s="369"/>
      <c r="IRP185" s="77"/>
      <c r="IRQ185" s="78"/>
      <c r="IRR185" s="77"/>
      <c r="IRS185" s="369"/>
      <c r="IRT185" s="369"/>
      <c r="IRU185" s="369"/>
      <c r="IRV185" s="369"/>
      <c r="IRW185" s="369"/>
      <c r="IRX185" s="369"/>
      <c r="IRY185" s="369"/>
      <c r="IRZ185" s="369"/>
      <c r="ISA185" s="369"/>
      <c r="ISB185" s="369"/>
      <c r="ISC185" s="369"/>
      <c r="ISD185" s="369"/>
      <c r="ISE185" s="77"/>
      <c r="ISF185" s="369"/>
      <c r="ISG185" s="369"/>
      <c r="ISH185" s="77"/>
      <c r="ISI185" s="78"/>
      <c r="ISJ185" s="77"/>
      <c r="ISK185" s="369"/>
      <c r="ISL185" s="369"/>
      <c r="ISM185" s="369"/>
      <c r="ISN185" s="369"/>
      <c r="ISO185" s="369"/>
      <c r="ISP185" s="369"/>
      <c r="ISQ185" s="369"/>
      <c r="ISR185" s="369"/>
      <c r="ISS185" s="369"/>
      <c r="IST185" s="369"/>
      <c r="ISU185" s="369"/>
      <c r="ISV185" s="369"/>
      <c r="ISW185" s="77"/>
      <c r="ISX185" s="369"/>
      <c r="ISY185" s="369"/>
      <c r="ISZ185" s="77"/>
      <c r="ITA185" s="78"/>
      <c r="ITB185" s="77"/>
      <c r="ITC185" s="369"/>
      <c r="ITD185" s="369"/>
      <c r="ITE185" s="369"/>
      <c r="ITF185" s="369"/>
      <c r="ITG185" s="369"/>
      <c r="ITH185" s="369"/>
      <c r="ITI185" s="369"/>
      <c r="ITJ185" s="369"/>
      <c r="ITK185" s="369"/>
      <c r="ITL185" s="369"/>
      <c r="ITM185" s="369"/>
      <c r="ITN185" s="369"/>
      <c r="ITO185" s="77"/>
      <c r="ITP185" s="369"/>
      <c r="ITQ185" s="369"/>
      <c r="ITR185" s="77"/>
      <c r="ITS185" s="78"/>
      <c r="ITT185" s="77"/>
      <c r="ITU185" s="369"/>
      <c r="ITV185" s="369"/>
      <c r="ITW185" s="369"/>
      <c r="ITX185" s="369"/>
      <c r="ITY185" s="369"/>
      <c r="ITZ185" s="369"/>
      <c r="IUA185" s="369"/>
      <c r="IUB185" s="369"/>
      <c r="IUC185" s="369"/>
      <c r="IUD185" s="369"/>
      <c r="IUE185" s="369"/>
      <c r="IUF185" s="369"/>
      <c r="IUG185" s="77"/>
      <c r="IUH185" s="369"/>
      <c r="IUI185" s="369"/>
      <c r="IUJ185" s="77"/>
      <c r="IUK185" s="78"/>
      <c r="IUL185" s="77"/>
      <c r="IUM185" s="369"/>
      <c r="IUN185" s="369"/>
      <c r="IUO185" s="369"/>
      <c r="IUP185" s="369"/>
      <c r="IUQ185" s="369"/>
      <c r="IUR185" s="369"/>
      <c r="IUS185" s="369"/>
      <c r="IUT185" s="369"/>
      <c r="IUU185" s="369"/>
      <c r="IUV185" s="369"/>
      <c r="IUW185" s="369"/>
      <c r="IUX185" s="369"/>
      <c r="IUY185" s="77"/>
      <c r="IUZ185" s="369"/>
      <c r="IVA185" s="369"/>
      <c r="IVB185" s="77"/>
      <c r="IVC185" s="78"/>
      <c r="IVD185" s="77"/>
      <c r="IVE185" s="369"/>
      <c r="IVF185" s="369"/>
      <c r="IVG185" s="369"/>
      <c r="IVH185" s="369"/>
      <c r="IVI185" s="369"/>
      <c r="IVJ185" s="369"/>
      <c r="IVK185" s="369"/>
      <c r="IVL185" s="369"/>
      <c r="IVM185" s="369"/>
      <c r="IVN185" s="369"/>
      <c r="IVO185" s="369"/>
      <c r="IVP185" s="369"/>
      <c r="IVQ185" s="77"/>
      <c r="IVR185" s="369"/>
      <c r="IVS185" s="369"/>
      <c r="IVT185" s="77"/>
      <c r="IVU185" s="78"/>
      <c r="IVV185" s="77"/>
      <c r="IVW185" s="369"/>
      <c r="IVX185" s="369"/>
      <c r="IVY185" s="369"/>
      <c r="IVZ185" s="369"/>
      <c r="IWA185" s="369"/>
      <c r="IWB185" s="369"/>
      <c r="IWC185" s="369"/>
      <c r="IWD185" s="369"/>
      <c r="IWE185" s="369"/>
      <c r="IWF185" s="369"/>
      <c r="IWG185" s="369"/>
      <c r="IWH185" s="369"/>
      <c r="IWI185" s="77"/>
      <c r="IWJ185" s="369"/>
      <c r="IWK185" s="369"/>
      <c r="IWL185" s="77"/>
      <c r="IWM185" s="78"/>
      <c r="IWN185" s="77"/>
      <c r="IWO185" s="369"/>
      <c r="IWP185" s="369"/>
      <c r="IWQ185" s="369"/>
      <c r="IWR185" s="369"/>
      <c r="IWS185" s="369"/>
      <c r="IWT185" s="369"/>
      <c r="IWU185" s="369"/>
      <c r="IWV185" s="369"/>
      <c r="IWW185" s="369"/>
      <c r="IWX185" s="369"/>
      <c r="IWY185" s="369"/>
      <c r="IWZ185" s="369"/>
      <c r="IXA185" s="77"/>
      <c r="IXB185" s="369"/>
      <c r="IXC185" s="369"/>
      <c r="IXD185" s="77"/>
      <c r="IXE185" s="78"/>
      <c r="IXF185" s="77"/>
      <c r="IXG185" s="369"/>
      <c r="IXH185" s="369"/>
      <c r="IXI185" s="369"/>
      <c r="IXJ185" s="369"/>
      <c r="IXK185" s="369"/>
      <c r="IXL185" s="369"/>
      <c r="IXM185" s="369"/>
      <c r="IXN185" s="369"/>
      <c r="IXO185" s="369"/>
      <c r="IXP185" s="369"/>
      <c r="IXQ185" s="369"/>
      <c r="IXR185" s="369"/>
      <c r="IXS185" s="77"/>
      <c r="IXT185" s="369"/>
      <c r="IXU185" s="369"/>
      <c r="IXV185" s="77"/>
      <c r="IXW185" s="78"/>
      <c r="IXX185" s="77"/>
      <c r="IXY185" s="369"/>
      <c r="IXZ185" s="369"/>
      <c r="IYA185" s="369"/>
      <c r="IYB185" s="369"/>
      <c r="IYC185" s="369"/>
      <c r="IYD185" s="369"/>
      <c r="IYE185" s="369"/>
      <c r="IYF185" s="369"/>
      <c r="IYG185" s="369"/>
      <c r="IYH185" s="369"/>
      <c r="IYI185" s="369"/>
      <c r="IYJ185" s="369"/>
      <c r="IYK185" s="77"/>
      <c r="IYL185" s="369"/>
      <c r="IYM185" s="369"/>
      <c r="IYN185" s="77"/>
      <c r="IYO185" s="78"/>
      <c r="IYP185" s="77"/>
      <c r="IYQ185" s="369"/>
      <c r="IYR185" s="369"/>
      <c r="IYS185" s="369"/>
      <c r="IYT185" s="369"/>
      <c r="IYU185" s="369"/>
      <c r="IYV185" s="369"/>
      <c r="IYW185" s="369"/>
      <c r="IYX185" s="369"/>
      <c r="IYY185" s="369"/>
      <c r="IYZ185" s="369"/>
      <c r="IZA185" s="369"/>
      <c r="IZB185" s="369"/>
      <c r="IZC185" s="77"/>
      <c r="IZD185" s="369"/>
      <c r="IZE185" s="369"/>
      <c r="IZF185" s="77"/>
      <c r="IZG185" s="78"/>
      <c r="IZH185" s="77"/>
      <c r="IZI185" s="369"/>
      <c r="IZJ185" s="369"/>
      <c r="IZK185" s="369"/>
      <c r="IZL185" s="369"/>
      <c r="IZM185" s="369"/>
      <c r="IZN185" s="369"/>
      <c r="IZO185" s="369"/>
      <c r="IZP185" s="369"/>
      <c r="IZQ185" s="369"/>
      <c r="IZR185" s="369"/>
      <c r="IZS185" s="369"/>
      <c r="IZT185" s="369"/>
      <c r="IZU185" s="77"/>
      <c r="IZV185" s="369"/>
      <c r="IZW185" s="369"/>
      <c r="IZX185" s="77"/>
      <c r="IZY185" s="78"/>
      <c r="IZZ185" s="77"/>
      <c r="JAA185" s="369"/>
      <c r="JAB185" s="369"/>
      <c r="JAC185" s="369"/>
      <c r="JAD185" s="369"/>
      <c r="JAE185" s="369"/>
      <c r="JAF185" s="369"/>
      <c r="JAG185" s="369"/>
      <c r="JAH185" s="369"/>
      <c r="JAI185" s="369"/>
      <c r="JAJ185" s="369"/>
      <c r="JAK185" s="369"/>
      <c r="JAL185" s="369"/>
      <c r="JAM185" s="77"/>
      <c r="JAN185" s="369"/>
      <c r="JAO185" s="369"/>
      <c r="JAP185" s="77"/>
      <c r="JAQ185" s="78"/>
      <c r="JAR185" s="77"/>
      <c r="JAS185" s="369"/>
      <c r="JAT185" s="369"/>
      <c r="JAU185" s="369"/>
      <c r="JAV185" s="369"/>
      <c r="JAW185" s="369"/>
      <c r="JAX185" s="369"/>
      <c r="JAY185" s="369"/>
      <c r="JAZ185" s="369"/>
      <c r="JBA185" s="369"/>
      <c r="JBB185" s="369"/>
      <c r="JBC185" s="369"/>
      <c r="JBD185" s="369"/>
      <c r="JBE185" s="77"/>
      <c r="JBF185" s="369"/>
      <c r="JBG185" s="369"/>
      <c r="JBH185" s="77"/>
      <c r="JBI185" s="78"/>
      <c r="JBJ185" s="77"/>
      <c r="JBK185" s="369"/>
      <c r="JBL185" s="369"/>
      <c r="JBM185" s="369"/>
      <c r="JBN185" s="369"/>
      <c r="JBO185" s="369"/>
      <c r="JBP185" s="369"/>
      <c r="JBQ185" s="369"/>
      <c r="JBR185" s="369"/>
      <c r="JBS185" s="369"/>
      <c r="JBT185" s="369"/>
      <c r="JBU185" s="369"/>
      <c r="JBV185" s="369"/>
      <c r="JBW185" s="77"/>
      <c r="JBX185" s="369"/>
      <c r="JBY185" s="369"/>
      <c r="JBZ185" s="77"/>
      <c r="JCA185" s="78"/>
      <c r="JCB185" s="77"/>
      <c r="JCC185" s="369"/>
      <c r="JCD185" s="369"/>
      <c r="JCE185" s="369"/>
      <c r="JCF185" s="369"/>
      <c r="JCG185" s="369"/>
      <c r="JCH185" s="369"/>
      <c r="JCI185" s="369"/>
      <c r="JCJ185" s="369"/>
      <c r="JCK185" s="369"/>
      <c r="JCL185" s="369"/>
      <c r="JCM185" s="369"/>
      <c r="JCN185" s="369"/>
      <c r="JCO185" s="77"/>
      <c r="JCP185" s="369"/>
      <c r="JCQ185" s="369"/>
      <c r="JCR185" s="77"/>
      <c r="JCS185" s="78"/>
      <c r="JCT185" s="77"/>
      <c r="JCU185" s="369"/>
      <c r="JCV185" s="369"/>
      <c r="JCW185" s="369"/>
      <c r="JCX185" s="369"/>
      <c r="JCY185" s="369"/>
      <c r="JCZ185" s="369"/>
      <c r="JDA185" s="369"/>
      <c r="JDB185" s="369"/>
      <c r="JDC185" s="369"/>
      <c r="JDD185" s="369"/>
      <c r="JDE185" s="369"/>
      <c r="JDF185" s="369"/>
      <c r="JDG185" s="77"/>
      <c r="JDH185" s="369"/>
      <c r="JDI185" s="369"/>
      <c r="JDJ185" s="77"/>
      <c r="JDK185" s="78"/>
      <c r="JDL185" s="77"/>
      <c r="JDM185" s="369"/>
      <c r="JDN185" s="369"/>
      <c r="JDO185" s="369"/>
      <c r="JDP185" s="369"/>
      <c r="JDQ185" s="369"/>
      <c r="JDR185" s="369"/>
      <c r="JDS185" s="369"/>
      <c r="JDT185" s="369"/>
      <c r="JDU185" s="369"/>
      <c r="JDV185" s="369"/>
      <c r="JDW185" s="369"/>
      <c r="JDX185" s="369"/>
      <c r="JDY185" s="77"/>
      <c r="JDZ185" s="369"/>
      <c r="JEA185" s="369"/>
      <c r="JEB185" s="77"/>
      <c r="JEC185" s="78"/>
      <c r="JED185" s="77"/>
      <c r="JEE185" s="369"/>
      <c r="JEF185" s="369"/>
      <c r="JEG185" s="369"/>
      <c r="JEH185" s="369"/>
      <c r="JEI185" s="369"/>
      <c r="JEJ185" s="369"/>
      <c r="JEK185" s="369"/>
      <c r="JEL185" s="369"/>
      <c r="JEM185" s="369"/>
      <c r="JEN185" s="369"/>
      <c r="JEO185" s="369"/>
      <c r="JEP185" s="369"/>
      <c r="JEQ185" s="77"/>
      <c r="JER185" s="369"/>
      <c r="JES185" s="369"/>
      <c r="JET185" s="77"/>
      <c r="JEU185" s="78"/>
      <c r="JEV185" s="77"/>
      <c r="JEW185" s="369"/>
      <c r="JEX185" s="369"/>
      <c r="JEY185" s="369"/>
      <c r="JEZ185" s="369"/>
      <c r="JFA185" s="369"/>
      <c r="JFB185" s="369"/>
      <c r="JFC185" s="369"/>
      <c r="JFD185" s="369"/>
      <c r="JFE185" s="369"/>
      <c r="JFF185" s="369"/>
      <c r="JFG185" s="369"/>
      <c r="JFH185" s="369"/>
      <c r="JFI185" s="77"/>
      <c r="JFJ185" s="369"/>
      <c r="JFK185" s="369"/>
      <c r="JFL185" s="77"/>
      <c r="JFM185" s="78"/>
      <c r="JFN185" s="77"/>
      <c r="JFO185" s="369"/>
      <c r="JFP185" s="369"/>
      <c r="JFQ185" s="369"/>
      <c r="JFR185" s="369"/>
      <c r="JFS185" s="369"/>
      <c r="JFT185" s="369"/>
      <c r="JFU185" s="369"/>
      <c r="JFV185" s="369"/>
      <c r="JFW185" s="369"/>
      <c r="JFX185" s="369"/>
      <c r="JFY185" s="369"/>
      <c r="JFZ185" s="369"/>
      <c r="JGA185" s="77"/>
      <c r="JGB185" s="369"/>
      <c r="JGC185" s="369"/>
      <c r="JGD185" s="77"/>
      <c r="JGE185" s="78"/>
      <c r="JGF185" s="77"/>
      <c r="JGG185" s="369"/>
      <c r="JGH185" s="369"/>
      <c r="JGI185" s="369"/>
      <c r="JGJ185" s="369"/>
      <c r="JGK185" s="369"/>
      <c r="JGL185" s="369"/>
      <c r="JGM185" s="369"/>
      <c r="JGN185" s="369"/>
      <c r="JGO185" s="369"/>
      <c r="JGP185" s="369"/>
      <c r="JGQ185" s="369"/>
      <c r="JGR185" s="369"/>
      <c r="JGS185" s="77"/>
      <c r="JGT185" s="369"/>
      <c r="JGU185" s="369"/>
      <c r="JGV185" s="77"/>
      <c r="JGW185" s="78"/>
      <c r="JGX185" s="77"/>
      <c r="JGY185" s="369"/>
      <c r="JGZ185" s="369"/>
      <c r="JHA185" s="369"/>
      <c r="JHB185" s="369"/>
      <c r="JHC185" s="369"/>
      <c r="JHD185" s="369"/>
      <c r="JHE185" s="369"/>
      <c r="JHF185" s="369"/>
      <c r="JHG185" s="369"/>
      <c r="JHH185" s="369"/>
      <c r="JHI185" s="369"/>
      <c r="JHJ185" s="369"/>
      <c r="JHK185" s="77"/>
      <c r="JHL185" s="369"/>
      <c r="JHM185" s="369"/>
      <c r="JHN185" s="77"/>
      <c r="JHO185" s="78"/>
      <c r="JHP185" s="77"/>
      <c r="JHQ185" s="369"/>
      <c r="JHR185" s="369"/>
      <c r="JHS185" s="369"/>
      <c r="JHT185" s="369"/>
      <c r="JHU185" s="369"/>
      <c r="JHV185" s="369"/>
      <c r="JHW185" s="369"/>
      <c r="JHX185" s="369"/>
      <c r="JHY185" s="369"/>
      <c r="JHZ185" s="369"/>
      <c r="JIA185" s="369"/>
      <c r="JIB185" s="369"/>
      <c r="JIC185" s="77"/>
      <c r="JID185" s="369"/>
      <c r="JIE185" s="369"/>
      <c r="JIF185" s="77"/>
      <c r="JIG185" s="78"/>
      <c r="JIH185" s="77"/>
      <c r="JII185" s="369"/>
      <c r="JIJ185" s="369"/>
      <c r="JIK185" s="369"/>
      <c r="JIL185" s="369"/>
      <c r="JIM185" s="369"/>
      <c r="JIN185" s="369"/>
      <c r="JIO185" s="369"/>
      <c r="JIP185" s="369"/>
      <c r="JIQ185" s="369"/>
      <c r="JIR185" s="369"/>
      <c r="JIS185" s="369"/>
      <c r="JIT185" s="369"/>
      <c r="JIU185" s="77"/>
      <c r="JIV185" s="369"/>
      <c r="JIW185" s="369"/>
      <c r="JIX185" s="77"/>
      <c r="JIY185" s="78"/>
      <c r="JIZ185" s="77"/>
      <c r="JJA185" s="369"/>
      <c r="JJB185" s="369"/>
      <c r="JJC185" s="369"/>
      <c r="JJD185" s="369"/>
      <c r="JJE185" s="369"/>
      <c r="JJF185" s="369"/>
      <c r="JJG185" s="369"/>
      <c r="JJH185" s="369"/>
      <c r="JJI185" s="369"/>
      <c r="JJJ185" s="369"/>
      <c r="JJK185" s="369"/>
      <c r="JJL185" s="369"/>
      <c r="JJM185" s="77"/>
      <c r="JJN185" s="369"/>
      <c r="JJO185" s="369"/>
      <c r="JJP185" s="77"/>
      <c r="JJQ185" s="78"/>
      <c r="JJR185" s="77"/>
      <c r="JJS185" s="369"/>
      <c r="JJT185" s="369"/>
      <c r="JJU185" s="369"/>
      <c r="JJV185" s="369"/>
      <c r="JJW185" s="369"/>
      <c r="JJX185" s="369"/>
      <c r="JJY185" s="369"/>
      <c r="JJZ185" s="369"/>
      <c r="JKA185" s="369"/>
      <c r="JKB185" s="369"/>
      <c r="JKC185" s="369"/>
      <c r="JKD185" s="369"/>
      <c r="JKE185" s="77"/>
      <c r="JKF185" s="369"/>
      <c r="JKG185" s="369"/>
      <c r="JKH185" s="77"/>
      <c r="JKI185" s="78"/>
      <c r="JKJ185" s="77"/>
      <c r="JKK185" s="369"/>
      <c r="JKL185" s="369"/>
      <c r="JKM185" s="369"/>
      <c r="JKN185" s="369"/>
      <c r="JKO185" s="369"/>
      <c r="JKP185" s="369"/>
      <c r="JKQ185" s="369"/>
      <c r="JKR185" s="369"/>
      <c r="JKS185" s="369"/>
      <c r="JKT185" s="369"/>
      <c r="JKU185" s="369"/>
      <c r="JKV185" s="369"/>
      <c r="JKW185" s="77"/>
      <c r="JKX185" s="369"/>
      <c r="JKY185" s="369"/>
      <c r="JKZ185" s="77"/>
      <c r="JLA185" s="78"/>
      <c r="JLB185" s="77"/>
      <c r="JLC185" s="369"/>
      <c r="JLD185" s="369"/>
      <c r="JLE185" s="369"/>
      <c r="JLF185" s="369"/>
      <c r="JLG185" s="369"/>
      <c r="JLH185" s="369"/>
      <c r="JLI185" s="369"/>
      <c r="JLJ185" s="369"/>
      <c r="JLK185" s="369"/>
      <c r="JLL185" s="369"/>
      <c r="JLM185" s="369"/>
      <c r="JLN185" s="369"/>
      <c r="JLO185" s="77"/>
      <c r="JLP185" s="369"/>
      <c r="JLQ185" s="369"/>
      <c r="JLR185" s="77"/>
      <c r="JLS185" s="78"/>
      <c r="JLT185" s="77"/>
      <c r="JLU185" s="369"/>
      <c r="JLV185" s="369"/>
      <c r="JLW185" s="369"/>
      <c r="JLX185" s="369"/>
      <c r="JLY185" s="369"/>
      <c r="JLZ185" s="369"/>
      <c r="JMA185" s="369"/>
      <c r="JMB185" s="369"/>
      <c r="JMC185" s="369"/>
      <c r="JMD185" s="369"/>
      <c r="JME185" s="369"/>
      <c r="JMF185" s="369"/>
      <c r="JMG185" s="77"/>
      <c r="JMH185" s="369"/>
      <c r="JMI185" s="369"/>
      <c r="JMJ185" s="77"/>
      <c r="JMK185" s="78"/>
      <c r="JML185" s="77"/>
      <c r="JMM185" s="369"/>
      <c r="JMN185" s="369"/>
      <c r="JMO185" s="369"/>
      <c r="JMP185" s="369"/>
      <c r="JMQ185" s="369"/>
      <c r="JMR185" s="369"/>
      <c r="JMS185" s="369"/>
      <c r="JMT185" s="369"/>
      <c r="JMU185" s="369"/>
      <c r="JMV185" s="369"/>
      <c r="JMW185" s="369"/>
      <c r="JMX185" s="369"/>
      <c r="JMY185" s="77"/>
      <c r="JMZ185" s="369"/>
      <c r="JNA185" s="369"/>
      <c r="JNB185" s="77"/>
      <c r="JNC185" s="78"/>
      <c r="JND185" s="77"/>
      <c r="JNE185" s="369"/>
      <c r="JNF185" s="369"/>
      <c r="JNG185" s="369"/>
      <c r="JNH185" s="369"/>
      <c r="JNI185" s="369"/>
      <c r="JNJ185" s="369"/>
      <c r="JNK185" s="369"/>
      <c r="JNL185" s="369"/>
      <c r="JNM185" s="369"/>
      <c r="JNN185" s="369"/>
      <c r="JNO185" s="369"/>
      <c r="JNP185" s="369"/>
      <c r="JNQ185" s="77"/>
      <c r="JNR185" s="369"/>
      <c r="JNS185" s="369"/>
      <c r="JNT185" s="77"/>
      <c r="JNU185" s="78"/>
      <c r="JNV185" s="77"/>
      <c r="JNW185" s="369"/>
      <c r="JNX185" s="369"/>
      <c r="JNY185" s="369"/>
      <c r="JNZ185" s="369"/>
      <c r="JOA185" s="369"/>
      <c r="JOB185" s="369"/>
      <c r="JOC185" s="369"/>
      <c r="JOD185" s="369"/>
      <c r="JOE185" s="369"/>
      <c r="JOF185" s="369"/>
      <c r="JOG185" s="369"/>
      <c r="JOH185" s="369"/>
      <c r="JOI185" s="77"/>
      <c r="JOJ185" s="369"/>
      <c r="JOK185" s="369"/>
      <c r="JOL185" s="77"/>
      <c r="JOM185" s="78"/>
      <c r="JON185" s="77"/>
      <c r="JOO185" s="369"/>
      <c r="JOP185" s="369"/>
      <c r="JOQ185" s="369"/>
      <c r="JOR185" s="369"/>
      <c r="JOS185" s="369"/>
      <c r="JOT185" s="369"/>
      <c r="JOU185" s="369"/>
      <c r="JOV185" s="369"/>
      <c r="JOW185" s="369"/>
      <c r="JOX185" s="369"/>
      <c r="JOY185" s="369"/>
      <c r="JOZ185" s="369"/>
      <c r="JPA185" s="77"/>
      <c r="JPB185" s="369"/>
      <c r="JPC185" s="369"/>
      <c r="JPD185" s="77"/>
      <c r="JPE185" s="78"/>
      <c r="JPF185" s="77"/>
      <c r="JPG185" s="369"/>
      <c r="JPH185" s="369"/>
      <c r="JPI185" s="369"/>
      <c r="JPJ185" s="369"/>
      <c r="JPK185" s="369"/>
      <c r="JPL185" s="369"/>
      <c r="JPM185" s="369"/>
      <c r="JPN185" s="369"/>
      <c r="JPO185" s="369"/>
      <c r="JPP185" s="369"/>
      <c r="JPQ185" s="369"/>
      <c r="JPR185" s="369"/>
      <c r="JPS185" s="77"/>
      <c r="JPT185" s="369"/>
      <c r="JPU185" s="369"/>
      <c r="JPV185" s="77"/>
      <c r="JPW185" s="78"/>
      <c r="JPX185" s="77"/>
      <c r="JPY185" s="369"/>
      <c r="JPZ185" s="369"/>
      <c r="JQA185" s="369"/>
      <c r="JQB185" s="369"/>
      <c r="JQC185" s="369"/>
      <c r="JQD185" s="369"/>
      <c r="JQE185" s="369"/>
      <c r="JQF185" s="369"/>
      <c r="JQG185" s="369"/>
      <c r="JQH185" s="369"/>
      <c r="JQI185" s="369"/>
      <c r="JQJ185" s="369"/>
      <c r="JQK185" s="77"/>
      <c r="JQL185" s="369"/>
      <c r="JQM185" s="369"/>
      <c r="JQN185" s="77"/>
      <c r="JQO185" s="78"/>
      <c r="JQP185" s="77"/>
      <c r="JQQ185" s="369"/>
      <c r="JQR185" s="369"/>
      <c r="JQS185" s="369"/>
      <c r="JQT185" s="369"/>
      <c r="JQU185" s="369"/>
      <c r="JQV185" s="369"/>
      <c r="JQW185" s="369"/>
      <c r="JQX185" s="369"/>
      <c r="JQY185" s="369"/>
      <c r="JQZ185" s="369"/>
      <c r="JRA185" s="369"/>
      <c r="JRB185" s="369"/>
      <c r="JRC185" s="77"/>
      <c r="JRD185" s="369"/>
      <c r="JRE185" s="369"/>
      <c r="JRF185" s="77"/>
      <c r="JRG185" s="78"/>
      <c r="JRH185" s="77"/>
      <c r="JRI185" s="369"/>
      <c r="JRJ185" s="369"/>
      <c r="JRK185" s="369"/>
      <c r="JRL185" s="369"/>
      <c r="JRM185" s="369"/>
      <c r="JRN185" s="369"/>
      <c r="JRO185" s="369"/>
      <c r="JRP185" s="369"/>
      <c r="JRQ185" s="369"/>
      <c r="JRR185" s="369"/>
      <c r="JRS185" s="369"/>
      <c r="JRT185" s="369"/>
      <c r="JRU185" s="77"/>
      <c r="JRV185" s="369"/>
      <c r="JRW185" s="369"/>
      <c r="JRX185" s="77"/>
      <c r="JRY185" s="78"/>
      <c r="JRZ185" s="77"/>
      <c r="JSA185" s="369"/>
      <c r="JSB185" s="369"/>
      <c r="JSC185" s="369"/>
      <c r="JSD185" s="369"/>
      <c r="JSE185" s="369"/>
      <c r="JSF185" s="369"/>
      <c r="JSG185" s="369"/>
      <c r="JSH185" s="369"/>
      <c r="JSI185" s="369"/>
      <c r="JSJ185" s="369"/>
      <c r="JSK185" s="369"/>
      <c r="JSL185" s="369"/>
      <c r="JSM185" s="77"/>
      <c r="JSN185" s="369"/>
      <c r="JSO185" s="369"/>
      <c r="JSP185" s="77"/>
      <c r="JSQ185" s="78"/>
      <c r="JSR185" s="77"/>
      <c r="JSS185" s="369"/>
      <c r="JST185" s="369"/>
      <c r="JSU185" s="369"/>
      <c r="JSV185" s="369"/>
      <c r="JSW185" s="369"/>
      <c r="JSX185" s="369"/>
      <c r="JSY185" s="369"/>
      <c r="JSZ185" s="369"/>
      <c r="JTA185" s="369"/>
      <c r="JTB185" s="369"/>
      <c r="JTC185" s="369"/>
      <c r="JTD185" s="369"/>
      <c r="JTE185" s="77"/>
      <c r="JTF185" s="369"/>
      <c r="JTG185" s="369"/>
      <c r="JTH185" s="77"/>
      <c r="JTI185" s="78"/>
      <c r="JTJ185" s="77"/>
      <c r="JTK185" s="369"/>
      <c r="JTL185" s="369"/>
      <c r="JTM185" s="369"/>
      <c r="JTN185" s="369"/>
      <c r="JTO185" s="369"/>
      <c r="JTP185" s="369"/>
      <c r="JTQ185" s="369"/>
      <c r="JTR185" s="369"/>
      <c r="JTS185" s="369"/>
      <c r="JTT185" s="369"/>
      <c r="JTU185" s="369"/>
      <c r="JTV185" s="369"/>
      <c r="JTW185" s="77"/>
      <c r="JTX185" s="369"/>
      <c r="JTY185" s="369"/>
      <c r="JTZ185" s="77"/>
      <c r="JUA185" s="78"/>
      <c r="JUB185" s="77"/>
      <c r="JUC185" s="369"/>
      <c r="JUD185" s="369"/>
      <c r="JUE185" s="369"/>
      <c r="JUF185" s="369"/>
      <c r="JUG185" s="369"/>
      <c r="JUH185" s="369"/>
      <c r="JUI185" s="369"/>
      <c r="JUJ185" s="369"/>
      <c r="JUK185" s="369"/>
      <c r="JUL185" s="369"/>
      <c r="JUM185" s="369"/>
      <c r="JUN185" s="369"/>
      <c r="JUO185" s="77"/>
      <c r="JUP185" s="369"/>
      <c r="JUQ185" s="369"/>
      <c r="JUR185" s="77"/>
      <c r="JUS185" s="78"/>
      <c r="JUT185" s="77"/>
      <c r="JUU185" s="369"/>
      <c r="JUV185" s="369"/>
      <c r="JUW185" s="369"/>
      <c r="JUX185" s="369"/>
      <c r="JUY185" s="369"/>
      <c r="JUZ185" s="369"/>
      <c r="JVA185" s="369"/>
      <c r="JVB185" s="369"/>
      <c r="JVC185" s="369"/>
      <c r="JVD185" s="369"/>
      <c r="JVE185" s="369"/>
      <c r="JVF185" s="369"/>
      <c r="JVG185" s="77"/>
      <c r="JVH185" s="369"/>
      <c r="JVI185" s="369"/>
      <c r="JVJ185" s="77"/>
      <c r="JVK185" s="78"/>
      <c r="JVL185" s="77"/>
      <c r="JVM185" s="369"/>
      <c r="JVN185" s="369"/>
      <c r="JVO185" s="369"/>
      <c r="JVP185" s="369"/>
      <c r="JVQ185" s="369"/>
      <c r="JVR185" s="369"/>
      <c r="JVS185" s="369"/>
      <c r="JVT185" s="369"/>
      <c r="JVU185" s="369"/>
      <c r="JVV185" s="369"/>
      <c r="JVW185" s="369"/>
      <c r="JVX185" s="369"/>
      <c r="JVY185" s="77"/>
      <c r="JVZ185" s="369"/>
      <c r="JWA185" s="369"/>
      <c r="JWB185" s="77"/>
      <c r="JWC185" s="78"/>
      <c r="JWD185" s="77"/>
      <c r="JWE185" s="369"/>
      <c r="JWF185" s="369"/>
      <c r="JWG185" s="369"/>
      <c r="JWH185" s="369"/>
      <c r="JWI185" s="369"/>
      <c r="JWJ185" s="369"/>
      <c r="JWK185" s="369"/>
      <c r="JWL185" s="369"/>
      <c r="JWM185" s="369"/>
      <c r="JWN185" s="369"/>
      <c r="JWO185" s="369"/>
      <c r="JWP185" s="369"/>
      <c r="JWQ185" s="77"/>
      <c r="JWR185" s="369"/>
      <c r="JWS185" s="369"/>
      <c r="JWT185" s="77"/>
      <c r="JWU185" s="78"/>
      <c r="JWV185" s="77"/>
      <c r="JWW185" s="369"/>
      <c r="JWX185" s="369"/>
      <c r="JWY185" s="369"/>
      <c r="JWZ185" s="369"/>
      <c r="JXA185" s="369"/>
      <c r="JXB185" s="369"/>
      <c r="JXC185" s="369"/>
      <c r="JXD185" s="369"/>
      <c r="JXE185" s="369"/>
      <c r="JXF185" s="369"/>
      <c r="JXG185" s="369"/>
      <c r="JXH185" s="369"/>
      <c r="JXI185" s="77"/>
      <c r="JXJ185" s="369"/>
      <c r="JXK185" s="369"/>
      <c r="JXL185" s="77"/>
      <c r="JXM185" s="78"/>
      <c r="JXN185" s="77"/>
      <c r="JXO185" s="369"/>
      <c r="JXP185" s="369"/>
      <c r="JXQ185" s="369"/>
      <c r="JXR185" s="369"/>
      <c r="JXS185" s="369"/>
      <c r="JXT185" s="369"/>
      <c r="JXU185" s="369"/>
      <c r="JXV185" s="369"/>
      <c r="JXW185" s="369"/>
      <c r="JXX185" s="369"/>
      <c r="JXY185" s="369"/>
      <c r="JXZ185" s="369"/>
      <c r="JYA185" s="77"/>
      <c r="JYB185" s="369"/>
      <c r="JYC185" s="369"/>
      <c r="JYD185" s="77"/>
      <c r="JYE185" s="78"/>
      <c r="JYF185" s="77"/>
      <c r="JYG185" s="369"/>
      <c r="JYH185" s="369"/>
      <c r="JYI185" s="369"/>
      <c r="JYJ185" s="369"/>
      <c r="JYK185" s="369"/>
      <c r="JYL185" s="369"/>
      <c r="JYM185" s="369"/>
      <c r="JYN185" s="369"/>
      <c r="JYO185" s="369"/>
      <c r="JYP185" s="369"/>
      <c r="JYQ185" s="369"/>
      <c r="JYR185" s="369"/>
      <c r="JYS185" s="77"/>
      <c r="JYT185" s="369"/>
      <c r="JYU185" s="369"/>
      <c r="JYV185" s="77"/>
      <c r="JYW185" s="78"/>
      <c r="JYX185" s="77"/>
      <c r="JYY185" s="369"/>
      <c r="JYZ185" s="369"/>
      <c r="JZA185" s="369"/>
      <c r="JZB185" s="369"/>
      <c r="JZC185" s="369"/>
      <c r="JZD185" s="369"/>
      <c r="JZE185" s="369"/>
      <c r="JZF185" s="369"/>
      <c r="JZG185" s="369"/>
      <c r="JZH185" s="369"/>
      <c r="JZI185" s="369"/>
      <c r="JZJ185" s="369"/>
      <c r="JZK185" s="77"/>
      <c r="JZL185" s="369"/>
      <c r="JZM185" s="369"/>
      <c r="JZN185" s="77"/>
      <c r="JZO185" s="78"/>
      <c r="JZP185" s="77"/>
      <c r="JZQ185" s="369"/>
      <c r="JZR185" s="369"/>
      <c r="JZS185" s="369"/>
      <c r="JZT185" s="369"/>
      <c r="JZU185" s="369"/>
      <c r="JZV185" s="369"/>
      <c r="JZW185" s="369"/>
      <c r="JZX185" s="369"/>
      <c r="JZY185" s="369"/>
      <c r="JZZ185" s="369"/>
      <c r="KAA185" s="369"/>
      <c r="KAB185" s="369"/>
      <c r="KAC185" s="77"/>
      <c r="KAD185" s="369"/>
      <c r="KAE185" s="369"/>
      <c r="KAF185" s="77"/>
      <c r="KAG185" s="78"/>
      <c r="KAH185" s="77"/>
      <c r="KAI185" s="369"/>
      <c r="KAJ185" s="369"/>
      <c r="KAK185" s="369"/>
      <c r="KAL185" s="369"/>
      <c r="KAM185" s="369"/>
      <c r="KAN185" s="369"/>
      <c r="KAO185" s="369"/>
      <c r="KAP185" s="369"/>
      <c r="KAQ185" s="369"/>
      <c r="KAR185" s="369"/>
      <c r="KAS185" s="369"/>
      <c r="KAT185" s="369"/>
      <c r="KAU185" s="77"/>
      <c r="KAV185" s="369"/>
      <c r="KAW185" s="369"/>
      <c r="KAX185" s="77"/>
      <c r="KAY185" s="78"/>
      <c r="KAZ185" s="77"/>
      <c r="KBA185" s="369"/>
      <c r="KBB185" s="369"/>
      <c r="KBC185" s="369"/>
      <c r="KBD185" s="369"/>
      <c r="KBE185" s="369"/>
      <c r="KBF185" s="369"/>
      <c r="KBG185" s="369"/>
      <c r="KBH185" s="369"/>
      <c r="KBI185" s="369"/>
      <c r="KBJ185" s="369"/>
      <c r="KBK185" s="369"/>
      <c r="KBL185" s="369"/>
      <c r="KBM185" s="77"/>
      <c r="KBN185" s="369"/>
      <c r="KBO185" s="369"/>
      <c r="KBP185" s="77"/>
      <c r="KBQ185" s="78"/>
      <c r="KBR185" s="77"/>
      <c r="KBS185" s="369"/>
      <c r="KBT185" s="369"/>
      <c r="KBU185" s="369"/>
      <c r="KBV185" s="369"/>
      <c r="KBW185" s="369"/>
      <c r="KBX185" s="369"/>
      <c r="KBY185" s="369"/>
      <c r="KBZ185" s="369"/>
      <c r="KCA185" s="369"/>
      <c r="KCB185" s="369"/>
      <c r="KCC185" s="369"/>
      <c r="KCD185" s="369"/>
      <c r="KCE185" s="77"/>
      <c r="KCF185" s="369"/>
      <c r="KCG185" s="369"/>
      <c r="KCH185" s="77"/>
      <c r="KCI185" s="78"/>
      <c r="KCJ185" s="77"/>
      <c r="KCK185" s="369"/>
      <c r="KCL185" s="369"/>
      <c r="KCM185" s="369"/>
      <c r="KCN185" s="369"/>
      <c r="KCO185" s="369"/>
      <c r="KCP185" s="369"/>
      <c r="KCQ185" s="369"/>
      <c r="KCR185" s="369"/>
      <c r="KCS185" s="369"/>
      <c r="KCT185" s="369"/>
      <c r="KCU185" s="369"/>
      <c r="KCV185" s="369"/>
      <c r="KCW185" s="77"/>
      <c r="KCX185" s="369"/>
      <c r="KCY185" s="369"/>
      <c r="KCZ185" s="77"/>
      <c r="KDA185" s="78"/>
      <c r="KDB185" s="77"/>
      <c r="KDC185" s="369"/>
      <c r="KDD185" s="369"/>
      <c r="KDE185" s="369"/>
      <c r="KDF185" s="369"/>
      <c r="KDG185" s="369"/>
      <c r="KDH185" s="369"/>
      <c r="KDI185" s="369"/>
      <c r="KDJ185" s="369"/>
      <c r="KDK185" s="369"/>
      <c r="KDL185" s="369"/>
      <c r="KDM185" s="369"/>
      <c r="KDN185" s="369"/>
      <c r="KDO185" s="77"/>
      <c r="KDP185" s="369"/>
      <c r="KDQ185" s="369"/>
      <c r="KDR185" s="77"/>
      <c r="KDS185" s="78"/>
      <c r="KDT185" s="77"/>
      <c r="KDU185" s="369"/>
      <c r="KDV185" s="369"/>
      <c r="KDW185" s="369"/>
      <c r="KDX185" s="369"/>
      <c r="KDY185" s="369"/>
      <c r="KDZ185" s="369"/>
      <c r="KEA185" s="369"/>
      <c r="KEB185" s="369"/>
      <c r="KEC185" s="369"/>
      <c r="KED185" s="369"/>
      <c r="KEE185" s="369"/>
      <c r="KEF185" s="369"/>
      <c r="KEG185" s="77"/>
      <c r="KEH185" s="369"/>
      <c r="KEI185" s="369"/>
      <c r="KEJ185" s="77"/>
      <c r="KEK185" s="78"/>
      <c r="KEL185" s="77"/>
      <c r="KEM185" s="369"/>
      <c r="KEN185" s="369"/>
      <c r="KEO185" s="369"/>
      <c r="KEP185" s="369"/>
      <c r="KEQ185" s="369"/>
      <c r="KER185" s="369"/>
      <c r="KES185" s="369"/>
      <c r="KET185" s="369"/>
      <c r="KEU185" s="369"/>
      <c r="KEV185" s="369"/>
      <c r="KEW185" s="369"/>
      <c r="KEX185" s="369"/>
      <c r="KEY185" s="77"/>
      <c r="KEZ185" s="369"/>
      <c r="KFA185" s="369"/>
      <c r="KFB185" s="77"/>
      <c r="KFC185" s="78"/>
      <c r="KFD185" s="77"/>
      <c r="KFE185" s="369"/>
      <c r="KFF185" s="369"/>
      <c r="KFG185" s="369"/>
      <c r="KFH185" s="369"/>
      <c r="KFI185" s="369"/>
      <c r="KFJ185" s="369"/>
      <c r="KFK185" s="369"/>
      <c r="KFL185" s="369"/>
      <c r="KFM185" s="369"/>
      <c r="KFN185" s="369"/>
      <c r="KFO185" s="369"/>
      <c r="KFP185" s="369"/>
      <c r="KFQ185" s="77"/>
      <c r="KFR185" s="369"/>
      <c r="KFS185" s="369"/>
      <c r="KFT185" s="77"/>
      <c r="KFU185" s="78"/>
      <c r="KFV185" s="77"/>
      <c r="KFW185" s="369"/>
      <c r="KFX185" s="369"/>
      <c r="KFY185" s="369"/>
      <c r="KFZ185" s="369"/>
      <c r="KGA185" s="369"/>
      <c r="KGB185" s="369"/>
      <c r="KGC185" s="369"/>
      <c r="KGD185" s="369"/>
      <c r="KGE185" s="369"/>
      <c r="KGF185" s="369"/>
      <c r="KGG185" s="369"/>
      <c r="KGH185" s="369"/>
      <c r="KGI185" s="77"/>
      <c r="KGJ185" s="369"/>
      <c r="KGK185" s="369"/>
      <c r="KGL185" s="77"/>
      <c r="KGM185" s="78"/>
      <c r="KGN185" s="77"/>
      <c r="KGO185" s="369"/>
      <c r="KGP185" s="369"/>
      <c r="KGQ185" s="369"/>
      <c r="KGR185" s="369"/>
      <c r="KGS185" s="369"/>
      <c r="KGT185" s="369"/>
      <c r="KGU185" s="369"/>
      <c r="KGV185" s="369"/>
      <c r="KGW185" s="369"/>
      <c r="KGX185" s="369"/>
      <c r="KGY185" s="369"/>
      <c r="KGZ185" s="369"/>
      <c r="KHA185" s="77"/>
      <c r="KHB185" s="369"/>
      <c r="KHC185" s="369"/>
      <c r="KHD185" s="77"/>
      <c r="KHE185" s="78"/>
      <c r="KHF185" s="77"/>
      <c r="KHG185" s="369"/>
      <c r="KHH185" s="369"/>
      <c r="KHI185" s="369"/>
      <c r="KHJ185" s="369"/>
      <c r="KHK185" s="369"/>
      <c r="KHL185" s="369"/>
      <c r="KHM185" s="369"/>
      <c r="KHN185" s="369"/>
      <c r="KHO185" s="369"/>
      <c r="KHP185" s="369"/>
      <c r="KHQ185" s="369"/>
      <c r="KHR185" s="369"/>
      <c r="KHS185" s="77"/>
      <c r="KHT185" s="369"/>
      <c r="KHU185" s="369"/>
      <c r="KHV185" s="77"/>
      <c r="KHW185" s="78"/>
      <c r="KHX185" s="77"/>
      <c r="KHY185" s="369"/>
      <c r="KHZ185" s="369"/>
      <c r="KIA185" s="369"/>
      <c r="KIB185" s="369"/>
      <c r="KIC185" s="369"/>
      <c r="KID185" s="369"/>
      <c r="KIE185" s="369"/>
      <c r="KIF185" s="369"/>
      <c r="KIG185" s="369"/>
      <c r="KIH185" s="369"/>
      <c r="KII185" s="369"/>
      <c r="KIJ185" s="369"/>
      <c r="KIK185" s="77"/>
      <c r="KIL185" s="369"/>
      <c r="KIM185" s="369"/>
      <c r="KIN185" s="77"/>
      <c r="KIO185" s="78"/>
      <c r="KIP185" s="77"/>
      <c r="KIQ185" s="369"/>
      <c r="KIR185" s="369"/>
      <c r="KIS185" s="369"/>
      <c r="KIT185" s="369"/>
      <c r="KIU185" s="369"/>
      <c r="KIV185" s="369"/>
      <c r="KIW185" s="369"/>
      <c r="KIX185" s="369"/>
      <c r="KIY185" s="369"/>
      <c r="KIZ185" s="369"/>
      <c r="KJA185" s="369"/>
      <c r="KJB185" s="369"/>
      <c r="KJC185" s="77"/>
      <c r="KJD185" s="369"/>
      <c r="KJE185" s="369"/>
      <c r="KJF185" s="77"/>
      <c r="KJG185" s="78"/>
      <c r="KJH185" s="77"/>
      <c r="KJI185" s="369"/>
      <c r="KJJ185" s="369"/>
      <c r="KJK185" s="369"/>
      <c r="KJL185" s="369"/>
      <c r="KJM185" s="369"/>
      <c r="KJN185" s="369"/>
      <c r="KJO185" s="369"/>
      <c r="KJP185" s="369"/>
      <c r="KJQ185" s="369"/>
      <c r="KJR185" s="369"/>
      <c r="KJS185" s="369"/>
      <c r="KJT185" s="369"/>
      <c r="KJU185" s="77"/>
      <c r="KJV185" s="369"/>
      <c r="KJW185" s="369"/>
      <c r="KJX185" s="77"/>
      <c r="KJY185" s="78"/>
      <c r="KJZ185" s="77"/>
      <c r="KKA185" s="369"/>
      <c r="KKB185" s="369"/>
      <c r="KKC185" s="369"/>
      <c r="KKD185" s="369"/>
      <c r="KKE185" s="369"/>
      <c r="KKF185" s="369"/>
      <c r="KKG185" s="369"/>
      <c r="KKH185" s="369"/>
      <c r="KKI185" s="369"/>
      <c r="KKJ185" s="369"/>
      <c r="KKK185" s="369"/>
      <c r="KKL185" s="369"/>
      <c r="KKM185" s="77"/>
      <c r="KKN185" s="369"/>
      <c r="KKO185" s="369"/>
      <c r="KKP185" s="77"/>
      <c r="KKQ185" s="78"/>
      <c r="KKR185" s="77"/>
      <c r="KKS185" s="369"/>
      <c r="KKT185" s="369"/>
      <c r="KKU185" s="369"/>
      <c r="KKV185" s="369"/>
      <c r="KKW185" s="369"/>
      <c r="KKX185" s="369"/>
      <c r="KKY185" s="369"/>
      <c r="KKZ185" s="369"/>
      <c r="KLA185" s="369"/>
      <c r="KLB185" s="369"/>
      <c r="KLC185" s="369"/>
      <c r="KLD185" s="369"/>
      <c r="KLE185" s="77"/>
      <c r="KLF185" s="369"/>
      <c r="KLG185" s="369"/>
      <c r="KLH185" s="77"/>
      <c r="KLI185" s="78"/>
      <c r="KLJ185" s="77"/>
      <c r="KLK185" s="369"/>
      <c r="KLL185" s="369"/>
      <c r="KLM185" s="369"/>
      <c r="KLN185" s="369"/>
      <c r="KLO185" s="369"/>
      <c r="KLP185" s="369"/>
      <c r="KLQ185" s="369"/>
      <c r="KLR185" s="369"/>
      <c r="KLS185" s="369"/>
      <c r="KLT185" s="369"/>
      <c r="KLU185" s="369"/>
      <c r="KLV185" s="369"/>
      <c r="KLW185" s="77"/>
      <c r="KLX185" s="369"/>
      <c r="KLY185" s="369"/>
      <c r="KLZ185" s="77"/>
      <c r="KMA185" s="78"/>
      <c r="KMB185" s="77"/>
      <c r="KMC185" s="369"/>
      <c r="KMD185" s="369"/>
      <c r="KME185" s="369"/>
      <c r="KMF185" s="369"/>
      <c r="KMG185" s="369"/>
      <c r="KMH185" s="369"/>
      <c r="KMI185" s="369"/>
      <c r="KMJ185" s="369"/>
      <c r="KMK185" s="369"/>
      <c r="KML185" s="369"/>
      <c r="KMM185" s="369"/>
      <c r="KMN185" s="369"/>
      <c r="KMO185" s="77"/>
      <c r="KMP185" s="369"/>
      <c r="KMQ185" s="369"/>
      <c r="KMR185" s="77"/>
      <c r="KMS185" s="78"/>
      <c r="KMT185" s="77"/>
      <c r="KMU185" s="369"/>
      <c r="KMV185" s="369"/>
      <c r="KMW185" s="369"/>
      <c r="KMX185" s="369"/>
      <c r="KMY185" s="369"/>
      <c r="KMZ185" s="369"/>
      <c r="KNA185" s="369"/>
      <c r="KNB185" s="369"/>
      <c r="KNC185" s="369"/>
      <c r="KND185" s="369"/>
      <c r="KNE185" s="369"/>
      <c r="KNF185" s="369"/>
      <c r="KNG185" s="77"/>
      <c r="KNH185" s="369"/>
      <c r="KNI185" s="369"/>
      <c r="KNJ185" s="77"/>
      <c r="KNK185" s="78"/>
      <c r="KNL185" s="77"/>
      <c r="KNM185" s="369"/>
      <c r="KNN185" s="369"/>
      <c r="KNO185" s="369"/>
      <c r="KNP185" s="369"/>
      <c r="KNQ185" s="369"/>
      <c r="KNR185" s="369"/>
      <c r="KNS185" s="369"/>
      <c r="KNT185" s="369"/>
      <c r="KNU185" s="369"/>
      <c r="KNV185" s="369"/>
      <c r="KNW185" s="369"/>
      <c r="KNX185" s="369"/>
      <c r="KNY185" s="77"/>
      <c r="KNZ185" s="369"/>
      <c r="KOA185" s="369"/>
      <c r="KOB185" s="77"/>
      <c r="KOC185" s="78"/>
      <c r="KOD185" s="77"/>
      <c r="KOE185" s="369"/>
      <c r="KOF185" s="369"/>
      <c r="KOG185" s="369"/>
      <c r="KOH185" s="369"/>
      <c r="KOI185" s="369"/>
      <c r="KOJ185" s="369"/>
      <c r="KOK185" s="369"/>
      <c r="KOL185" s="369"/>
      <c r="KOM185" s="369"/>
      <c r="KON185" s="369"/>
      <c r="KOO185" s="369"/>
      <c r="KOP185" s="369"/>
      <c r="KOQ185" s="77"/>
      <c r="KOR185" s="369"/>
      <c r="KOS185" s="369"/>
      <c r="KOT185" s="77"/>
      <c r="KOU185" s="78"/>
      <c r="KOV185" s="77"/>
      <c r="KOW185" s="369"/>
      <c r="KOX185" s="369"/>
      <c r="KOY185" s="369"/>
      <c r="KOZ185" s="369"/>
      <c r="KPA185" s="369"/>
      <c r="KPB185" s="369"/>
      <c r="KPC185" s="369"/>
      <c r="KPD185" s="369"/>
      <c r="KPE185" s="369"/>
      <c r="KPF185" s="369"/>
      <c r="KPG185" s="369"/>
      <c r="KPH185" s="369"/>
      <c r="KPI185" s="77"/>
      <c r="KPJ185" s="369"/>
      <c r="KPK185" s="369"/>
      <c r="KPL185" s="77"/>
      <c r="KPM185" s="78"/>
      <c r="KPN185" s="77"/>
      <c r="KPO185" s="369"/>
      <c r="KPP185" s="369"/>
      <c r="KPQ185" s="369"/>
      <c r="KPR185" s="369"/>
      <c r="KPS185" s="369"/>
      <c r="KPT185" s="369"/>
      <c r="KPU185" s="369"/>
      <c r="KPV185" s="369"/>
      <c r="KPW185" s="369"/>
      <c r="KPX185" s="369"/>
      <c r="KPY185" s="369"/>
      <c r="KPZ185" s="369"/>
      <c r="KQA185" s="77"/>
      <c r="KQB185" s="369"/>
      <c r="KQC185" s="369"/>
      <c r="KQD185" s="77"/>
      <c r="KQE185" s="78"/>
      <c r="KQF185" s="77"/>
      <c r="KQG185" s="369"/>
      <c r="KQH185" s="369"/>
      <c r="KQI185" s="369"/>
      <c r="KQJ185" s="369"/>
      <c r="KQK185" s="369"/>
      <c r="KQL185" s="369"/>
      <c r="KQM185" s="369"/>
      <c r="KQN185" s="369"/>
      <c r="KQO185" s="369"/>
      <c r="KQP185" s="369"/>
      <c r="KQQ185" s="369"/>
      <c r="KQR185" s="369"/>
      <c r="KQS185" s="77"/>
      <c r="KQT185" s="369"/>
      <c r="KQU185" s="369"/>
      <c r="KQV185" s="77"/>
      <c r="KQW185" s="78"/>
      <c r="KQX185" s="77"/>
      <c r="KQY185" s="369"/>
      <c r="KQZ185" s="369"/>
      <c r="KRA185" s="369"/>
      <c r="KRB185" s="369"/>
      <c r="KRC185" s="369"/>
      <c r="KRD185" s="369"/>
      <c r="KRE185" s="369"/>
      <c r="KRF185" s="369"/>
      <c r="KRG185" s="369"/>
      <c r="KRH185" s="369"/>
      <c r="KRI185" s="369"/>
      <c r="KRJ185" s="369"/>
      <c r="KRK185" s="77"/>
      <c r="KRL185" s="369"/>
      <c r="KRM185" s="369"/>
      <c r="KRN185" s="77"/>
      <c r="KRO185" s="78"/>
      <c r="KRP185" s="77"/>
      <c r="KRQ185" s="369"/>
      <c r="KRR185" s="369"/>
      <c r="KRS185" s="369"/>
      <c r="KRT185" s="369"/>
      <c r="KRU185" s="369"/>
      <c r="KRV185" s="369"/>
      <c r="KRW185" s="369"/>
      <c r="KRX185" s="369"/>
      <c r="KRY185" s="369"/>
      <c r="KRZ185" s="369"/>
      <c r="KSA185" s="369"/>
      <c r="KSB185" s="369"/>
      <c r="KSC185" s="77"/>
      <c r="KSD185" s="369"/>
      <c r="KSE185" s="369"/>
      <c r="KSF185" s="77"/>
      <c r="KSG185" s="78"/>
      <c r="KSH185" s="77"/>
      <c r="KSI185" s="369"/>
      <c r="KSJ185" s="369"/>
      <c r="KSK185" s="369"/>
      <c r="KSL185" s="369"/>
      <c r="KSM185" s="369"/>
      <c r="KSN185" s="369"/>
      <c r="KSO185" s="369"/>
      <c r="KSP185" s="369"/>
      <c r="KSQ185" s="369"/>
      <c r="KSR185" s="369"/>
      <c r="KSS185" s="369"/>
      <c r="KST185" s="369"/>
      <c r="KSU185" s="77"/>
      <c r="KSV185" s="369"/>
      <c r="KSW185" s="369"/>
      <c r="KSX185" s="77"/>
      <c r="KSY185" s="78"/>
      <c r="KSZ185" s="77"/>
      <c r="KTA185" s="369"/>
      <c r="KTB185" s="369"/>
      <c r="KTC185" s="369"/>
      <c r="KTD185" s="369"/>
      <c r="KTE185" s="369"/>
      <c r="KTF185" s="369"/>
      <c r="KTG185" s="369"/>
      <c r="KTH185" s="369"/>
      <c r="KTI185" s="369"/>
      <c r="KTJ185" s="369"/>
      <c r="KTK185" s="369"/>
      <c r="KTL185" s="369"/>
      <c r="KTM185" s="77"/>
      <c r="KTN185" s="369"/>
      <c r="KTO185" s="369"/>
      <c r="KTP185" s="77"/>
      <c r="KTQ185" s="78"/>
      <c r="KTR185" s="77"/>
      <c r="KTS185" s="369"/>
      <c r="KTT185" s="369"/>
      <c r="KTU185" s="369"/>
      <c r="KTV185" s="369"/>
      <c r="KTW185" s="369"/>
      <c r="KTX185" s="369"/>
      <c r="KTY185" s="369"/>
      <c r="KTZ185" s="369"/>
      <c r="KUA185" s="369"/>
      <c r="KUB185" s="369"/>
      <c r="KUC185" s="369"/>
      <c r="KUD185" s="369"/>
      <c r="KUE185" s="77"/>
      <c r="KUF185" s="369"/>
      <c r="KUG185" s="369"/>
      <c r="KUH185" s="77"/>
      <c r="KUI185" s="78"/>
      <c r="KUJ185" s="77"/>
      <c r="KUK185" s="369"/>
      <c r="KUL185" s="369"/>
      <c r="KUM185" s="369"/>
      <c r="KUN185" s="369"/>
      <c r="KUO185" s="369"/>
      <c r="KUP185" s="369"/>
      <c r="KUQ185" s="369"/>
      <c r="KUR185" s="369"/>
      <c r="KUS185" s="369"/>
      <c r="KUT185" s="369"/>
      <c r="KUU185" s="369"/>
      <c r="KUV185" s="369"/>
      <c r="KUW185" s="77"/>
      <c r="KUX185" s="369"/>
      <c r="KUY185" s="369"/>
      <c r="KUZ185" s="77"/>
      <c r="KVA185" s="78"/>
      <c r="KVB185" s="77"/>
      <c r="KVC185" s="369"/>
      <c r="KVD185" s="369"/>
      <c r="KVE185" s="369"/>
      <c r="KVF185" s="369"/>
      <c r="KVG185" s="369"/>
      <c r="KVH185" s="369"/>
      <c r="KVI185" s="369"/>
      <c r="KVJ185" s="369"/>
      <c r="KVK185" s="369"/>
      <c r="KVL185" s="369"/>
      <c r="KVM185" s="369"/>
      <c r="KVN185" s="369"/>
      <c r="KVO185" s="77"/>
      <c r="KVP185" s="369"/>
      <c r="KVQ185" s="369"/>
      <c r="KVR185" s="77"/>
      <c r="KVS185" s="78"/>
      <c r="KVT185" s="77"/>
      <c r="KVU185" s="369"/>
      <c r="KVV185" s="369"/>
      <c r="KVW185" s="369"/>
      <c r="KVX185" s="369"/>
      <c r="KVY185" s="369"/>
      <c r="KVZ185" s="369"/>
      <c r="KWA185" s="369"/>
      <c r="KWB185" s="369"/>
      <c r="KWC185" s="369"/>
      <c r="KWD185" s="369"/>
      <c r="KWE185" s="369"/>
      <c r="KWF185" s="369"/>
      <c r="KWG185" s="77"/>
      <c r="KWH185" s="369"/>
      <c r="KWI185" s="369"/>
      <c r="KWJ185" s="77"/>
      <c r="KWK185" s="78"/>
      <c r="KWL185" s="77"/>
      <c r="KWM185" s="369"/>
      <c r="KWN185" s="369"/>
      <c r="KWO185" s="369"/>
      <c r="KWP185" s="369"/>
      <c r="KWQ185" s="369"/>
      <c r="KWR185" s="369"/>
      <c r="KWS185" s="369"/>
      <c r="KWT185" s="369"/>
      <c r="KWU185" s="369"/>
      <c r="KWV185" s="369"/>
      <c r="KWW185" s="369"/>
      <c r="KWX185" s="369"/>
      <c r="KWY185" s="77"/>
      <c r="KWZ185" s="369"/>
      <c r="KXA185" s="369"/>
      <c r="KXB185" s="77"/>
      <c r="KXC185" s="78"/>
      <c r="KXD185" s="77"/>
      <c r="KXE185" s="369"/>
      <c r="KXF185" s="369"/>
      <c r="KXG185" s="369"/>
      <c r="KXH185" s="369"/>
      <c r="KXI185" s="369"/>
      <c r="KXJ185" s="369"/>
      <c r="KXK185" s="369"/>
      <c r="KXL185" s="369"/>
      <c r="KXM185" s="369"/>
      <c r="KXN185" s="369"/>
      <c r="KXO185" s="369"/>
      <c r="KXP185" s="369"/>
      <c r="KXQ185" s="77"/>
      <c r="KXR185" s="369"/>
      <c r="KXS185" s="369"/>
      <c r="KXT185" s="77"/>
      <c r="KXU185" s="78"/>
      <c r="KXV185" s="77"/>
      <c r="KXW185" s="369"/>
      <c r="KXX185" s="369"/>
      <c r="KXY185" s="369"/>
      <c r="KXZ185" s="369"/>
      <c r="KYA185" s="369"/>
      <c r="KYB185" s="369"/>
      <c r="KYC185" s="369"/>
      <c r="KYD185" s="369"/>
      <c r="KYE185" s="369"/>
      <c r="KYF185" s="369"/>
      <c r="KYG185" s="369"/>
      <c r="KYH185" s="369"/>
      <c r="KYI185" s="77"/>
      <c r="KYJ185" s="369"/>
      <c r="KYK185" s="369"/>
      <c r="KYL185" s="77"/>
      <c r="KYM185" s="78"/>
      <c r="KYN185" s="77"/>
      <c r="KYO185" s="369"/>
      <c r="KYP185" s="369"/>
      <c r="KYQ185" s="369"/>
      <c r="KYR185" s="369"/>
      <c r="KYS185" s="369"/>
      <c r="KYT185" s="369"/>
      <c r="KYU185" s="369"/>
      <c r="KYV185" s="369"/>
      <c r="KYW185" s="369"/>
      <c r="KYX185" s="369"/>
      <c r="KYY185" s="369"/>
      <c r="KYZ185" s="369"/>
      <c r="KZA185" s="77"/>
      <c r="KZB185" s="369"/>
      <c r="KZC185" s="369"/>
      <c r="KZD185" s="77"/>
      <c r="KZE185" s="78"/>
      <c r="KZF185" s="77"/>
      <c r="KZG185" s="369"/>
      <c r="KZH185" s="369"/>
      <c r="KZI185" s="369"/>
      <c r="KZJ185" s="369"/>
      <c r="KZK185" s="369"/>
      <c r="KZL185" s="369"/>
      <c r="KZM185" s="369"/>
      <c r="KZN185" s="369"/>
      <c r="KZO185" s="369"/>
      <c r="KZP185" s="369"/>
      <c r="KZQ185" s="369"/>
      <c r="KZR185" s="369"/>
      <c r="KZS185" s="77"/>
      <c r="KZT185" s="369"/>
      <c r="KZU185" s="369"/>
      <c r="KZV185" s="77"/>
      <c r="KZW185" s="78"/>
      <c r="KZX185" s="77"/>
      <c r="KZY185" s="369"/>
      <c r="KZZ185" s="369"/>
      <c r="LAA185" s="369"/>
      <c r="LAB185" s="369"/>
      <c r="LAC185" s="369"/>
      <c r="LAD185" s="369"/>
      <c r="LAE185" s="369"/>
      <c r="LAF185" s="369"/>
      <c r="LAG185" s="369"/>
      <c r="LAH185" s="369"/>
      <c r="LAI185" s="369"/>
      <c r="LAJ185" s="369"/>
      <c r="LAK185" s="77"/>
      <c r="LAL185" s="369"/>
      <c r="LAM185" s="369"/>
      <c r="LAN185" s="77"/>
      <c r="LAO185" s="78"/>
      <c r="LAP185" s="77"/>
      <c r="LAQ185" s="369"/>
      <c r="LAR185" s="369"/>
      <c r="LAS185" s="369"/>
      <c r="LAT185" s="369"/>
      <c r="LAU185" s="369"/>
      <c r="LAV185" s="369"/>
      <c r="LAW185" s="369"/>
      <c r="LAX185" s="369"/>
      <c r="LAY185" s="369"/>
      <c r="LAZ185" s="369"/>
      <c r="LBA185" s="369"/>
      <c r="LBB185" s="369"/>
      <c r="LBC185" s="77"/>
      <c r="LBD185" s="369"/>
      <c r="LBE185" s="369"/>
      <c r="LBF185" s="77"/>
      <c r="LBG185" s="78"/>
      <c r="LBH185" s="77"/>
      <c r="LBI185" s="369"/>
      <c r="LBJ185" s="369"/>
      <c r="LBK185" s="369"/>
      <c r="LBL185" s="369"/>
      <c r="LBM185" s="369"/>
      <c r="LBN185" s="369"/>
      <c r="LBO185" s="369"/>
      <c r="LBP185" s="369"/>
      <c r="LBQ185" s="369"/>
      <c r="LBR185" s="369"/>
      <c r="LBS185" s="369"/>
      <c r="LBT185" s="369"/>
      <c r="LBU185" s="77"/>
      <c r="LBV185" s="369"/>
      <c r="LBW185" s="369"/>
      <c r="LBX185" s="77"/>
      <c r="LBY185" s="78"/>
      <c r="LBZ185" s="77"/>
      <c r="LCA185" s="369"/>
      <c r="LCB185" s="369"/>
      <c r="LCC185" s="369"/>
      <c r="LCD185" s="369"/>
      <c r="LCE185" s="369"/>
      <c r="LCF185" s="369"/>
      <c r="LCG185" s="369"/>
      <c r="LCH185" s="369"/>
      <c r="LCI185" s="369"/>
      <c r="LCJ185" s="369"/>
      <c r="LCK185" s="369"/>
      <c r="LCL185" s="369"/>
      <c r="LCM185" s="77"/>
      <c r="LCN185" s="369"/>
      <c r="LCO185" s="369"/>
      <c r="LCP185" s="77"/>
      <c r="LCQ185" s="78"/>
      <c r="LCR185" s="77"/>
      <c r="LCS185" s="369"/>
      <c r="LCT185" s="369"/>
      <c r="LCU185" s="369"/>
      <c r="LCV185" s="369"/>
      <c r="LCW185" s="369"/>
      <c r="LCX185" s="369"/>
      <c r="LCY185" s="369"/>
      <c r="LCZ185" s="369"/>
      <c r="LDA185" s="369"/>
      <c r="LDB185" s="369"/>
      <c r="LDC185" s="369"/>
      <c r="LDD185" s="369"/>
      <c r="LDE185" s="77"/>
      <c r="LDF185" s="369"/>
      <c r="LDG185" s="369"/>
      <c r="LDH185" s="77"/>
      <c r="LDI185" s="78"/>
      <c r="LDJ185" s="77"/>
      <c r="LDK185" s="369"/>
      <c r="LDL185" s="369"/>
      <c r="LDM185" s="369"/>
      <c r="LDN185" s="369"/>
      <c r="LDO185" s="369"/>
      <c r="LDP185" s="369"/>
      <c r="LDQ185" s="369"/>
      <c r="LDR185" s="369"/>
      <c r="LDS185" s="369"/>
      <c r="LDT185" s="369"/>
      <c r="LDU185" s="369"/>
      <c r="LDV185" s="369"/>
      <c r="LDW185" s="77"/>
      <c r="LDX185" s="369"/>
      <c r="LDY185" s="369"/>
      <c r="LDZ185" s="77"/>
      <c r="LEA185" s="78"/>
      <c r="LEB185" s="77"/>
      <c r="LEC185" s="369"/>
      <c r="LED185" s="369"/>
      <c r="LEE185" s="369"/>
      <c r="LEF185" s="369"/>
      <c r="LEG185" s="369"/>
      <c r="LEH185" s="369"/>
      <c r="LEI185" s="369"/>
      <c r="LEJ185" s="369"/>
      <c r="LEK185" s="369"/>
      <c r="LEL185" s="369"/>
      <c r="LEM185" s="369"/>
      <c r="LEN185" s="369"/>
      <c r="LEO185" s="77"/>
      <c r="LEP185" s="369"/>
      <c r="LEQ185" s="369"/>
      <c r="LER185" s="77"/>
      <c r="LES185" s="78"/>
      <c r="LET185" s="77"/>
      <c r="LEU185" s="369"/>
      <c r="LEV185" s="369"/>
      <c r="LEW185" s="369"/>
      <c r="LEX185" s="369"/>
      <c r="LEY185" s="369"/>
      <c r="LEZ185" s="369"/>
      <c r="LFA185" s="369"/>
      <c r="LFB185" s="369"/>
      <c r="LFC185" s="369"/>
      <c r="LFD185" s="369"/>
      <c r="LFE185" s="369"/>
      <c r="LFF185" s="369"/>
      <c r="LFG185" s="77"/>
      <c r="LFH185" s="369"/>
      <c r="LFI185" s="369"/>
      <c r="LFJ185" s="77"/>
      <c r="LFK185" s="78"/>
      <c r="LFL185" s="77"/>
      <c r="LFM185" s="369"/>
      <c r="LFN185" s="369"/>
      <c r="LFO185" s="369"/>
      <c r="LFP185" s="369"/>
      <c r="LFQ185" s="369"/>
      <c r="LFR185" s="369"/>
      <c r="LFS185" s="369"/>
      <c r="LFT185" s="369"/>
      <c r="LFU185" s="369"/>
      <c r="LFV185" s="369"/>
      <c r="LFW185" s="369"/>
      <c r="LFX185" s="369"/>
      <c r="LFY185" s="77"/>
      <c r="LFZ185" s="369"/>
      <c r="LGA185" s="369"/>
      <c r="LGB185" s="77"/>
      <c r="LGC185" s="78"/>
      <c r="LGD185" s="77"/>
      <c r="LGE185" s="369"/>
      <c r="LGF185" s="369"/>
      <c r="LGG185" s="369"/>
      <c r="LGH185" s="369"/>
      <c r="LGI185" s="369"/>
      <c r="LGJ185" s="369"/>
      <c r="LGK185" s="369"/>
      <c r="LGL185" s="369"/>
      <c r="LGM185" s="369"/>
      <c r="LGN185" s="369"/>
      <c r="LGO185" s="369"/>
      <c r="LGP185" s="369"/>
      <c r="LGQ185" s="77"/>
      <c r="LGR185" s="369"/>
      <c r="LGS185" s="369"/>
      <c r="LGT185" s="77"/>
      <c r="LGU185" s="78"/>
      <c r="LGV185" s="77"/>
      <c r="LGW185" s="369"/>
      <c r="LGX185" s="369"/>
      <c r="LGY185" s="369"/>
      <c r="LGZ185" s="369"/>
      <c r="LHA185" s="369"/>
      <c r="LHB185" s="369"/>
      <c r="LHC185" s="369"/>
      <c r="LHD185" s="369"/>
      <c r="LHE185" s="369"/>
      <c r="LHF185" s="369"/>
      <c r="LHG185" s="369"/>
      <c r="LHH185" s="369"/>
      <c r="LHI185" s="77"/>
      <c r="LHJ185" s="369"/>
      <c r="LHK185" s="369"/>
      <c r="LHL185" s="77"/>
      <c r="LHM185" s="78"/>
      <c r="LHN185" s="77"/>
      <c r="LHO185" s="369"/>
      <c r="LHP185" s="369"/>
      <c r="LHQ185" s="369"/>
      <c r="LHR185" s="369"/>
      <c r="LHS185" s="369"/>
      <c r="LHT185" s="369"/>
      <c r="LHU185" s="369"/>
      <c r="LHV185" s="369"/>
      <c r="LHW185" s="369"/>
      <c r="LHX185" s="369"/>
      <c r="LHY185" s="369"/>
      <c r="LHZ185" s="369"/>
      <c r="LIA185" s="77"/>
      <c r="LIB185" s="369"/>
      <c r="LIC185" s="369"/>
      <c r="LID185" s="77"/>
      <c r="LIE185" s="78"/>
      <c r="LIF185" s="77"/>
      <c r="LIG185" s="369"/>
      <c r="LIH185" s="369"/>
      <c r="LII185" s="369"/>
      <c r="LIJ185" s="369"/>
      <c r="LIK185" s="369"/>
      <c r="LIL185" s="369"/>
      <c r="LIM185" s="369"/>
      <c r="LIN185" s="369"/>
      <c r="LIO185" s="369"/>
      <c r="LIP185" s="369"/>
      <c r="LIQ185" s="369"/>
      <c r="LIR185" s="369"/>
      <c r="LIS185" s="77"/>
      <c r="LIT185" s="369"/>
      <c r="LIU185" s="369"/>
      <c r="LIV185" s="77"/>
      <c r="LIW185" s="78"/>
      <c r="LIX185" s="77"/>
      <c r="LIY185" s="369"/>
      <c r="LIZ185" s="369"/>
      <c r="LJA185" s="369"/>
      <c r="LJB185" s="369"/>
      <c r="LJC185" s="369"/>
      <c r="LJD185" s="369"/>
      <c r="LJE185" s="369"/>
      <c r="LJF185" s="369"/>
      <c r="LJG185" s="369"/>
      <c r="LJH185" s="369"/>
      <c r="LJI185" s="369"/>
      <c r="LJJ185" s="369"/>
      <c r="LJK185" s="77"/>
      <c r="LJL185" s="369"/>
      <c r="LJM185" s="369"/>
      <c r="LJN185" s="77"/>
      <c r="LJO185" s="78"/>
      <c r="LJP185" s="77"/>
      <c r="LJQ185" s="369"/>
      <c r="LJR185" s="369"/>
      <c r="LJS185" s="369"/>
      <c r="LJT185" s="369"/>
      <c r="LJU185" s="369"/>
      <c r="LJV185" s="369"/>
      <c r="LJW185" s="369"/>
      <c r="LJX185" s="369"/>
      <c r="LJY185" s="369"/>
      <c r="LJZ185" s="369"/>
      <c r="LKA185" s="369"/>
      <c r="LKB185" s="369"/>
      <c r="LKC185" s="77"/>
      <c r="LKD185" s="369"/>
      <c r="LKE185" s="369"/>
      <c r="LKF185" s="77"/>
      <c r="LKG185" s="78"/>
      <c r="LKH185" s="77"/>
      <c r="LKI185" s="369"/>
      <c r="LKJ185" s="369"/>
      <c r="LKK185" s="369"/>
      <c r="LKL185" s="369"/>
      <c r="LKM185" s="369"/>
      <c r="LKN185" s="369"/>
      <c r="LKO185" s="369"/>
      <c r="LKP185" s="369"/>
      <c r="LKQ185" s="369"/>
      <c r="LKR185" s="369"/>
      <c r="LKS185" s="369"/>
      <c r="LKT185" s="369"/>
      <c r="LKU185" s="77"/>
      <c r="LKV185" s="369"/>
      <c r="LKW185" s="369"/>
      <c r="LKX185" s="77"/>
      <c r="LKY185" s="78"/>
      <c r="LKZ185" s="77"/>
      <c r="LLA185" s="369"/>
      <c r="LLB185" s="369"/>
      <c r="LLC185" s="369"/>
      <c r="LLD185" s="369"/>
      <c r="LLE185" s="369"/>
      <c r="LLF185" s="369"/>
      <c r="LLG185" s="369"/>
      <c r="LLH185" s="369"/>
      <c r="LLI185" s="369"/>
      <c r="LLJ185" s="369"/>
      <c r="LLK185" s="369"/>
      <c r="LLL185" s="369"/>
      <c r="LLM185" s="77"/>
      <c r="LLN185" s="369"/>
      <c r="LLO185" s="369"/>
      <c r="LLP185" s="77"/>
      <c r="LLQ185" s="78"/>
      <c r="LLR185" s="77"/>
      <c r="LLS185" s="369"/>
      <c r="LLT185" s="369"/>
      <c r="LLU185" s="369"/>
      <c r="LLV185" s="369"/>
      <c r="LLW185" s="369"/>
      <c r="LLX185" s="369"/>
      <c r="LLY185" s="369"/>
      <c r="LLZ185" s="369"/>
      <c r="LMA185" s="369"/>
      <c r="LMB185" s="369"/>
      <c r="LMC185" s="369"/>
      <c r="LMD185" s="369"/>
      <c r="LME185" s="77"/>
      <c r="LMF185" s="369"/>
      <c r="LMG185" s="369"/>
      <c r="LMH185" s="77"/>
      <c r="LMI185" s="78"/>
      <c r="LMJ185" s="77"/>
      <c r="LMK185" s="369"/>
      <c r="LML185" s="369"/>
      <c r="LMM185" s="369"/>
      <c r="LMN185" s="369"/>
      <c r="LMO185" s="369"/>
      <c r="LMP185" s="369"/>
      <c r="LMQ185" s="369"/>
      <c r="LMR185" s="369"/>
      <c r="LMS185" s="369"/>
      <c r="LMT185" s="369"/>
      <c r="LMU185" s="369"/>
      <c r="LMV185" s="369"/>
      <c r="LMW185" s="77"/>
      <c r="LMX185" s="369"/>
      <c r="LMY185" s="369"/>
      <c r="LMZ185" s="77"/>
      <c r="LNA185" s="78"/>
      <c r="LNB185" s="77"/>
      <c r="LNC185" s="369"/>
      <c r="LND185" s="369"/>
      <c r="LNE185" s="369"/>
      <c r="LNF185" s="369"/>
      <c r="LNG185" s="369"/>
      <c r="LNH185" s="369"/>
      <c r="LNI185" s="369"/>
      <c r="LNJ185" s="369"/>
      <c r="LNK185" s="369"/>
      <c r="LNL185" s="369"/>
      <c r="LNM185" s="369"/>
      <c r="LNN185" s="369"/>
      <c r="LNO185" s="77"/>
      <c r="LNP185" s="369"/>
      <c r="LNQ185" s="369"/>
      <c r="LNR185" s="77"/>
      <c r="LNS185" s="78"/>
      <c r="LNT185" s="77"/>
      <c r="LNU185" s="369"/>
      <c r="LNV185" s="369"/>
      <c r="LNW185" s="369"/>
      <c r="LNX185" s="369"/>
      <c r="LNY185" s="369"/>
      <c r="LNZ185" s="369"/>
      <c r="LOA185" s="369"/>
      <c r="LOB185" s="369"/>
      <c r="LOC185" s="369"/>
      <c r="LOD185" s="369"/>
      <c r="LOE185" s="369"/>
      <c r="LOF185" s="369"/>
      <c r="LOG185" s="77"/>
      <c r="LOH185" s="369"/>
      <c r="LOI185" s="369"/>
      <c r="LOJ185" s="77"/>
      <c r="LOK185" s="78"/>
      <c r="LOL185" s="77"/>
      <c r="LOM185" s="369"/>
      <c r="LON185" s="369"/>
      <c r="LOO185" s="369"/>
      <c r="LOP185" s="369"/>
      <c r="LOQ185" s="369"/>
      <c r="LOR185" s="369"/>
      <c r="LOS185" s="369"/>
      <c r="LOT185" s="369"/>
      <c r="LOU185" s="369"/>
      <c r="LOV185" s="369"/>
      <c r="LOW185" s="369"/>
      <c r="LOX185" s="369"/>
      <c r="LOY185" s="77"/>
      <c r="LOZ185" s="369"/>
      <c r="LPA185" s="369"/>
      <c r="LPB185" s="77"/>
      <c r="LPC185" s="78"/>
      <c r="LPD185" s="77"/>
      <c r="LPE185" s="369"/>
      <c r="LPF185" s="369"/>
      <c r="LPG185" s="369"/>
      <c r="LPH185" s="369"/>
      <c r="LPI185" s="369"/>
      <c r="LPJ185" s="369"/>
      <c r="LPK185" s="369"/>
      <c r="LPL185" s="369"/>
      <c r="LPM185" s="369"/>
      <c r="LPN185" s="369"/>
      <c r="LPO185" s="369"/>
      <c r="LPP185" s="369"/>
      <c r="LPQ185" s="77"/>
      <c r="LPR185" s="369"/>
      <c r="LPS185" s="369"/>
      <c r="LPT185" s="77"/>
      <c r="LPU185" s="78"/>
      <c r="LPV185" s="77"/>
      <c r="LPW185" s="369"/>
      <c r="LPX185" s="369"/>
      <c r="LPY185" s="369"/>
      <c r="LPZ185" s="369"/>
      <c r="LQA185" s="369"/>
      <c r="LQB185" s="369"/>
      <c r="LQC185" s="369"/>
      <c r="LQD185" s="369"/>
      <c r="LQE185" s="369"/>
      <c r="LQF185" s="369"/>
      <c r="LQG185" s="369"/>
      <c r="LQH185" s="369"/>
      <c r="LQI185" s="77"/>
      <c r="LQJ185" s="369"/>
      <c r="LQK185" s="369"/>
      <c r="LQL185" s="77"/>
      <c r="LQM185" s="78"/>
      <c r="LQN185" s="77"/>
      <c r="LQO185" s="369"/>
      <c r="LQP185" s="369"/>
      <c r="LQQ185" s="369"/>
      <c r="LQR185" s="369"/>
      <c r="LQS185" s="369"/>
      <c r="LQT185" s="369"/>
      <c r="LQU185" s="369"/>
      <c r="LQV185" s="369"/>
      <c r="LQW185" s="369"/>
      <c r="LQX185" s="369"/>
      <c r="LQY185" s="369"/>
      <c r="LQZ185" s="369"/>
      <c r="LRA185" s="77"/>
      <c r="LRB185" s="369"/>
      <c r="LRC185" s="369"/>
      <c r="LRD185" s="77"/>
      <c r="LRE185" s="78"/>
      <c r="LRF185" s="77"/>
      <c r="LRG185" s="369"/>
      <c r="LRH185" s="369"/>
      <c r="LRI185" s="369"/>
      <c r="LRJ185" s="369"/>
      <c r="LRK185" s="369"/>
      <c r="LRL185" s="369"/>
      <c r="LRM185" s="369"/>
      <c r="LRN185" s="369"/>
      <c r="LRO185" s="369"/>
      <c r="LRP185" s="369"/>
      <c r="LRQ185" s="369"/>
      <c r="LRR185" s="369"/>
      <c r="LRS185" s="77"/>
      <c r="LRT185" s="369"/>
      <c r="LRU185" s="369"/>
      <c r="LRV185" s="77"/>
      <c r="LRW185" s="78"/>
      <c r="LRX185" s="77"/>
      <c r="LRY185" s="369"/>
      <c r="LRZ185" s="369"/>
      <c r="LSA185" s="369"/>
      <c r="LSB185" s="369"/>
      <c r="LSC185" s="369"/>
      <c r="LSD185" s="369"/>
      <c r="LSE185" s="369"/>
      <c r="LSF185" s="369"/>
      <c r="LSG185" s="369"/>
      <c r="LSH185" s="369"/>
      <c r="LSI185" s="369"/>
      <c r="LSJ185" s="369"/>
      <c r="LSK185" s="77"/>
      <c r="LSL185" s="369"/>
      <c r="LSM185" s="369"/>
      <c r="LSN185" s="77"/>
      <c r="LSO185" s="78"/>
      <c r="LSP185" s="77"/>
      <c r="LSQ185" s="369"/>
      <c r="LSR185" s="369"/>
      <c r="LSS185" s="369"/>
      <c r="LST185" s="369"/>
      <c r="LSU185" s="369"/>
      <c r="LSV185" s="369"/>
      <c r="LSW185" s="369"/>
      <c r="LSX185" s="369"/>
      <c r="LSY185" s="369"/>
      <c r="LSZ185" s="369"/>
      <c r="LTA185" s="369"/>
      <c r="LTB185" s="369"/>
      <c r="LTC185" s="77"/>
      <c r="LTD185" s="369"/>
      <c r="LTE185" s="369"/>
      <c r="LTF185" s="77"/>
      <c r="LTG185" s="78"/>
      <c r="LTH185" s="77"/>
      <c r="LTI185" s="369"/>
      <c r="LTJ185" s="369"/>
      <c r="LTK185" s="369"/>
      <c r="LTL185" s="369"/>
      <c r="LTM185" s="369"/>
      <c r="LTN185" s="369"/>
      <c r="LTO185" s="369"/>
      <c r="LTP185" s="369"/>
      <c r="LTQ185" s="369"/>
      <c r="LTR185" s="369"/>
      <c r="LTS185" s="369"/>
      <c r="LTT185" s="369"/>
      <c r="LTU185" s="77"/>
      <c r="LTV185" s="369"/>
      <c r="LTW185" s="369"/>
      <c r="LTX185" s="77"/>
      <c r="LTY185" s="78"/>
      <c r="LTZ185" s="77"/>
      <c r="LUA185" s="369"/>
      <c r="LUB185" s="369"/>
      <c r="LUC185" s="369"/>
      <c r="LUD185" s="369"/>
      <c r="LUE185" s="369"/>
      <c r="LUF185" s="369"/>
      <c r="LUG185" s="369"/>
      <c r="LUH185" s="369"/>
      <c r="LUI185" s="369"/>
      <c r="LUJ185" s="369"/>
      <c r="LUK185" s="369"/>
      <c r="LUL185" s="369"/>
      <c r="LUM185" s="77"/>
      <c r="LUN185" s="369"/>
      <c r="LUO185" s="369"/>
      <c r="LUP185" s="77"/>
      <c r="LUQ185" s="78"/>
      <c r="LUR185" s="77"/>
      <c r="LUS185" s="369"/>
      <c r="LUT185" s="369"/>
      <c r="LUU185" s="369"/>
      <c r="LUV185" s="369"/>
      <c r="LUW185" s="369"/>
      <c r="LUX185" s="369"/>
      <c r="LUY185" s="369"/>
      <c r="LUZ185" s="369"/>
      <c r="LVA185" s="369"/>
      <c r="LVB185" s="369"/>
      <c r="LVC185" s="369"/>
      <c r="LVD185" s="369"/>
      <c r="LVE185" s="77"/>
      <c r="LVF185" s="369"/>
      <c r="LVG185" s="369"/>
      <c r="LVH185" s="77"/>
      <c r="LVI185" s="78"/>
      <c r="LVJ185" s="77"/>
      <c r="LVK185" s="369"/>
      <c r="LVL185" s="369"/>
      <c r="LVM185" s="369"/>
      <c r="LVN185" s="369"/>
      <c r="LVO185" s="369"/>
      <c r="LVP185" s="369"/>
      <c r="LVQ185" s="369"/>
      <c r="LVR185" s="369"/>
      <c r="LVS185" s="369"/>
      <c r="LVT185" s="369"/>
      <c r="LVU185" s="369"/>
      <c r="LVV185" s="369"/>
      <c r="LVW185" s="77"/>
      <c r="LVX185" s="369"/>
      <c r="LVY185" s="369"/>
      <c r="LVZ185" s="77"/>
      <c r="LWA185" s="78"/>
      <c r="LWB185" s="77"/>
      <c r="LWC185" s="369"/>
      <c r="LWD185" s="369"/>
      <c r="LWE185" s="369"/>
      <c r="LWF185" s="369"/>
      <c r="LWG185" s="369"/>
      <c r="LWH185" s="369"/>
      <c r="LWI185" s="369"/>
      <c r="LWJ185" s="369"/>
      <c r="LWK185" s="369"/>
      <c r="LWL185" s="369"/>
      <c r="LWM185" s="369"/>
      <c r="LWN185" s="369"/>
      <c r="LWO185" s="77"/>
      <c r="LWP185" s="369"/>
      <c r="LWQ185" s="369"/>
      <c r="LWR185" s="77"/>
      <c r="LWS185" s="78"/>
      <c r="LWT185" s="77"/>
      <c r="LWU185" s="369"/>
      <c r="LWV185" s="369"/>
      <c r="LWW185" s="369"/>
      <c r="LWX185" s="369"/>
      <c r="LWY185" s="369"/>
      <c r="LWZ185" s="369"/>
      <c r="LXA185" s="369"/>
      <c r="LXB185" s="369"/>
      <c r="LXC185" s="369"/>
      <c r="LXD185" s="369"/>
      <c r="LXE185" s="369"/>
      <c r="LXF185" s="369"/>
      <c r="LXG185" s="77"/>
      <c r="LXH185" s="369"/>
      <c r="LXI185" s="369"/>
      <c r="LXJ185" s="77"/>
      <c r="LXK185" s="78"/>
      <c r="LXL185" s="77"/>
      <c r="LXM185" s="369"/>
      <c r="LXN185" s="369"/>
      <c r="LXO185" s="369"/>
      <c r="LXP185" s="369"/>
      <c r="LXQ185" s="369"/>
      <c r="LXR185" s="369"/>
      <c r="LXS185" s="369"/>
      <c r="LXT185" s="369"/>
      <c r="LXU185" s="369"/>
      <c r="LXV185" s="369"/>
      <c r="LXW185" s="369"/>
      <c r="LXX185" s="369"/>
      <c r="LXY185" s="77"/>
      <c r="LXZ185" s="369"/>
      <c r="LYA185" s="369"/>
      <c r="LYB185" s="77"/>
      <c r="LYC185" s="78"/>
      <c r="LYD185" s="77"/>
      <c r="LYE185" s="369"/>
      <c r="LYF185" s="369"/>
      <c r="LYG185" s="369"/>
      <c r="LYH185" s="369"/>
      <c r="LYI185" s="369"/>
      <c r="LYJ185" s="369"/>
      <c r="LYK185" s="369"/>
      <c r="LYL185" s="369"/>
      <c r="LYM185" s="369"/>
      <c r="LYN185" s="369"/>
      <c r="LYO185" s="369"/>
      <c r="LYP185" s="369"/>
      <c r="LYQ185" s="77"/>
      <c r="LYR185" s="369"/>
      <c r="LYS185" s="369"/>
      <c r="LYT185" s="77"/>
      <c r="LYU185" s="78"/>
      <c r="LYV185" s="77"/>
      <c r="LYW185" s="369"/>
      <c r="LYX185" s="369"/>
      <c r="LYY185" s="369"/>
      <c r="LYZ185" s="369"/>
      <c r="LZA185" s="369"/>
      <c r="LZB185" s="369"/>
      <c r="LZC185" s="369"/>
      <c r="LZD185" s="369"/>
      <c r="LZE185" s="369"/>
      <c r="LZF185" s="369"/>
      <c r="LZG185" s="369"/>
      <c r="LZH185" s="369"/>
      <c r="LZI185" s="77"/>
      <c r="LZJ185" s="369"/>
      <c r="LZK185" s="369"/>
      <c r="LZL185" s="77"/>
      <c r="LZM185" s="78"/>
      <c r="LZN185" s="77"/>
      <c r="LZO185" s="369"/>
      <c r="LZP185" s="369"/>
      <c r="LZQ185" s="369"/>
      <c r="LZR185" s="369"/>
      <c r="LZS185" s="369"/>
      <c r="LZT185" s="369"/>
      <c r="LZU185" s="369"/>
      <c r="LZV185" s="369"/>
      <c r="LZW185" s="369"/>
      <c r="LZX185" s="369"/>
      <c r="LZY185" s="369"/>
      <c r="LZZ185" s="369"/>
      <c r="MAA185" s="77"/>
      <c r="MAB185" s="369"/>
      <c r="MAC185" s="369"/>
      <c r="MAD185" s="77"/>
      <c r="MAE185" s="78"/>
      <c r="MAF185" s="77"/>
      <c r="MAG185" s="369"/>
      <c r="MAH185" s="369"/>
      <c r="MAI185" s="369"/>
      <c r="MAJ185" s="369"/>
      <c r="MAK185" s="369"/>
      <c r="MAL185" s="369"/>
      <c r="MAM185" s="369"/>
      <c r="MAN185" s="369"/>
      <c r="MAO185" s="369"/>
      <c r="MAP185" s="369"/>
      <c r="MAQ185" s="369"/>
      <c r="MAR185" s="369"/>
      <c r="MAS185" s="77"/>
      <c r="MAT185" s="369"/>
      <c r="MAU185" s="369"/>
      <c r="MAV185" s="77"/>
      <c r="MAW185" s="78"/>
      <c r="MAX185" s="77"/>
      <c r="MAY185" s="369"/>
      <c r="MAZ185" s="369"/>
      <c r="MBA185" s="369"/>
      <c r="MBB185" s="369"/>
      <c r="MBC185" s="369"/>
      <c r="MBD185" s="369"/>
      <c r="MBE185" s="369"/>
      <c r="MBF185" s="369"/>
      <c r="MBG185" s="369"/>
      <c r="MBH185" s="369"/>
      <c r="MBI185" s="369"/>
      <c r="MBJ185" s="369"/>
      <c r="MBK185" s="77"/>
      <c r="MBL185" s="369"/>
      <c r="MBM185" s="369"/>
      <c r="MBN185" s="77"/>
      <c r="MBO185" s="78"/>
      <c r="MBP185" s="77"/>
      <c r="MBQ185" s="369"/>
      <c r="MBR185" s="369"/>
      <c r="MBS185" s="369"/>
      <c r="MBT185" s="369"/>
      <c r="MBU185" s="369"/>
      <c r="MBV185" s="369"/>
      <c r="MBW185" s="369"/>
      <c r="MBX185" s="369"/>
      <c r="MBY185" s="369"/>
      <c r="MBZ185" s="369"/>
      <c r="MCA185" s="369"/>
      <c r="MCB185" s="369"/>
      <c r="MCC185" s="77"/>
      <c r="MCD185" s="369"/>
      <c r="MCE185" s="369"/>
      <c r="MCF185" s="77"/>
      <c r="MCG185" s="78"/>
      <c r="MCH185" s="77"/>
      <c r="MCI185" s="369"/>
      <c r="MCJ185" s="369"/>
      <c r="MCK185" s="369"/>
      <c r="MCL185" s="369"/>
      <c r="MCM185" s="369"/>
      <c r="MCN185" s="369"/>
      <c r="MCO185" s="369"/>
      <c r="MCP185" s="369"/>
      <c r="MCQ185" s="369"/>
      <c r="MCR185" s="369"/>
      <c r="MCS185" s="369"/>
      <c r="MCT185" s="369"/>
      <c r="MCU185" s="77"/>
      <c r="MCV185" s="369"/>
      <c r="MCW185" s="369"/>
      <c r="MCX185" s="77"/>
      <c r="MCY185" s="78"/>
      <c r="MCZ185" s="77"/>
      <c r="MDA185" s="369"/>
      <c r="MDB185" s="369"/>
      <c r="MDC185" s="369"/>
      <c r="MDD185" s="369"/>
      <c r="MDE185" s="369"/>
      <c r="MDF185" s="369"/>
      <c r="MDG185" s="369"/>
      <c r="MDH185" s="369"/>
      <c r="MDI185" s="369"/>
      <c r="MDJ185" s="369"/>
      <c r="MDK185" s="369"/>
      <c r="MDL185" s="369"/>
      <c r="MDM185" s="77"/>
      <c r="MDN185" s="369"/>
      <c r="MDO185" s="369"/>
      <c r="MDP185" s="77"/>
      <c r="MDQ185" s="78"/>
      <c r="MDR185" s="77"/>
      <c r="MDS185" s="369"/>
      <c r="MDT185" s="369"/>
      <c r="MDU185" s="369"/>
      <c r="MDV185" s="369"/>
      <c r="MDW185" s="369"/>
      <c r="MDX185" s="369"/>
      <c r="MDY185" s="369"/>
      <c r="MDZ185" s="369"/>
      <c r="MEA185" s="369"/>
      <c r="MEB185" s="369"/>
      <c r="MEC185" s="369"/>
      <c r="MED185" s="369"/>
      <c r="MEE185" s="77"/>
      <c r="MEF185" s="369"/>
      <c r="MEG185" s="369"/>
      <c r="MEH185" s="77"/>
      <c r="MEI185" s="78"/>
      <c r="MEJ185" s="77"/>
      <c r="MEK185" s="369"/>
      <c r="MEL185" s="369"/>
      <c r="MEM185" s="369"/>
      <c r="MEN185" s="369"/>
      <c r="MEO185" s="369"/>
      <c r="MEP185" s="369"/>
      <c r="MEQ185" s="369"/>
      <c r="MER185" s="369"/>
      <c r="MES185" s="369"/>
      <c r="MET185" s="369"/>
      <c r="MEU185" s="369"/>
      <c r="MEV185" s="369"/>
      <c r="MEW185" s="77"/>
      <c r="MEX185" s="369"/>
      <c r="MEY185" s="369"/>
      <c r="MEZ185" s="77"/>
      <c r="MFA185" s="78"/>
      <c r="MFB185" s="77"/>
      <c r="MFC185" s="369"/>
      <c r="MFD185" s="369"/>
      <c r="MFE185" s="369"/>
      <c r="MFF185" s="369"/>
      <c r="MFG185" s="369"/>
      <c r="MFH185" s="369"/>
      <c r="MFI185" s="369"/>
      <c r="MFJ185" s="369"/>
      <c r="MFK185" s="369"/>
      <c r="MFL185" s="369"/>
      <c r="MFM185" s="369"/>
      <c r="MFN185" s="369"/>
      <c r="MFO185" s="77"/>
      <c r="MFP185" s="369"/>
      <c r="MFQ185" s="369"/>
      <c r="MFR185" s="77"/>
      <c r="MFS185" s="78"/>
      <c r="MFT185" s="77"/>
      <c r="MFU185" s="369"/>
      <c r="MFV185" s="369"/>
      <c r="MFW185" s="369"/>
      <c r="MFX185" s="369"/>
      <c r="MFY185" s="369"/>
      <c r="MFZ185" s="369"/>
      <c r="MGA185" s="369"/>
      <c r="MGB185" s="369"/>
      <c r="MGC185" s="369"/>
      <c r="MGD185" s="369"/>
      <c r="MGE185" s="369"/>
      <c r="MGF185" s="369"/>
      <c r="MGG185" s="77"/>
      <c r="MGH185" s="369"/>
      <c r="MGI185" s="369"/>
      <c r="MGJ185" s="77"/>
      <c r="MGK185" s="78"/>
      <c r="MGL185" s="77"/>
      <c r="MGM185" s="369"/>
      <c r="MGN185" s="369"/>
      <c r="MGO185" s="369"/>
      <c r="MGP185" s="369"/>
      <c r="MGQ185" s="369"/>
      <c r="MGR185" s="369"/>
      <c r="MGS185" s="369"/>
      <c r="MGT185" s="369"/>
      <c r="MGU185" s="369"/>
      <c r="MGV185" s="369"/>
      <c r="MGW185" s="369"/>
      <c r="MGX185" s="369"/>
      <c r="MGY185" s="77"/>
      <c r="MGZ185" s="369"/>
      <c r="MHA185" s="369"/>
      <c r="MHB185" s="77"/>
      <c r="MHC185" s="78"/>
      <c r="MHD185" s="77"/>
      <c r="MHE185" s="369"/>
      <c r="MHF185" s="369"/>
      <c r="MHG185" s="369"/>
      <c r="MHH185" s="369"/>
      <c r="MHI185" s="369"/>
      <c r="MHJ185" s="369"/>
      <c r="MHK185" s="369"/>
      <c r="MHL185" s="369"/>
      <c r="MHM185" s="369"/>
      <c r="MHN185" s="369"/>
      <c r="MHO185" s="369"/>
      <c r="MHP185" s="369"/>
      <c r="MHQ185" s="77"/>
      <c r="MHR185" s="369"/>
      <c r="MHS185" s="369"/>
      <c r="MHT185" s="77"/>
      <c r="MHU185" s="78"/>
      <c r="MHV185" s="77"/>
      <c r="MHW185" s="369"/>
      <c r="MHX185" s="369"/>
      <c r="MHY185" s="369"/>
      <c r="MHZ185" s="369"/>
      <c r="MIA185" s="369"/>
      <c r="MIB185" s="369"/>
      <c r="MIC185" s="369"/>
      <c r="MID185" s="369"/>
      <c r="MIE185" s="369"/>
      <c r="MIF185" s="369"/>
      <c r="MIG185" s="369"/>
      <c r="MIH185" s="369"/>
      <c r="MII185" s="77"/>
      <c r="MIJ185" s="369"/>
      <c r="MIK185" s="369"/>
      <c r="MIL185" s="77"/>
      <c r="MIM185" s="78"/>
      <c r="MIN185" s="77"/>
      <c r="MIO185" s="369"/>
      <c r="MIP185" s="369"/>
      <c r="MIQ185" s="369"/>
      <c r="MIR185" s="369"/>
      <c r="MIS185" s="369"/>
      <c r="MIT185" s="369"/>
      <c r="MIU185" s="369"/>
      <c r="MIV185" s="369"/>
      <c r="MIW185" s="369"/>
      <c r="MIX185" s="369"/>
      <c r="MIY185" s="369"/>
      <c r="MIZ185" s="369"/>
      <c r="MJA185" s="77"/>
      <c r="MJB185" s="369"/>
      <c r="MJC185" s="369"/>
      <c r="MJD185" s="77"/>
      <c r="MJE185" s="78"/>
      <c r="MJF185" s="77"/>
      <c r="MJG185" s="369"/>
      <c r="MJH185" s="369"/>
      <c r="MJI185" s="369"/>
      <c r="MJJ185" s="369"/>
      <c r="MJK185" s="369"/>
      <c r="MJL185" s="369"/>
      <c r="MJM185" s="369"/>
      <c r="MJN185" s="369"/>
      <c r="MJO185" s="369"/>
      <c r="MJP185" s="369"/>
      <c r="MJQ185" s="369"/>
      <c r="MJR185" s="369"/>
      <c r="MJS185" s="77"/>
      <c r="MJT185" s="369"/>
      <c r="MJU185" s="369"/>
      <c r="MJV185" s="77"/>
      <c r="MJW185" s="78"/>
      <c r="MJX185" s="77"/>
      <c r="MJY185" s="369"/>
      <c r="MJZ185" s="369"/>
      <c r="MKA185" s="369"/>
      <c r="MKB185" s="369"/>
      <c r="MKC185" s="369"/>
      <c r="MKD185" s="369"/>
      <c r="MKE185" s="369"/>
      <c r="MKF185" s="369"/>
      <c r="MKG185" s="369"/>
      <c r="MKH185" s="369"/>
      <c r="MKI185" s="369"/>
      <c r="MKJ185" s="369"/>
      <c r="MKK185" s="77"/>
      <c r="MKL185" s="369"/>
      <c r="MKM185" s="369"/>
      <c r="MKN185" s="77"/>
      <c r="MKO185" s="78"/>
      <c r="MKP185" s="77"/>
      <c r="MKQ185" s="369"/>
      <c r="MKR185" s="369"/>
      <c r="MKS185" s="369"/>
      <c r="MKT185" s="369"/>
      <c r="MKU185" s="369"/>
      <c r="MKV185" s="369"/>
      <c r="MKW185" s="369"/>
      <c r="MKX185" s="369"/>
      <c r="MKY185" s="369"/>
      <c r="MKZ185" s="369"/>
      <c r="MLA185" s="369"/>
      <c r="MLB185" s="369"/>
      <c r="MLC185" s="77"/>
      <c r="MLD185" s="369"/>
      <c r="MLE185" s="369"/>
      <c r="MLF185" s="77"/>
      <c r="MLG185" s="78"/>
      <c r="MLH185" s="77"/>
      <c r="MLI185" s="369"/>
      <c r="MLJ185" s="369"/>
      <c r="MLK185" s="369"/>
      <c r="MLL185" s="369"/>
      <c r="MLM185" s="369"/>
      <c r="MLN185" s="369"/>
      <c r="MLO185" s="369"/>
      <c r="MLP185" s="369"/>
      <c r="MLQ185" s="369"/>
      <c r="MLR185" s="369"/>
      <c r="MLS185" s="369"/>
      <c r="MLT185" s="369"/>
      <c r="MLU185" s="77"/>
      <c r="MLV185" s="369"/>
      <c r="MLW185" s="369"/>
      <c r="MLX185" s="77"/>
      <c r="MLY185" s="78"/>
      <c r="MLZ185" s="77"/>
      <c r="MMA185" s="369"/>
      <c r="MMB185" s="369"/>
      <c r="MMC185" s="369"/>
      <c r="MMD185" s="369"/>
      <c r="MME185" s="369"/>
      <c r="MMF185" s="369"/>
      <c r="MMG185" s="369"/>
      <c r="MMH185" s="369"/>
      <c r="MMI185" s="369"/>
      <c r="MMJ185" s="369"/>
      <c r="MMK185" s="369"/>
      <c r="MML185" s="369"/>
      <c r="MMM185" s="77"/>
      <c r="MMN185" s="369"/>
      <c r="MMO185" s="369"/>
      <c r="MMP185" s="77"/>
      <c r="MMQ185" s="78"/>
      <c r="MMR185" s="77"/>
      <c r="MMS185" s="369"/>
      <c r="MMT185" s="369"/>
      <c r="MMU185" s="369"/>
      <c r="MMV185" s="369"/>
      <c r="MMW185" s="369"/>
      <c r="MMX185" s="369"/>
      <c r="MMY185" s="369"/>
      <c r="MMZ185" s="369"/>
      <c r="MNA185" s="369"/>
      <c r="MNB185" s="369"/>
      <c r="MNC185" s="369"/>
      <c r="MND185" s="369"/>
      <c r="MNE185" s="77"/>
      <c r="MNF185" s="369"/>
      <c r="MNG185" s="369"/>
      <c r="MNH185" s="77"/>
      <c r="MNI185" s="78"/>
      <c r="MNJ185" s="77"/>
      <c r="MNK185" s="369"/>
      <c r="MNL185" s="369"/>
      <c r="MNM185" s="369"/>
      <c r="MNN185" s="369"/>
      <c r="MNO185" s="369"/>
      <c r="MNP185" s="369"/>
      <c r="MNQ185" s="369"/>
      <c r="MNR185" s="369"/>
      <c r="MNS185" s="369"/>
      <c r="MNT185" s="369"/>
      <c r="MNU185" s="369"/>
      <c r="MNV185" s="369"/>
      <c r="MNW185" s="77"/>
      <c r="MNX185" s="369"/>
      <c r="MNY185" s="369"/>
      <c r="MNZ185" s="77"/>
      <c r="MOA185" s="78"/>
      <c r="MOB185" s="77"/>
      <c r="MOC185" s="369"/>
      <c r="MOD185" s="369"/>
      <c r="MOE185" s="369"/>
      <c r="MOF185" s="369"/>
      <c r="MOG185" s="369"/>
      <c r="MOH185" s="369"/>
      <c r="MOI185" s="369"/>
      <c r="MOJ185" s="369"/>
      <c r="MOK185" s="369"/>
      <c r="MOL185" s="369"/>
      <c r="MOM185" s="369"/>
      <c r="MON185" s="369"/>
      <c r="MOO185" s="77"/>
      <c r="MOP185" s="369"/>
      <c r="MOQ185" s="369"/>
      <c r="MOR185" s="77"/>
      <c r="MOS185" s="78"/>
      <c r="MOT185" s="77"/>
      <c r="MOU185" s="369"/>
      <c r="MOV185" s="369"/>
      <c r="MOW185" s="369"/>
      <c r="MOX185" s="369"/>
      <c r="MOY185" s="369"/>
      <c r="MOZ185" s="369"/>
      <c r="MPA185" s="369"/>
      <c r="MPB185" s="369"/>
      <c r="MPC185" s="369"/>
      <c r="MPD185" s="369"/>
      <c r="MPE185" s="369"/>
      <c r="MPF185" s="369"/>
      <c r="MPG185" s="77"/>
      <c r="MPH185" s="369"/>
      <c r="MPI185" s="369"/>
      <c r="MPJ185" s="77"/>
      <c r="MPK185" s="78"/>
      <c r="MPL185" s="77"/>
      <c r="MPM185" s="369"/>
      <c r="MPN185" s="369"/>
      <c r="MPO185" s="369"/>
      <c r="MPP185" s="369"/>
      <c r="MPQ185" s="369"/>
      <c r="MPR185" s="369"/>
      <c r="MPS185" s="369"/>
      <c r="MPT185" s="369"/>
      <c r="MPU185" s="369"/>
      <c r="MPV185" s="369"/>
      <c r="MPW185" s="369"/>
      <c r="MPX185" s="369"/>
      <c r="MPY185" s="77"/>
      <c r="MPZ185" s="369"/>
      <c r="MQA185" s="369"/>
      <c r="MQB185" s="77"/>
      <c r="MQC185" s="78"/>
      <c r="MQD185" s="77"/>
      <c r="MQE185" s="369"/>
      <c r="MQF185" s="369"/>
      <c r="MQG185" s="369"/>
      <c r="MQH185" s="369"/>
      <c r="MQI185" s="369"/>
      <c r="MQJ185" s="369"/>
      <c r="MQK185" s="369"/>
      <c r="MQL185" s="369"/>
      <c r="MQM185" s="369"/>
      <c r="MQN185" s="369"/>
      <c r="MQO185" s="369"/>
      <c r="MQP185" s="369"/>
      <c r="MQQ185" s="77"/>
      <c r="MQR185" s="369"/>
      <c r="MQS185" s="369"/>
      <c r="MQT185" s="77"/>
      <c r="MQU185" s="78"/>
      <c r="MQV185" s="77"/>
      <c r="MQW185" s="369"/>
      <c r="MQX185" s="369"/>
      <c r="MQY185" s="369"/>
      <c r="MQZ185" s="369"/>
      <c r="MRA185" s="369"/>
      <c r="MRB185" s="369"/>
      <c r="MRC185" s="369"/>
      <c r="MRD185" s="369"/>
      <c r="MRE185" s="369"/>
      <c r="MRF185" s="369"/>
      <c r="MRG185" s="369"/>
      <c r="MRH185" s="369"/>
      <c r="MRI185" s="77"/>
      <c r="MRJ185" s="369"/>
      <c r="MRK185" s="369"/>
      <c r="MRL185" s="77"/>
      <c r="MRM185" s="78"/>
      <c r="MRN185" s="77"/>
      <c r="MRO185" s="369"/>
      <c r="MRP185" s="369"/>
      <c r="MRQ185" s="369"/>
      <c r="MRR185" s="369"/>
      <c r="MRS185" s="369"/>
      <c r="MRT185" s="369"/>
      <c r="MRU185" s="369"/>
      <c r="MRV185" s="369"/>
      <c r="MRW185" s="369"/>
      <c r="MRX185" s="369"/>
      <c r="MRY185" s="369"/>
      <c r="MRZ185" s="369"/>
      <c r="MSA185" s="77"/>
      <c r="MSB185" s="369"/>
      <c r="MSC185" s="369"/>
      <c r="MSD185" s="77"/>
      <c r="MSE185" s="78"/>
      <c r="MSF185" s="77"/>
      <c r="MSG185" s="369"/>
      <c r="MSH185" s="369"/>
      <c r="MSI185" s="369"/>
      <c r="MSJ185" s="369"/>
      <c r="MSK185" s="369"/>
      <c r="MSL185" s="369"/>
      <c r="MSM185" s="369"/>
      <c r="MSN185" s="369"/>
      <c r="MSO185" s="369"/>
      <c r="MSP185" s="369"/>
      <c r="MSQ185" s="369"/>
      <c r="MSR185" s="369"/>
      <c r="MSS185" s="77"/>
      <c r="MST185" s="369"/>
      <c r="MSU185" s="369"/>
      <c r="MSV185" s="77"/>
      <c r="MSW185" s="78"/>
      <c r="MSX185" s="77"/>
      <c r="MSY185" s="369"/>
      <c r="MSZ185" s="369"/>
      <c r="MTA185" s="369"/>
      <c r="MTB185" s="369"/>
      <c r="MTC185" s="369"/>
      <c r="MTD185" s="369"/>
      <c r="MTE185" s="369"/>
      <c r="MTF185" s="369"/>
      <c r="MTG185" s="369"/>
      <c r="MTH185" s="369"/>
      <c r="MTI185" s="369"/>
      <c r="MTJ185" s="369"/>
      <c r="MTK185" s="77"/>
      <c r="MTL185" s="369"/>
      <c r="MTM185" s="369"/>
      <c r="MTN185" s="77"/>
      <c r="MTO185" s="78"/>
      <c r="MTP185" s="77"/>
      <c r="MTQ185" s="369"/>
      <c r="MTR185" s="369"/>
      <c r="MTS185" s="369"/>
      <c r="MTT185" s="369"/>
      <c r="MTU185" s="369"/>
      <c r="MTV185" s="369"/>
      <c r="MTW185" s="369"/>
      <c r="MTX185" s="369"/>
      <c r="MTY185" s="369"/>
      <c r="MTZ185" s="369"/>
      <c r="MUA185" s="369"/>
      <c r="MUB185" s="369"/>
      <c r="MUC185" s="77"/>
      <c r="MUD185" s="369"/>
      <c r="MUE185" s="369"/>
      <c r="MUF185" s="77"/>
      <c r="MUG185" s="78"/>
      <c r="MUH185" s="77"/>
      <c r="MUI185" s="369"/>
      <c r="MUJ185" s="369"/>
      <c r="MUK185" s="369"/>
      <c r="MUL185" s="369"/>
      <c r="MUM185" s="369"/>
      <c r="MUN185" s="369"/>
      <c r="MUO185" s="369"/>
      <c r="MUP185" s="369"/>
      <c r="MUQ185" s="369"/>
      <c r="MUR185" s="369"/>
      <c r="MUS185" s="369"/>
      <c r="MUT185" s="369"/>
      <c r="MUU185" s="77"/>
      <c r="MUV185" s="369"/>
      <c r="MUW185" s="369"/>
      <c r="MUX185" s="77"/>
      <c r="MUY185" s="78"/>
      <c r="MUZ185" s="77"/>
      <c r="MVA185" s="369"/>
      <c r="MVB185" s="369"/>
      <c r="MVC185" s="369"/>
      <c r="MVD185" s="369"/>
      <c r="MVE185" s="369"/>
      <c r="MVF185" s="369"/>
      <c r="MVG185" s="369"/>
      <c r="MVH185" s="369"/>
      <c r="MVI185" s="369"/>
      <c r="MVJ185" s="369"/>
      <c r="MVK185" s="369"/>
      <c r="MVL185" s="369"/>
      <c r="MVM185" s="77"/>
      <c r="MVN185" s="369"/>
      <c r="MVO185" s="369"/>
      <c r="MVP185" s="77"/>
      <c r="MVQ185" s="78"/>
      <c r="MVR185" s="77"/>
      <c r="MVS185" s="369"/>
      <c r="MVT185" s="369"/>
      <c r="MVU185" s="369"/>
      <c r="MVV185" s="369"/>
      <c r="MVW185" s="369"/>
      <c r="MVX185" s="369"/>
      <c r="MVY185" s="369"/>
      <c r="MVZ185" s="369"/>
      <c r="MWA185" s="369"/>
      <c r="MWB185" s="369"/>
      <c r="MWC185" s="369"/>
      <c r="MWD185" s="369"/>
      <c r="MWE185" s="77"/>
      <c r="MWF185" s="369"/>
      <c r="MWG185" s="369"/>
      <c r="MWH185" s="77"/>
      <c r="MWI185" s="78"/>
      <c r="MWJ185" s="77"/>
      <c r="MWK185" s="369"/>
      <c r="MWL185" s="369"/>
      <c r="MWM185" s="369"/>
      <c r="MWN185" s="369"/>
      <c r="MWO185" s="369"/>
      <c r="MWP185" s="369"/>
      <c r="MWQ185" s="369"/>
      <c r="MWR185" s="369"/>
      <c r="MWS185" s="369"/>
      <c r="MWT185" s="369"/>
      <c r="MWU185" s="369"/>
      <c r="MWV185" s="369"/>
      <c r="MWW185" s="77"/>
      <c r="MWX185" s="369"/>
      <c r="MWY185" s="369"/>
      <c r="MWZ185" s="77"/>
      <c r="MXA185" s="78"/>
      <c r="MXB185" s="77"/>
      <c r="MXC185" s="369"/>
      <c r="MXD185" s="369"/>
      <c r="MXE185" s="369"/>
      <c r="MXF185" s="369"/>
      <c r="MXG185" s="369"/>
      <c r="MXH185" s="369"/>
      <c r="MXI185" s="369"/>
      <c r="MXJ185" s="369"/>
      <c r="MXK185" s="369"/>
      <c r="MXL185" s="369"/>
      <c r="MXM185" s="369"/>
      <c r="MXN185" s="369"/>
      <c r="MXO185" s="77"/>
      <c r="MXP185" s="369"/>
      <c r="MXQ185" s="369"/>
      <c r="MXR185" s="77"/>
      <c r="MXS185" s="78"/>
      <c r="MXT185" s="77"/>
      <c r="MXU185" s="369"/>
      <c r="MXV185" s="369"/>
      <c r="MXW185" s="369"/>
      <c r="MXX185" s="369"/>
      <c r="MXY185" s="369"/>
      <c r="MXZ185" s="369"/>
      <c r="MYA185" s="369"/>
      <c r="MYB185" s="369"/>
      <c r="MYC185" s="369"/>
      <c r="MYD185" s="369"/>
      <c r="MYE185" s="369"/>
      <c r="MYF185" s="369"/>
      <c r="MYG185" s="77"/>
      <c r="MYH185" s="369"/>
      <c r="MYI185" s="369"/>
      <c r="MYJ185" s="77"/>
      <c r="MYK185" s="78"/>
      <c r="MYL185" s="77"/>
      <c r="MYM185" s="369"/>
      <c r="MYN185" s="369"/>
      <c r="MYO185" s="369"/>
      <c r="MYP185" s="369"/>
      <c r="MYQ185" s="369"/>
      <c r="MYR185" s="369"/>
      <c r="MYS185" s="369"/>
      <c r="MYT185" s="369"/>
      <c r="MYU185" s="369"/>
      <c r="MYV185" s="369"/>
      <c r="MYW185" s="369"/>
      <c r="MYX185" s="369"/>
      <c r="MYY185" s="77"/>
      <c r="MYZ185" s="369"/>
      <c r="MZA185" s="369"/>
      <c r="MZB185" s="77"/>
      <c r="MZC185" s="78"/>
      <c r="MZD185" s="77"/>
      <c r="MZE185" s="369"/>
      <c r="MZF185" s="369"/>
      <c r="MZG185" s="369"/>
      <c r="MZH185" s="369"/>
      <c r="MZI185" s="369"/>
      <c r="MZJ185" s="369"/>
      <c r="MZK185" s="369"/>
      <c r="MZL185" s="369"/>
      <c r="MZM185" s="369"/>
      <c r="MZN185" s="369"/>
      <c r="MZO185" s="369"/>
      <c r="MZP185" s="369"/>
      <c r="MZQ185" s="77"/>
      <c r="MZR185" s="369"/>
      <c r="MZS185" s="369"/>
      <c r="MZT185" s="77"/>
      <c r="MZU185" s="78"/>
      <c r="MZV185" s="77"/>
      <c r="MZW185" s="369"/>
      <c r="MZX185" s="369"/>
      <c r="MZY185" s="369"/>
      <c r="MZZ185" s="369"/>
      <c r="NAA185" s="369"/>
      <c r="NAB185" s="369"/>
      <c r="NAC185" s="369"/>
      <c r="NAD185" s="369"/>
      <c r="NAE185" s="369"/>
      <c r="NAF185" s="369"/>
      <c r="NAG185" s="369"/>
      <c r="NAH185" s="369"/>
      <c r="NAI185" s="77"/>
      <c r="NAJ185" s="369"/>
      <c r="NAK185" s="369"/>
      <c r="NAL185" s="77"/>
      <c r="NAM185" s="78"/>
      <c r="NAN185" s="77"/>
      <c r="NAO185" s="369"/>
      <c r="NAP185" s="369"/>
      <c r="NAQ185" s="369"/>
      <c r="NAR185" s="369"/>
      <c r="NAS185" s="369"/>
      <c r="NAT185" s="369"/>
      <c r="NAU185" s="369"/>
      <c r="NAV185" s="369"/>
      <c r="NAW185" s="369"/>
      <c r="NAX185" s="369"/>
      <c r="NAY185" s="369"/>
      <c r="NAZ185" s="369"/>
      <c r="NBA185" s="77"/>
      <c r="NBB185" s="369"/>
      <c r="NBC185" s="369"/>
      <c r="NBD185" s="77"/>
      <c r="NBE185" s="78"/>
      <c r="NBF185" s="77"/>
      <c r="NBG185" s="369"/>
      <c r="NBH185" s="369"/>
      <c r="NBI185" s="369"/>
      <c r="NBJ185" s="369"/>
      <c r="NBK185" s="369"/>
      <c r="NBL185" s="369"/>
      <c r="NBM185" s="369"/>
      <c r="NBN185" s="369"/>
      <c r="NBO185" s="369"/>
      <c r="NBP185" s="369"/>
      <c r="NBQ185" s="369"/>
      <c r="NBR185" s="369"/>
      <c r="NBS185" s="77"/>
      <c r="NBT185" s="369"/>
      <c r="NBU185" s="369"/>
      <c r="NBV185" s="77"/>
      <c r="NBW185" s="78"/>
      <c r="NBX185" s="77"/>
      <c r="NBY185" s="369"/>
      <c r="NBZ185" s="369"/>
      <c r="NCA185" s="369"/>
      <c r="NCB185" s="369"/>
      <c r="NCC185" s="369"/>
      <c r="NCD185" s="369"/>
      <c r="NCE185" s="369"/>
      <c r="NCF185" s="369"/>
      <c r="NCG185" s="369"/>
      <c r="NCH185" s="369"/>
      <c r="NCI185" s="369"/>
      <c r="NCJ185" s="369"/>
      <c r="NCK185" s="77"/>
      <c r="NCL185" s="369"/>
      <c r="NCM185" s="369"/>
      <c r="NCN185" s="77"/>
      <c r="NCO185" s="78"/>
      <c r="NCP185" s="77"/>
      <c r="NCQ185" s="369"/>
      <c r="NCR185" s="369"/>
      <c r="NCS185" s="369"/>
      <c r="NCT185" s="369"/>
      <c r="NCU185" s="369"/>
      <c r="NCV185" s="369"/>
      <c r="NCW185" s="369"/>
      <c r="NCX185" s="369"/>
      <c r="NCY185" s="369"/>
      <c r="NCZ185" s="369"/>
      <c r="NDA185" s="369"/>
      <c r="NDB185" s="369"/>
      <c r="NDC185" s="77"/>
      <c r="NDD185" s="369"/>
      <c r="NDE185" s="369"/>
      <c r="NDF185" s="77"/>
      <c r="NDG185" s="78"/>
      <c r="NDH185" s="77"/>
      <c r="NDI185" s="369"/>
      <c r="NDJ185" s="369"/>
      <c r="NDK185" s="369"/>
      <c r="NDL185" s="369"/>
      <c r="NDM185" s="369"/>
      <c r="NDN185" s="369"/>
      <c r="NDO185" s="369"/>
      <c r="NDP185" s="369"/>
      <c r="NDQ185" s="369"/>
      <c r="NDR185" s="369"/>
      <c r="NDS185" s="369"/>
      <c r="NDT185" s="369"/>
      <c r="NDU185" s="77"/>
      <c r="NDV185" s="369"/>
      <c r="NDW185" s="369"/>
      <c r="NDX185" s="77"/>
      <c r="NDY185" s="78"/>
      <c r="NDZ185" s="77"/>
      <c r="NEA185" s="369"/>
      <c r="NEB185" s="369"/>
      <c r="NEC185" s="369"/>
      <c r="NED185" s="369"/>
      <c r="NEE185" s="369"/>
      <c r="NEF185" s="369"/>
      <c r="NEG185" s="369"/>
      <c r="NEH185" s="369"/>
      <c r="NEI185" s="369"/>
      <c r="NEJ185" s="369"/>
      <c r="NEK185" s="369"/>
      <c r="NEL185" s="369"/>
      <c r="NEM185" s="77"/>
      <c r="NEN185" s="369"/>
      <c r="NEO185" s="369"/>
      <c r="NEP185" s="77"/>
      <c r="NEQ185" s="78"/>
      <c r="NER185" s="77"/>
      <c r="NES185" s="369"/>
      <c r="NET185" s="369"/>
      <c r="NEU185" s="369"/>
      <c r="NEV185" s="369"/>
      <c r="NEW185" s="369"/>
      <c r="NEX185" s="369"/>
      <c r="NEY185" s="369"/>
      <c r="NEZ185" s="369"/>
      <c r="NFA185" s="369"/>
      <c r="NFB185" s="369"/>
      <c r="NFC185" s="369"/>
      <c r="NFD185" s="369"/>
      <c r="NFE185" s="77"/>
      <c r="NFF185" s="369"/>
      <c r="NFG185" s="369"/>
      <c r="NFH185" s="77"/>
      <c r="NFI185" s="78"/>
      <c r="NFJ185" s="77"/>
      <c r="NFK185" s="369"/>
      <c r="NFL185" s="369"/>
      <c r="NFM185" s="369"/>
      <c r="NFN185" s="369"/>
      <c r="NFO185" s="369"/>
      <c r="NFP185" s="369"/>
      <c r="NFQ185" s="369"/>
      <c r="NFR185" s="369"/>
      <c r="NFS185" s="369"/>
      <c r="NFT185" s="369"/>
      <c r="NFU185" s="369"/>
      <c r="NFV185" s="369"/>
      <c r="NFW185" s="77"/>
      <c r="NFX185" s="369"/>
      <c r="NFY185" s="369"/>
      <c r="NFZ185" s="77"/>
      <c r="NGA185" s="78"/>
      <c r="NGB185" s="77"/>
      <c r="NGC185" s="369"/>
      <c r="NGD185" s="369"/>
      <c r="NGE185" s="369"/>
      <c r="NGF185" s="369"/>
      <c r="NGG185" s="369"/>
      <c r="NGH185" s="369"/>
      <c r="NGI185" s="369"/>
      <c r="NGJ185" s="369"/>
      <c r="NGK185" s="369"/>
      <c r="NGL185" s="369"/>
      <c r="NGM185" s="369"/>
      <c r="NGN185" s="369"/>
      <c r="NGO185" s="77"/>
      <c r="NGP185" s="369"/>
      <c r="NGQ185" s="369"/>
      <c r="NGR185" s="77"/>
      <c r="NGS185" s="78"/>
      <c r="NGT185" s="77"/>
      <c r="NGU185" s="369"/>
      <c r="NGV185" s="369"/>
      <c r="NGW185" s="369"/>
      <c r="NGX185" s="369"/>
      <c r="NGY185" s="369"/>
      <c r="NGZ185" s="369"/>
      <c r="NHA185" s="369"/>
      <c r="NHB185" s="369"/>
      <c r="NHC185" s="369"/>
      <c r="NHD185" s="369"/>
      <c r="NHE185" s="369"/>
      <c r="NHF185" s="369"/>
      <c r="NHG185" s="77"/>
      <c r="NHH185" s="369"/>
      <c r="NHI185" s="369"/>
      <c r="NHJ185" s="77"/>
      <c r="NHK185" s="78"/>
      <c r="NHL185" s="77"/>
      <c r="NHM185" s="369"/>
      <c r="NHN185" s="369"/>
      <c r="NHO185" s="369"/>
      <c r="NHP185" s="369"/>
      <c r="NHQ185" s="369"/>
      <c r="NHR185" s="369"/>
      <c r="NHS185" s="369"/>
      <c r="NHT185" s="369"/>
      <c r="NHU185" s="369"/>
      <c r="NHV185" s="369"/>
      <c r="NHW185" s="369"/>
      <c r="NHX185" s="369"/>
      <c r="NHY185" s="77"/>
      <c r="NHZ185" s="369"/>
      <c r="NIA185" s="369"/>
      <c r="NIB185" s="77"/>
      <c r="NIC185" s="78"/>
      <c r="NID185" s="77"/>
      <c r="NIE185" s="369"/>
      <c r="NIF185" s="369"/>
      <c r="NIG185" s="369"/>
      <c r="NIH185" s="369"/>
      <c r="NII185" s="369"/>
      <c r="NIJ185" s="369"/>
      <c r="NIK185" s="369"/>
      <c r="NIL185" s="369"/>
      <c r="NIM185" s="369"/>
      <c r="NIN185" s="369"/>
      <c r="NIO185" s="369"/>
      <c r="NIP185" s="369"/>
      <c r="NIQ185" s="77"/>
      <c r="NIR185" s="369"/>
      <c r="NIS185" s="369"/>
      <c r="NIT185" s="77"/>
      <c r="NIU185" s="78"/>
      <c r="NIV185" s="77"/>
      <c r="NIW185" s="369"/>
      <c r="NIX185" s="369"/>
      <c r="NIY185" s="369"/>
      <c r="NIZ185" s="369"/>
      <c r="NJA185" s="369"/>
      <c r="NJB185" s="369"/>
      <c r="NJC185" s="369"/>
      <c r="NJD185" s="369"/>
      <c r="NJE185" s="369"/>
      <c r="NJF185" s="369"/>
      <c r="NJG185" s="369"/>
      <c r="NJH185" s="369"/>
      <c r="NJI185" s="77"/>
      <c r="NJJ185" s="369"/>
      <c r="NJK185" s="369"/>
      <c r="NJL185" s="77"/>
      <c r="NJM185" s="78"/>
      <c r="NJN185" s="77"/>
      <c r="NJO185" s="369"/>
      <c r="NJP185" s="369"/>
      <c r="NJQ185" s="369"/>
      <c r="NJR185" s="369"/>
      <c r="NJS185" s="369"/>
      <c r="NJT185" s="369"/>
      <c r="NJU185" s="369"/>
      <c r="NJV185" s="369"/>
      <c r="NJW185" s="369"/>
      <c r="NJX185" s="369"/>
      <c r="NJY185" s="369"/>
      <c r="NJZ185" s="369"/>
      <c r="NKA185" s="77"/>
      <c r="NKB185" s="369"/>
      <c r="NKC185" s="369"/>
      <c r="NKD185" s="77"/>
      <c r="NKE185" s="78"/>
      <c r="NKF185" s="77"/>
      <c r="NKG185" s="369"/>
      <c r="NKH185" s="369"/>
      <c r="NKI185" s="369"/>
      <c r="NKJ185" s="369"/>
      <c r="NKK185" s="369"/>
      <c r="NKL185" s="369"/>
      <c r="NKM185" s="369"/>
      <c r="NKN185" s="369"/>
      <c r="NKO185" s="369"/>
      <c r="NKP185" s="369"/>
      <c r="NKQ185" s="369"/>
      <c r="NKR185" s="369"/>
      <c r="NKS185" s="77"/>
      <c r="NKT185" s="369"/>
      <c r="NKU185" s="369"/>
      <c r="NKV185" s="77"/>
      <c r="NKW185" s="78"/>
      <c r="NKX185" s="77"/>
      <c r="NKY185" s="369"/>
      <c r="NKZ185" s="369"/>
      <c r="NLA185" s="369"/>
      <c r="NLB185" s="369"/>
      <c r="NLC185" s="369"/>
      <c r="NLD185" s="369"/>
      <c r="NLE185" s="369"/>
      <c r="NLF185" s="369"/>
      <c r="NLG185" s="369"/>
      <c r="NLH185" s="369"/>
      <c r="NLI185" s="369"/>
      <c r="NLJ185" s="369"/>
      <c r="NLK185" s="77"/>
      <c r="NLL185" s="369"/>
      <c r="NLM185" s="369"/>
      <c r="NLN185" s="77"/>
      <c r="NLO185" s="78"/>
      <c r="NLP185" s="77"/>
      <c r="NLQ185" s="369"/>
      <c r="NLR185" s="369"/>
      <c r="NLS185" s="369"/>
      <c r="NLT185" s="369"/>
      <c r="NLU185" s="369"/>
      <c r="NLV185" s="369"/>
      <c r="NLW185" s="369"/>
      <c r="NLX185" s="369"/>
      <c r="NLY185" s="369"/>
      <c r="NLZ185" s="369"/>
      <c r="NMA185" s="369"/>
      <c r="NMB185" s="369"/>
      <c r="NMC185" s="77"/>
      <c r="NMD185" s="369"/>
      <c r="NME185" s="369"/>
      <c r="NMF185" s="77"/>
      <c r="NMG185" s="78"/>
      <c r="NMH185" s="77"/>
      <c r="NMI185" s="369"/>
      <c r="NMJ185" s="369"/>
      <c r="NMK185" s="369"/>
      <c r="NML185" s="369"/>
      <c r="NMM185" s="369"/>
      <c r="NMN185" s="369"/>
      <c r="NMO185" s="369"/>
      <c r="NMP185" s="369"/>
      <c r="NMQ185" s="369"/>
      <c r="NMR185" s="369"/>
      <c r="NMS185" s="369"/>
      <c r="NMT185" s="369"/>
      <c r="NMU185" s="77"/>
      <c r="NMV185" s="369"/>
      <c r="NMW185" s="369"/>
      <c r="NMX185" s="77"/>
      <c r="NMY185" s="78"/>
      <c r="NMZ185" s="77"/>
      <c r="NNA185" s="369"/>
      <c r="NNB185" s="369"/>
      <c r="NNC185" s="369"/>
      <c r="NND185" s="369"/>
      <c r="NNE185" s="369"/>
      <c r="NNF185" s="369"/>
      <c r="NNG185" s="369"/>
      <c r="NNH185" s="369"/>
      <c r="NNI185" s="369"/>
      <c r="NNJ185" s="369"/>
      <c r="NNK185" s="369"/>
      <c r="NNL185" s="369"/>
      <c r="NNM185" s="77"/>
      <c r="NNN185" s="369"/>
      <c r="NNO185" s="369"/>
      <c r="NNP185" s="77"/>
      <c r="NNQ185" s="78"/>
      <c r="NNR185" s="77"/>
      <c r="NNS185" s="369"/>
      <c r="NNT185" s="369"/>
      <c r="NNU185" s="369"/>
      <c r="NNV185" s="369"/>
      <c r="NNW185" s="369"/>
      <c r="NNX185" s="369"/>
      <c r="NNY185" s="369"/>
      <c r="NNZ185" s="369"/>
      <c r="NOA185" s="369"/>
      <c r="NOB185" s="369"/>
      <c r="NOC185" s="369"/>
      <c r="NOD185" s="369"/>
      <c r="NOE185" s="77"/>
      <c r="NOF185" s="369"/>
      <c r="NOG185" s="369"/>
      <c r="NOH185" s="77"/>
      <c r="NOI185" s="78"/>
      <c r="NOJ185" s="77"/>
      <c r="NOK185" s="369"/>
      <c r="NOL185" s="369"/>
      <c r="NOM185" s="369"/>
      <c r="NON185" s="369"/>
      <c r="NOO185" s="369"/>
      <c r="NOP185" s="369"/>
      <c r="NOQ185" s="369"/>
      <c r="NOR185" s="369"/>
      <c r="NOS185" s="369"/>
      <c r="NOT185" s="369"/>
      <c r="NOU185" s="369"/>
      <c r="NOV185" s="369"/>
      <c r="NOW185" s="77"/>
      <c r="NOX185" s="369"/>
      <c r="NOY185" s="369"/>
      <c r="NOZ185" s="77"/>
      <c r="NPA185" s="78"/>
      <c r="NPB185" s="77"/>
      <c r="NPC185" s="369"/>
      <c r="NPD185" s="369"/>
      <c r="NPE185" s="369"/>
      <c r="NPF185" s="369"/>
      <c r="NPG185" s="369"/>
      <c r="NPH185" s="369"/>
      <c r="NPI185" s="369"/>
      <c r="NPJ185" s="369"/>
      <c r="NPK185" s="369"/>
      <c r="NPL185" s="369"/>
      <c r="NPM185" s="369"/>
      <c r="NPN185" s="369"/>
      <c r="NPO185" s="77"/>
      <c r="NPP185" s="369"/>
      <c r="NPQ185" s="369"/>
      <c r="NPR185" s="77"/>
      <c r="NPS185" s="78"/>
      <c r="NPT185" s="77"/>
      <c r="NPU185" s="369"/>
      <c r="NPV185" s="369"/>
      <c r="NPW185" s="369"/>
      <c r="NPX185" s="369"/>
      <c r="NPY185" s="369"/>
      <c r="NPZ185" s="369"/>
      <c r="NQA185" s="369"/>
      <c r="NQB185" s="369"/>
      <c r="NQC185" s="369"/>
      <c r="NQD185" s="369"/>
      <c r="NQE185" s="369"/>
      <c r="NQF185" s="369"/>
      <c r="NQG185" s="77"/>
      <c r="NQH185" s="369"/>
      <c r="NQI185" s="369"/>
      <c r="NQJ185" s="77"/>
      <c r="NQK185" s="78"/>
      <c r="NQL185" s="77"/>
      <c r="NQM185" s="369"/>
      <c r="NQN185" s="369"/>
      <c r="NQO185" s="369"/>
      <c r="NQP185" s="369"/>
      <c r="NQQ185" s="369"/>
      <c r="NQR185" s="369"/>
      <c r="NQS185" s="369"/>
      <c r="NQT185" s="369"/>
      <c r="NQU185" s="369"/>
      <c r="NQV185" s="369"/>
      <c r="NQW185" s="369"/>
      <c r="NQX185" s="369"/>
      <c r="NQY185" s="77"/>
      <c r="NQZ185" s="369"/>
      <c r="NRA185" s="369"/>
      <c r="NRB185" s="77"/>
      <c r="NRC185" s="78"/>
      <c r="NRD185" s="77"/>
      <c r="NRE185" s="369"/>
      <c r="NRF185" s="369"/>
      <c r="NRG185" s="369"/>
      <c r="NRH185" s="369"/>
      <c r="NRI185" s="369"/>
      <c r="NRJ185" s="369"/>
      <c r="NRK185" s="369"/>
      <c r="NRL185" s="369"/>
      <c r="NRM185" s="369"/>
      <c r="NRN185" s="369"/>
      <c r="NRO185" s="369"/>
      <c r="NRP185" s="369"/>
      <c r="NRQ185" s="77"/>
      <c r="NRR185" s="369"/>
      <c r="NRS185" s="369"/>
      <c r="NRT185" s="77"/>
      <c r="NRU185" s="78"/>
      <c r="NRV185" s="77"/>
      <c r="NRW185" s="369"/>
      <c r="NRX185" s="369"/>
      <c r="NRY185" s="369"/>
      <c r="NRZ185" s="369"/>
      <c r="NSA185" s="369"/>
      <c r="NSB185" s="369"/>
      <c r="NSC185" s="369"/>
      <c r="NSD185" s="369"/>
      <c r="NSE185" s="369"/>
      <c r="NSF185" s="369"/>
      <c r="NSG185" s="369"/>
      <c r="NSH185" s="369"/>
      <c r="NSI185" s="77"/>
      <c r="NSJ185" s="369"/>
      <c r="NSK185" s="369"/>
      <c r="NSL185" s="77"/>
      <c r="NSM185" s="78"/>
      <c r="NSN185" s="77"/>
      <c r="NSO185" s="369"/>
      <c r="NSP185" s="369"/>
      <c r="NSQ185" s="369"/>
      <c r="NSR185" s="369"/>
      <c r="NSS185" s="369"/>
      <c r="NST185" s="369"/>
      <c r="NSU185" s="369"/>
      <c r="NSV185" s="369"/>
      <c r="NSW185" s="369"/>
      <c r="NSX185" s="369"/>
      <c r="NSY185" s="369"/>
      <c r="NSZ185" s="369"/>
      <c r="NTA185" s="77"/>
      <c r="NTB185" s="369"/>
      <c r="NTC185" s="369"/>
      <c r="NTD185" s="77"/>
      <c r="NTE185" s="78"/>
      <c r="NTF185" s="77"/>
      <c r="NTG185" s="369"/>
      <c r="NTH185" s="369"/>
      <c r="NTI185" s="369"/>
      <c r="NTJ185" s="369"/>
      <c r="NTK185" s="369"/>
      <c r="NTL185" s="369"/>
      <c r="NTM185" s="369"/>
      <c r="NTN185" s="369"/>
      <c r="NTO185" s="369"/>
      <c r="NTP185" s="369"/>
      <c r="NTQ185" s="369"/>
      <c r="NTR185" s="369"/>
      <c r="NTS185" s="77"/>
      <c r="NTT185" s="369"/>
      <c r="NTU185" s="369"/>
      <c r="NTV185" s="77"/>
      <c r="NTW185" s="78"/>
      <c r="NTX185" s="77"/>
      <c r="NTY185" s="369"/>
      <c r="NTZ185" s="369"/>
      <c r="NUA185" s="369"/>
      <c r="NUB185" s="369"/>
      <c r="NUC185" s="369"/>
      <c r="NUD185" s="369"/>
      <c r="NUE185" s="369"/>
      <c r="NUF185" s="369"/>
      <c r="NUG185" s="369"/>
      <c r="NUH185" s="369"/>
      <c r="NUI185" s="369"/>
      <c r="NUJ185" s="369"/>
      <c r="NUK185" s="77"/>
      <c r="NUL185" s="369"/>
      <c r="NUM185" s="369"/>
      <c r="NUN185" s="77"/>
      <c r="NUO185" s="78"/>
      <c r="NUP185" s="77"/>
      <c r="NUQ185" s="369"/>
      <c r="NUR185" s="369"/>
      <c r="NUS185" s="369"/>
      <c r="NUT185" s="369"/>
      <c r="NUU185" s="369"/>
      <c r="NUV185" s="369"/>
      <c r="NUW185" s="369"/>
      <c r="NUX185" s="369"/>
      <c r="NUY185" s="369"/>
      <c r="NUZ185" s="369"/>
      <c r="NVA185" s="369"/>
      <c r="NVB185" s="369"/>
      <c r="NVC185" s="77"/>
      <c r="NVD185" s="369"/>
      <c r="NVE185" s="369"/>
      <c r="NVF185" s="77"/>
      <c r="NVG185" s="78"/>
      <c r="NVH185" s="77"/>
      <c r="NVI185" s="369"/>
      <c r="NVJ185" s="369"/>
      <c r="NVK185" s="369"/>
      <c r="NVL185" s="369"/>
      <c r="NVM185" s="369"/>
      <c r="NVN185" s="369"/>
      <c r="NVO185" s="369"/>
      <c r="NVP185" s="369"/>
      <c r="NVQ185" s="369"/>
      <c r="NVR185" s="369"/>
      <c r="NVS185" s="369"/>
      <c r="NVT185" s="369"/>
      <c r="NVU185" s="77"/>
      <c r="NVV185" s="369"/>
      <c r="NVW185" s="369"/>
      <c r="NVX185" s="77"/>
      <c r="NVY185" s="78"/>
      <c r="NVZ185" s="77"/>
      <c r="NWA185" s="369"/>
      <c r="NWB185" s="369"/>
      <c r="NWC185" s="369"/>
      <c r="NWD185" s="369"/>
      <c r="NWE185" s="369"/>
      <c r="NWF185" s="369"/>
      <c r="NWG185" s="369"/>
      <c r="NWH185" s="369"/>
      <c r="NWI185" s="369"/>
      <c r="NWJ185" s="369"/>
      <c r="NWK185" s="369"/>
      <c r="NWL185" s="369"/>
      <c r="NWM185" s="77"/>
      <c r="NWN185" s="369"/>
      <c r="NWO185" s="369"/>
      <c r="NWP185" s="77"/>
      <c r="NWQ185" s="78"/>
      <c r="NWR185" s="77"/>
      <c r="NWS185" s="369"/>
      <c r="NWT185" s="369"/>
      <c r="NWU185" s="369"/>
      <c r="NWV185" s="369"/>
      <c r="NWW185" s="369"/>
      <c r="NWX185" s="369"/>
      <c r="NWY185" s="369"/>
      <c r="NWZ185" s="369"/>
      <c r="NXA185" s="369"/>
      <c r="NXB185" s="369"/>
      <c r="NXC185" s="369"/>
      <c r="NXD185" s="369"/>
      <c r="NXE185" s="77"/>
      <c r="NXF185" s="369"/>
      <c r="NXG185" s="369"/>
      <c r="NXH185" s="77"/>
      <c r="NXI185" s="78"/>
      <c r="NXJ185" s="77"/>
      <c r="NXK185" s="369"/>
      <c r="NXL185" s="369"/>
      <c r="NXM185" s="369"/>
      <c r="NXN185" s="369"/>
      <c r="NXO185" s="369"/>
      <c r="NXP185" s="369"/>
      <c r="NXQ185" s="369"/>
      <c r="NXR185" s="369"/>
      <c r="NXS185" s="369"/>
      <c r="NXT185" s="369"/>
      <c r="NXU185" s="369"/>
      <c r="NXV185" s="369"/>
      <c r="NXW185" s="77"/>
      <c r="NXX185" s="369"/>
      <c r="NXY185" s="369"/>
      <c r="NXZ185" s="77"/>
      <c r="NYA185" s="78"/>
      <c r="NYB185" s="77"/>
      <c r="NYC185" s="369"/>
      <c r="NYD185" s="369"/>
      <c r="NYE185" s="369"/>
      <c r="NYF185" s="369"/>
      <c r="NYG185" s="369"/>
      <c r="NYH185" s="369"/>
      <c r="NYI185" s="369"/>
      <c r="NYJ185" s="369"/>
      <c r="NYK185" s="369"/>
      <c r="NYL185" s="369"/>
      <c r="NYM185" s="369"/>
      <c r="NYN185" s="369"/>
      <c r="NYO185" s="77"/>
      <c r="NYP185" s="369"/>
      <c r="NYQ185" s="369"/>
      <c r="NYR185" s="77"/>
      <c r="NYS185" s="78"/>
      <c r="NYT185" s="77"/>
      <c r="NYU185" s="369"/>
      <c r="NYV185" s="369"/>
      <c r="NYW185" s="369"/>
      <c r="NYX185" s="369"/>
      <c r="NYY185" s="369"/>
      <c r="NYZ185" s="369"/>
      <c r="NZA185" s="369"/>
      <c r="NZB185" s="369"/>
      <c r="NZC185" s="369"/>
      <c r="NZD185" s="369"/>
      <c r="NZE185" s="369"/>
      <c r="NZF185" s="369"/>
      <c r="NZG185" s="77"/>
      <c r="NZH185" s="369"/>
      <c r="NZI185" s="369"/>
      <c r="NZJ185" s="77"/>
      <c r="NZK185" s="78"/>
      <c r="NZL185" s="77"/>
      <c r="NZM185" s="369"/>
      <c r="NZN185" s="369"/>
      <c r="NZO185" s="369"/>
      <c r="NZP185" s="369"/>
      <c r="NZQ185" s="369"/>
      <c r="NZR185" s="369"/>
      <c r="NZS185" s="369"/>
      <c r="NZT185" s="369"/>
      <c r="NZU185" s="369"/>
      <c r="NZV185" s="369"/>
      <c r="NZW185" s="369"/>
      <c r="NZX185" s="369"/>
      <c r="NZY185" s="77"/>
      <c r="NZZ185" s="369"/>
      <c r="OAA185" s="369"/>
      <c r="OAB185" s="77"/>
      <c r="OAC185" s="78"/>
      <c r="OAD185" s="77"/>
      <c r="OAE185" s="369"/>
      <c r="OAF185" s="369"/>
      <c r="OAG185" s="369"/>
      <c r="OAH185" s="369"/>
      <c r="OAI185" s="369"/>
      <c r="OAJ185" s="369"/>
      <c r="OAK185" s="369"/>
      <c r="OAL185" s="369"/>
      <c r="OAM185" s="369"/>
      <c r="OAN185" s="369"/>
      <c r="OAO185" s="369"/>
      <c r="OAP185" s="369"/>
      <c r="OAQ185" s="77"/>
      <c r="OAR185" s="369"/>
      <c r="OAS185" s="369"/>
      <c r="OAT185" s="77"/>
      <c r="OAU185" s="78"/>
      <c r="OAV185" s="77"/>
      <c r="OAW185" s="369"/>
      <c r="OAX185" s="369"/>
      <c r="OAY185" s="369"/>
      <c r="OAZ185" s="369"/>
      <c r="OBA185" s="369"/>
      <c r="OBB185" s="369"/>
      <c r="OBC185" s="369"/>
      <c r="OBD185" s="369"/>
      <c r="OBE185" s="369"/>
      <c r="OBF185" s="369"/>
      <c r="OBG185" s="369"/>
      <c r="OBH185" s="369"/>
      <c r="OBI185" s="77"/>
      <c r="OBJ185" s="369"/>
      <c r="OBK185" s="369"/>
      <c r="OBL185" s="77"/>
      <c r="OBM185" s="78"/>
      <c r="OBN185" s="77"/>
      <c r="OBO185" s="369"/>
      <c r="OBP185" s="369"/>
      <c r="OBQ185" s="369"/>
      <c r="OBR185" s="369"/>
      <c r="OBS185" s="369"/>
      <c r="OBT185" s="369"/>
      <c r="OBU185" s="369"/>
      <c r="OBV185" s="369"/>
      <c r="OBW185" s="369"/>
      <c r="OBX185" s="369"/>
      <c r="OBY185" s="369"/>
      <c r="OBZ185" s="369"/>
      <c r="OCA185" s="77"/>
      <c r="OCB185" s="369"/>
      <c r="OCC185" s="369"/>
      <c r="OCD185" s="77"/>
      <c r="OCE185" s="78"/>
      <c r="OCF185" s="77"/>
      <c r="OCG185" s="369"/>
      <c r="OCH185" s="369"/>
      <c r="OCI185" s="369"/>
      <c r="OCJ185" s="369"/>
      <c r="OCK185" s="369"/>
      <c r="OCL185" s="369"/>
      <c r="OCM185" s="369"/>
      <c r="OCN185" s="369"/>
      <c r="OCO185" s="369"/>
      <c r="OCP185" s="369"/>
      <c r="OCQ185" s="369"/>
      <c r="OCR185" s="369"/>
      <c r="OCS185" s="77"/>
      <c r="OCT185" s="369"/>
      <c r="OCU185" s="369"/>
      <c r="OCV185" s="77"/>
      <c r="OCW185" s="78"/>
      <c r="OCX185" s="77"/>
      <c r="OCY185" s="369"/>
      <c r="OCZ185" s="369"/>
      <c r="ODA185" s="369"/>
      <c r="ODB185" s="369"/>
      <c r="ODC185" s="369"/>
      <c r="ODD185" s="369"/>
      <c r="ODE185" s="369"/>
      <c r="ODF185" s="369"/>
      <c r="ODG185" s="369"/>
      <c r="ODH185" s="369"/>
      <c r="ODI185" s="369"/>
      <c r="ODJ185" s="369"/>
      <c r="ODK185" s="77"/>
      <c r="ODL185" s="369"/>
      <c r="ODM185" s="369"/>
      <c r="ODN185" s="77"/>
      <c r="ODO185" s="78"/>
      <c r="ODP185" s="77"/>
      <c r="ODQ185" s="369"/>
      <c r="ODR185" s="369"/>
      <c r="ODS185" s="369"/>
      <c r="ODT185" s="369"/>
      <c r="ODU185" s="369"/>
      <c r="ODV185" s="369"/>
      <c r="ODW185" s="369"/>
      <c r="ODX185" s="369"/>
      <c r="ODY185" s="369"/>
      <c r="ODZ185" s="369"/>
      <c r="OEA185" s="369"/>
      <c r="OEB185" s="369"/>
      <c r="OEC185" s="77"/>
      <c r="OED185" s="369"/>
      <c r="OEE185" s="369"/>
      <c r="OEF185" s="77"/>
      <c r="OEG185" s="78"/>
      <c r="OEH185" s="77"/>
      <c r="OEI185" s="369"/>
      <c r="OEJ185" s="369"/>
      <c r="OEK185" s="369"/>
      <c r="OEL185" s="369"/>
      <c r="OEM185" s="369"/>
      <c r="OEN185" s="369"/>
      <c r="OEO185" s="369"/>
      <c r="OEP185" s="369"/>
      <c r="OEQ185" s="369"/>
      <c r="OER185" s="369"/>
      <c r="OES185" s="369"/>
      <c r="OET185" s="369"/>
      <c r="OEU185" s="77"/>
      <c r="OEV185" s="369"/>
      <c r="OEW185" s="369"/>
      <c r="OEX185" s="77"/>
      <c r="OEY185" s="78"/>
      <c r="OEZ185" s="77"/>
      <c r="OFA185" s="369"/>
      <c r="OFB185" s="369"/>
      <c r="OFC185" s="369"/>
      <c r="OFD185" s="369"/>
      <c r="OFE185" s="369"/>
      <c r="OFF185" s="369"/>
      <c r="OFG185" s="369"/>
      <c r="OFH185" s="369"/>
      <c r="OFI185" s="369"/>
      <c r="OFJ185" s="369"/>
      <c r="OFK185" s="369"/>
      <c r="OFL185" s="369"/>
      <c r="OFM185" s="77"/>
      <c r="OFN185" s="369"/>
      <c r="OFO185" s="369"/>
      <c r="OFP185" s="77"/>
      <c r="OFQ185" s="78"/>
      <c r="OFR185" s="77"/>
      <c r="OFS185" s="369"/>
      <c r="OFT185" s="369"/>
      <c r="OFU185" s="369"/>
      <c r="OFV185" s="369"/>
      <c r="OFW185" s="369"/>
      <c r="OFX185" s="369"/>
      <c r="OFY185" s="369"/>
      <c r="OFZ185" s="369"/>
      <c r="OGA185" s="369"/>
      <c r="OGB185" s="369"/>
      <c r="OGC185" s="369"/>
      <c r="OGD185" s="369"/>
      <c r="OGE185" s="77"/>
      <c r="OGF185" s="369"/>
      <c r="OGG185" s="369"/>
      <c r="OGH185" s="77"/>
      <c r="OGI185" s="78"/>
      <c r="OGJ185" s="77"/>
      <c r="OGK185" s="369"/>
      <c r="OGL185" s="369"/>
      <c r="OGM185" s="369"/>
      <c r="OGN185" s="369"/>
      <c r="OGO185" s="369"/>
      <c r="OGP185" s="369"/>
      <c r="OGQ185" s="369"/>
      <c r="OGR185" s="369"/>
      <c r="OGS185" s="369"/>
      <c r="OGT185" s="369"/>
      <c r="OGU185" s="369"/>
      <c r="OGV185" s="369"/>
      <c r="OGW185" s="77"/>
      <c r="OGX185" s="369"/>
      <c r="OGY185" s="369"/>
      <c r="OGZ185" s="77"/>
      <c r="OHA185" s="78"/>
      <c r="OHB185" s="77"/>
      <c r="OHC185" s="369"/>
      <c r="OHD185" s="369"/>
      <c r="OHE185" s="369"/>
      <c r="OHF185" s="369"/>
      <c r="OHG185" s="369"/>
      <c r="OHH185" s="369"/>
      <c r="OHI185" s="369"/>
      <c r="OHJ185" s="369"/>
      <c r="OHK185" s="369"/>
      <c r="OHL185" s="369"/>
      <c r="OHM185" s="369"/>
      <c r="OHN185" s="369"/>
      <c r="OHO185" s="77"/>
      <c r="OHP185" s="369"/>
      <c r="OHQ185" s="369"/>
      <c r="OHR185" s="77"/>
      <c r="OHS185" s="78"/>
      <c r="OHT185" s="77"/>
      <c r="OHU185" s="369"/>
      <c r="OHV185" s="369"/>
      <c r="OHW185" s="369"/>
      <c r="OHX185" s="369"/>
      <c r="OHY185" s="369"/>
      <c r="OHZ185" s="369"/>
      <c r="OIA185" s="369"/>
      <c r="OIB185" s="369"/>
      <c r="OIC185" s="369"/>
      <c r="OID185" s="369"/>
      <c r="OIE185" s="369"/>
      <c r="OIF185" s="369"/>
      <c r="OIG185" s="77"/>
      <c r="OIH185" s="369"/>
      <c r="OII185" s="369"/>
      <c r="OIJ185" s="77"/>
      <c r="OIK185" s="78"/>
      <c r="OIL185" s="77"/>
      <c r="OIM185" s="369"/>
      <c r="OIN185" s="369"/>
      <c r="OIO185" s="369"/>
      <c r="OIP185" s="369"/>
      <c r="OIQ185" s="369"/>
      <c r="OIR185" s="369"/>
      <c r="OIS185" s="369"/>
      <c r="OIT185" s="369"/>
      <c r="OIU185" s="369"/>
      <c r="OIV185" s="369"/>
      <c r="OIW185" s="369"/>
      <c r="OIX185" s="369"/>
      <c r="OIY185" s="77"/>
      <c r="OIZ185" s="369"/>
      <c r="OJA185" s="369"/>
      <c r="OJB185" s="77"/>
      <c r="OJC185" s="78"/>
      <c r="OJD185" s="77"/>
      <c r="OJE185" s="369"/>
      <c r="OJF185" s="369"/>
      <c r="OJG185" s="369"/>
      <c r="OJH185" s="369"/>
      <c r="OJI185" s="369"/>
      <c r="OJJ185" s="369"/>
      <c r="OJK185" s="369"/>
      <c r="OJL185" s="369"/>
      <c r="OJM185" s="369"/>
      <c r="OJN185" s="369"/>
      <c r="OJO185" s="369"/>
      <c r="OJP185" s="369"/>
      <c r="OJQ185" s="77"/>
      <c r="OJR185" s="369"/>
      <c r="OJS185" s="369"/>
      <c r="OJT185" s="77"/>
      <c r="OJU185" s="78"/>
      <c r="OJV185" s="77"/>
      <c r="OJW185" s="369"/>
      <c r="OJX185" s="369"/>
      <c r="OJY185" s="369"/>
      <c r="OJZ185" s="369"/>
      <c r="OKA185" s="369"/>
      <c r="OKB185" s="369"/>
      <c r="OKC185" s="369"/>
      <c r="OKD185" s="369"/>
      <c r="OKE185" s="369"/>
      <c r="OKF185" s="369"/>
      <c r="OKG185" s="369"/>
      <c r="OKH185" s="369"/>
      <c r="OKI185" s="77"/>
      <c r="OKJ185" s="369"/>
      <c r="OKK185" s="369"/>
      <c r="OKL185" s="77"/>
      <c r="OKM185" s="78"/>
      <c r="OKN185" s="77"/>
      <c r="OKO185" s="369"/>
      <c r="OKP185" s="369"/>
      <c r="OKQ185" s="369"/>
      <c r="OKR185" s="369"/>
      <c r="OKS185" s="369"/>
      <c r="OKT185" s="369"/>
      <c r="OKU185" s="369"/>
      <c r="OKV185" s="369"/>
      <c r="OKW185" s="369"/>
      <c r="OKX185" s="369"/>
      <c r="OKY185" s="369"/>
      <c r="OKZ185" s="369"/>
      <c r="OLA185" s="77"/>
      <c r="OLB185" s="369"/>
      <c r="OLC185" s="369"/>
      <c r="OLD185" s="77"/>
      <c r="OLE185" s="78"/>
      <c r="OLF185" s="77"/>
      <c r="OLG185" s="369"/>
      <c r="OLH185" s="369"/>
      <c r="OLI185" s="369"/>
      <c r="OLJ185" s="369"/>
      <c r="OLK185" s="369"/>
      <c r="OLL185" s="369"/>
      <c r="OLM185" s="369"/>
      <c r="OLN185" s="369"/>
      <c r="OLO185" s="369"/>
      <c r="OLP185" s="369"/>
      <c r="OLQ185" s="369"/>
      <c r="OLR185" s="369"/>
      <c r="OLS185" s="77"/>
      <c r="OLT185" s="369"/>
      <c r="OLU185" s="369"/>
      <c r="OLV185" s="77"/>
      <c r="OLW185" s="78"/>
      <c r="OLX185" s="77"/>
      <c r="OLY185" s="369"/>
      <c r="OLZ185" s="369"/>
      <c r="OMA185" s="369"/>
      <c r="OMB185" s="369"/>
      <c r="OMC185" s="369"/>
      <c r="OMD185" s="369"/>
      <c r="OME185" s="369"/>
      <c r="OMF185" s="369"/>
      <c r="OMG185" s="369"/>
      <c r="OMH185" s="369"/>
      <c r="OMI185" s="369"/>
      <c r="OMJ185" s="369"/>
      <c r="OMK185" s="77"/>
      <c r="OML185" s="369"/>
      <c r="OMM185" s="369"/>
      <c r="OMN185" s="77"/>
      <c r="OMO185" s="78"/>
      <c r="OMP185" s="77"/>
      <c r="OMQ185" s="369"/>
      <c r="OMR185" s="369"/>
      <c r="OMS185" s="369"/>
      <c r="OMT185" s="369"/>
      <c r="OMU185" s="369"/>
      <c r="OMV185" s="369"/>
      <c r="OMW185" s="369"/>
      <c r="OMX185" s="369"/>
      <c r="OMY185" s="369"/>
      <c r="OMZ185" s="369"/>
      <c r="ONA185" s="369"/>
      <c r="ONB185" s="369"/>
      <c r="ONC185" s="77"/>
      <c r="OND185" s="369"/>
      <c r="ONE185" s="369"/>
      <c r="ONF185" s="77"/>
      <c r="ONG185" s="78"/>
      <c r="ONH185" s="77"/>
      <c r="ONI185" s="369"/>
      <c r="ONJ185" s="369"/>
      <c r="ONK185" s="369"/>
      <c r="ONL185" s="369"/>
      <c r="ONM185" s="369"/>
      <c r="ONN185" s="369"/>
      <c r="ONO185" s="369"/>
      <c r="ONP185" s="369"/>
      <c r="ONQ185" s="369"/>
      <c r="ONR185" s="369"/>
      <c r="ONS185" s="369"/>
      <c r="ONT185" s="369"/>
      <c r="ONU185" s="77"/>
      <c r="ONV185" s="369"/>
      <c r="ONW185" s="369"/>
      <c r="ONX185" s="77"/>
      <c r="ONY185" s="78"/>
      <c r="ONZ185" s="77"/>
      <c r="OOA185" s="369"/>
      <c r="OOB185" s="369"/>
      <c r="OOC185" s="369"/>
      <c r="OOD185" s="369"/>
      <c r="OOE185" s="369"/>
      <c r="OOF185" s="369"/>
      <c r="OOG185" s="369"/>
      <c r="OOH185" s="369"/>
      <c r="OOI185" s="369"/>
      <c r="OOJ185" s="369"/>
      <c r="OOK185" s="369"/>
      <c r="OOL185" s="369"/>
      <c r="OOM185" s="77"/>
      <c r="OON185" s="369"/>
      <c r="OOO185" s="369"/>
      <c r="OOP185" s="77"/>
      <c r="OOQ185" s="78"/>
      <c r="OOR185" s="77"/>
      <c r="OOS185" s="369"/>
      <c r="OOT185" s="369"/>
      <c r="OOU185" s="369"/>
      <c r="OOV185" s="369"/>
      <c r="OOW185" s="369"/>
      <c r="OOX185" s="369"/>
      <c r="OOY185" s="369"/>
      <c r="OOZ185" s="369"/>
      <c r="OPA185" s="369"/>
      <c r="OPB185" s="369"/>
      <c r="OPC185" s="369"/>
      <c r="OPD185" s="369"/>
      <c r="OPE185" s="77"/>
      <c r="OPF185" s="369"/>
      <c r="OPG185" s="369"/>
      <c r="OPH185" s="77"/>
      <c r="OPI185" s="78"/>
      <c r="OPJ185" s="77"/>
      <c r="OPK185" s="369"/>
      <c r="OPL185" s="369"/>
      <c r="OPM185" s="369"/>
      <c r="OPN185" s="369"/>
      <c r="OPO185" s="369"/>
      <c r="OPP185" s="369"/>
      <c r="OPQ185" s="369"/>
      <c r="OPR185" s="369"/>
      <c r="OPS185" s="369"/>
      <c r="OPT185" s="369"/>
      <c r="OPU185" s="369"/>
      <c r="OPV185" s="369"/>
      <c r="OPW185" s="77"/>
      <c r="OPX185" s="369"/>
      <c r="OPY185" s="369"/>
      <c r="OPZ185" s="77"/>
      <c r="OQA185" s="78"/>
      <c r="OQB185" s="77"/>
      <c r="OQC185" s="369"/>
      <c r="OQD185" s="369"/>
      <c r="OQE185" s="369"/>
      <c r="OQF185" s="369"/>
      <c r="OQG185" s="369"/>
      <c r="OQH185" s="369"/>
      <c r="OQI185" s="369"/>
      <c r="OQJ185" s="369"/>
      <c r="OQK185" s="369"/>
      <c r="OQL185" s="369"/>
      <c r="OQM185" s="369"/>
      <c r="OQN185" s="369"/>
      <c r="OQO185" s="77"/>
      <c r="OQP185" s="369"/>
      <c r="OQQ185" s="369"/>
      <c r="OQR185" s="77"/>
      <c r="OQS185" s="78"/>
      <c r="OQT185" s="77"/>
      <c r="OQU185" s="369"/>
      <c r="OQV185" s="369"/>
      <c r="OQW185" s="369"/>
      <c r="OQX185" s="369"/>
      <c r="OQY185" s="369"/>
      <c r="OQZ185" s="369"/>
      <c r="ORA185" s="369"/>
      <c r="ORB185" s="369"/>
      <c r="ORC185" s="369"/>
      <c r="ORD185" s="369"/>
      <c r="ORE185" s="369"/>
      <c r="ORF185" s="369"/>
      <c r="ORG185" s="77"/>
      <c r="ORH185" s="369"/>
      <c r="ORI185" s="369"/>
      <c r="ORJ185" s="77"/>
      <c r="ORK185" s="78"/>
      <c r="ORL185" s="77"/>
      <c r="ORM185" s="369"/>
      <c r="ORN185" s="369"/>
      <c r="ORO185" s="369"/>
      <c r="ORP185" s="369"/>
      <c r="ORQ185" s="369"/>
      <c r="ORR185" s="369"/>
      <c r="ORS185" s="369"/>
      <c r="ORT185" s="369"/>
      <c r="ORU185" s="369"/>
      <c r="ORV185" s="369"/>
      <c r="ORW185" s="369"/>
      <c r="ORX185" s="369"/>
      <c r="ORY185" s="77"/>
      <c r="ORZ185" s="369"/>
      <c r="OSA185" s="369"/>
      <c r="OSB185" s="77"/>
      <c r="OSC185" s="78"/>
      <c r="OSD185" s="77"/>
      <c r="OSE185" s="369"/>
      <c r="OSF185" s="369"/>
      <c r="OSG185" s="369"/>
      <c r="OSH185" s="369"/>
      <c r="OSI185" s="369"/>
      <c r="OSJ185" s="369"/>
      <c r="OSK185" s="369"/>
      <c r="OSL185" s="369"/>
      <c r="OSM185" s="369"/>
      <c r="OSN185" s="369"/>
      <c r="OSO185" s="369"/>
      <c r="OSP185" s="369"/>
      <c r="OSQ185" s="77"/>
      <c r="OSR185" s="369"/>
      <c r="OSS185" s="369"/>
      <c r="OST185" s="77"/>
      <c r="OSU185" s="78"/>
      <c r="OSV185" s="77"/>
      <c r="OSW185" s="369"/>
      <c r="OSX185" s="369"/>
      <c r="OSY185" s="369"/>
      <c r="OSZ185" s="369"/>
      <c r="OTA185" s="369"/>
      <c r="OTB185" s="369"/>
      <c r="OTC185" s="369"/>
      <c r="OTD185" s="369"/>
      <c r="OTE185" s="369"/>
      <c r="OTF185" s="369"/>
      <c r="OTG185" s="369"/>
      <c r="OTH185" s="369"/>
      <c r="OTI185" s="77"/>
      <c r="OTJ185" s="369"/>
      <c r="OTK185" s="369"/>
      <c r="OTL185" s="77"/>
      <c r="OTM185" s="78"/>
      <c r="OTN185" s="77"/>
      <c r="OTO185" s="369"/>
      <c r="OTP185" s="369"/>
      <c r="OTQ185" s="369"/>
      <c r="OTR185" s="369"/>
      <c r="OTS185" s="369"/>
      <c r="OTT185" s="369"/>
      <c r="OTU185" s="369"/>
      <c r="OTV185" s="369"/>
      <c r="OTW185" s="369"/>
      <c r="OTX185" s="369"/>
      <c r="OTY185" s="369"/>
      <c r="OTZ185" s="369"/>
      <c r="OUA185" s="77"/>
      <c r="OUB185" s="369"/>
      <c r="OUC185" s="369"/>
      <c r="OUD185" s="77"/>
      <c r="OUE185" s="78"/>
      <c r="OUF185" s="77"/>
      <c r="OUG185" s="369"/>
      <c r="OUH185" s="369"/>
      <c r="OUI185" s="369"/>
      <c r="OUJ185" s="369"/>
      <c r="OUK185" s="369"/>
      <c r="OUL185" s="369"/>
      <c r="OUM185" s="369"/>
      <c r="OUN185" s="369"/>
      <c r="OUO185" s="369"/>
      <c r="OUP185" s="369"/>
      <c r="OUQ185" s="369"/>
      <c r="OUR185" s="369"/>
      <c r="OUS185" s="77"/>
      <c r="OUT185" s="369"/>
      <c r="OUU185" s="369"/>
      <c r="OUV185" s="77"/>
      <c r="OUW185" s="78"/>
      <c r="OUX185" s="77"/>
      <c r="OUY185" s="369"/>
      <c r="OUZ185" s="369"/>
      <c r="OVA185" s="369"/>
      <c r="OVB185" s="369"/>
      <c r="OVC185" s="369"/>
      <c r="OVD185" s="369"/>
      <c r="OVE185" s="369"/>
      <c r="OVF185" s="369"/>
      <c r="OVG185" s="369"/>
      <c r="OVH185" s="369"/>
      <c r="OVI185" s="369"/>
      <c r="OVJ185" s="369"/>
      <c r="OVK185" s="77"/>
      <c r="OVL185" s="369"/>
      <c r="OVM185" s="369"/>
      <c r="OVN185" s="77"/>
      <c r="OVO185" s="78"/>
      <c r="OVP185" s="77"/>
      <c r="OVQ185" s="369"/>
      <c r="OVR185" s="369"/>
      <c r="OVS185" s="369"/>
      <c r="OVT185" s="369"/>
      <c r="OVU185" s="369"/>
      <c r="OVV185" s="369"/>
      <c r="OVW185" s="369"/>
      <c r="OVX185" s="369"/>
      <c r="OVY185" s="369"/>
      <c r="OVZ185" s="369"/>
      <c r="OWA185" s="369"/>
      <c r="OWB185" s="369"/>
      <c r="OWC185" s="77"/>
      <c r="OWD185" s="369"/>
      <c r="OWE185" s="369"/>
      <c r="OWF185" s="77"/>
      <c r="OWG185" s="78"/>
      <c r="OWH185" s="77"/>
      <c r="OWI185" s="369"/>
      <c r="OWJ185" s="369"/>
      <c r="OWK185" s="369"/>
      <c r="OWL185" s="369"/>
      <c r="OWM185" s="369"/>
      <c r="OWN185" s="369"/>
      <c r="OWO185" s="369"/>
      <c r="OWP185" s="369"/>
      <c r="OWQ185" s="369"/>
      <c r="OWR185" s="369"/>
      <c r="OWS185" s="369"/>
      <c r="OWT185" s="369"/>
      <c r="OWU185" s="77"/>
      <c r="OWV185" s="369"/>
      <c r="OWW185" s="369"/>
      <c r="OWX185" s="77"/>
      <c r="OWY185" s="78"/>
      <c r="OWZ185" s="77"/>
      <c r="OXA185" s="369"/>
      <c r="OXB185" s="369"/>
      <c r="OXC185" s="369"/>
      <c r="OXD185" s="369"/>
      <c r="OXE185" s="369"/>
      <c r="OXF185" s="369"/>
      <c r="OXG185" s="369"/>
      <c r="OXH185" s="369"/>
      <c r="OXI185" s="369"/>
      <c r="OXJ185" s="369"/>
      <c r="OXK185" s="369"/>
      <c r="OXL185" s="369"/>
      <c r="OXM185" s="77"/>
      <c r="OXN185" s="369"/>
      <c r="OXO185" s="369"/>
      <c r="OXP185" s="77"/>
      <c r="OXQ185" s="78"/>
      <c r="OXR185" s="77"/>
      <c r="OXS185" s="369"/>
      <c r="OXT185" s="369"/>
      <c r="OXU185" s="369"/>
      <c r="OXV185" s="369"/>
      <c r="OXW185" s="369"/>
      <c r="OXX185" s="369"/>
      <c r="OXY185" s="369"/>
      <c r="OXZ185" s="369"/>
      <c r="OYA185" s="369"/>
      <c r="OYB185" s="369"/>
      <c r="OYC185" s="369"/>
      <c r="OYD185" s="369"/>
      <c r="OYE185" s="77"/>
      <c r="OYF185" s="369"/>
      <c r="OYG185" s="369"/>
      <c r="OYH185" s="77"/>
      <c r="OYI185" s="78"/>
      <c r="OYJ185" s="77"/>
      <c r="OYK185" s="369"/>
      <c r="OYL185" s="369"/>
      <c r="OYM185" s="369"/>
      <c r="OYN185" s="369"/>
      <c r="OYO185" s="369"/>
      <c r="OYP185" s="369"/>
      <c r="OYQ185" s="369"/>
      <c r="OYR185" s="369"/>
      <c r="OYS185" s="369"/>
      <c r="OYT185" s="369"/>
      <c r="OYU185" s="369"/>
      <c r="OYV185" s="369"/>
      <c r="OYW185" s="77"/>
      <c r="OYX185" s="369"/>
      <c r="OYY185" s="369"/>
      <c r="OYZ185" s="77"/>
      <c r="OZA185" s="78"/>
      <c r="OZB185" s="77"/>
      <c r="OZC185" s="369"/>
      <c r="OZD185" s="369"/>
      <c r="OZE185" s="369"/>
      <c r="OZF185" s="369"/>
      <c r="OZG185" s="369"/>
      <c r="OZH185" s="369"/>
      <c r="OZI185" s="369"/>
      <c r="OZJ185" s="369"/>
      <c r="OZK185" s="369"/>
      <c r="OZL185" s="369"/>
      <c r="OZM185" s="369"/>
      <c r="OZN185" s="369"/>
      <c r="OZO185" s="77"/>
      <c r="OZP185" s="369"/>
      <c r="OZQ185" s="369"/>
      <c r="OZR185" s="77"/>
      <c r="OZS185" s="78"/>
      <c r="OZT185" s="77"/>
      <c r="OZU185" s="369"/>
      <c r="OZV185" s="369"/>
      <c r="OZW185" s="369"/>
      <c r="OZX185" s="369"/>
      <c r="OZY185" s="369"/>
      <c r="OZZ185" s="369"/>
      <c r="PAA185" s="369"/>
      <c r="PAB185" s="369"/>
      <c r="PAC185" s="369"/>
      <c r="PAD185" s="369"/>
      <c r="PAE185" s="369"/>
      <c r="PAF185" s="369"/>
      <c r="PAG185" s="77"/>
      <c r="PAH185" s="369"/>
      <c r="PAI185" s="369"/>
      <c r="PAJ185" s="77"/>
      <c r="PAK185" s="78"/>
      <c r="PAL185" s="77"/>
      <c r="PAM185" s="369"/>
      <c r="PAN185" s="369"/>
      <c r="PAO185" s="369"/>
      <c r="PAP185" s="369"/>
      <c r="PAQ185" s="369"/>
      <c r="PAR185" s="369"/>
      <c r="PAS185" s="369"/>
      <c r="PAT185" s="369"/>
      <c r="PAU185" s="369"/>
      <c r="PAV185" s="369"/>
      <c r="PAW185" s="369"/>
      <c r="PAX185" s="369"/>
      <c r="PAY185" s="77"/>
      <c r="PAZ185" s="369"/>
      <c r="PBA185" s="369"/>
      <c r="PBB185" s="77"/>
      <c r="PBC185" s="78"/>
      <c r="PBD185" s="77"/>
      <c r="PBE185" s="369"/>
      <c r="PBF185" s="369"/>
      <c r="PBG185" s="369"/>
      <c r="PBH185" s="369"/>
      <c r="PBI185" s="369"/>
      <c r="PBJ185" s="369"/>
      <c r="PBK185" s="369"/>
      <c r="PBL185" s="369"/>
      <c r="PBM185" s="369"/>
      <c r="PBN185" s="369"/>
      <c r="PBO185" s="369"/>
      <c r="PBP185" s="369"/>
      <c r="PBQ185" s="77"/>
      <c r="PBR185" s="369"/>
      <c r="PBS185" s="369"/>
      <c r="PBT185" s="77"/>
      <c r="PBU185" s="78"/>
      <c r="PBV185" s="77"/>
      <c r="PBW185" s="369"/>
      <c r="PBX185" s="369"/>
      <c r="PBY185" s="369"/>
      <c r="PBZ185" s="369"/>
      <c r="PCA185" s="369"/>
      <c r="PCB185" s="369"/>
      <c r="PCC185" s="369"/>
      <c r="PCD185" s="369"/>
      <c r="PCE185" s="369"/>
      <c r="PCF185" s="369"/>
      <c r="PCG185" s="369"/>
      <c r="PCH185" s="369"/>
      <c r="PCI185" s="77"/>
      <c r="PCJ185" s="369"/>
      <c r="PCK185" s="369"/>
      <c r="PCL185" s="77"/>
      <c r="PCM185" s="78"/>
      <c r="PCN185" s="77"/>
      <c r="PCO185" s="369"/>
      <c r="PCP185" s="369"/>
      <c r="PCQ185" s="369"/>
      <c r="PCR185" s="369"/>
      <c r="PCS185" s="369"/>
      <c r="PCT185" s="369"/>
      <c r="PCU185" s="369"/>
      <c r="PCV185" s="369"/>
      <c r="PCW185" s="369"/>
      <c r="PCX185" s="369"/>
      <c r="PCY185" s="369"/>
      <c r="PCZ185" s="369"/>
      <c r="PDA185" s="77"/>
      <c r="PDB185" s="369"/>
      <c r="PDC185" s="369"/>
      <c r="PDD185" s="77"/>
      <c r="PDE185" s="78"/>
      <c r="PDF185" s="77"/>
      <c r="PDG185" s="369"/>
      <c r="PDH185" s="369"/>
      <c r="PDI185" s="369"/>
      <c r="PDJ185" s="369"/>
      <c r="PDK185" s="369"/>
      <c r="PDL185" s="369"/>
      <c r="PDM185" s="369"/>
      <c r="PDN185" s="369"/>
      <c r="PDO185" s="369"/>
      <c r="PDP185" s="369"/>
      <c r="PDQ185" s="369"/>
      <c r="PDR185" s="369"/>
      <c r="PDS185" s="77"/>
      <c r="PDT185" s="369"/>
      <c r="PDU185" s="369"/>
      <c r="PDV185" s="77"/>
      <c r="PDW185" s="78"/>
      <c r="PDX185" s="77"/>
      <c r="PDY185" s="369"/>
      <c r="PDZ185" s="369"/>
      <c r="PEA185" s="369"/>
      <c r="PEB185" s="369"/>
      <c r="PEC185" s="369"/>
      <c r="PED185" s="369"/>
      <c r="PEE185" s="369"/>
      <c r="PEF185" s="369"/>
      <c r="PEG185" s="369"/>
      <c r="PEH185" s="369"/>
      <c r="PEI185" s="369"/>
      <c r="PEJ185" s="369"/>
      <c r="PEK185" s="77"/>
      <c r="PEL185" s="369"/>
      <c r="PEM185" s="369"/>
      <c r="PEN185" s="77"/>
      <c r="PEO185" s="78"/>
      <c r="PEP185" s="77"/>
      <c r="PEQ185" s="369"/>
      <c r="PER185" s="369"/>
      <c r="PES185" s="369"/>
      <c r="PET185" s="369"/>
      <c r="PEU185" s="369"/>
      <c r="PEV185" s="369"/>
      <c r="PEW185" s="369"/>
      <c r="PEX185" s="369"/>
      <c r="PEY185" s="369"/>
      <c r="PEZ185" s="369"/>
      <c r="PFA185" s="369"/>
      <c r="PFB185" s="369"/>
      <c r="PFC185" s="77"/>
      <c r="PFD185" s="369"/>
      <c r="PFE185" s="369"/>
      <c r="PFF185" s="77"/>
      <c r="PFG185" s="78"/>
      <c r="PFH185" s="77"/>
      <c r="PFI185" s="369"/>
      <c r="PFJ185" s="369"/>
      <c r="PFK185" s="369"/>
      <c r="PFL185" s="369"/>
      <c r="PFM185" s="369"/>
      <c r="PFN185" s="369"/>
      <c r="PFO185" s="369"/>
      <c r="PFP185" s="369"/>
      <c r="PFQ185" s="369"/>
      <c r="PFR185" s="369"/>
      <c r="PFS185" s="369"/>
      <c r="PFT185" s="369"/>
      <c r="PFU185" s="77"/>
      <c r="PFV185" s="369"/>
      <c r="PFW185" s="369"/>
      <c r="PFX185" s="77"/>
      <c r="PFY185" s="78"/>
      <c r="PFZ185" s="77"/>
      <c r="PGA185" s="369"/>
      <c r="PGB185" s="369"/>
      <c r="PGC185" s="369"/>
      <c r="PGD185" s="369"/>
      <c r="PGE185" s="369"/>
      <c r="PGF185" s="369"/>
      <c r="PGG185" s="369"/>
      <c r="PGH185" s="369"/>
      <c r="PGI185" s="369"/>
      <c r="PGJ185" s="369"/>
      <c r="PGK185" s="369"/>
      <c r="PGL185" s="369"/>
      <c r="PGM185" s="77"/>
      <c r="PGN185" s="369"/>
      <c r="PGO185" s="369"/>
      <c r="PGP185" s="77"/>
      <c r="PGQ185" s="78"/>
      <c r="PGR185" s="77"/>
      <c r="PGS185" s="369"/>
      <c r="PGT185" s="369"/>
      <c r="PGU185" s="369"/>
      <c r="PGV185" s="369"/>
      <c r="PGW185" s="369"/>
      <c r="PGX185" s="369"/>
      <c r="PGY185" s="369"/>
      <c r="PGZ185" s="369"/>
      <c r="PHA185" s="369"/>
      <c r="PHB185" s="369"/>
      <c r="PHC185" s="369"/>
      <c r="PHD185" s="369"/>
      <c r="PHE185" s="77"/>
      <c r="PHF185" s="369"/>
      <c r="PHG185" s="369"/>
      <c r="PHH185" s="77"/>
      <c r="PHI185" s="78"/>
      <c r="PHJ185" s="77"/>
      <c r="PHK185" s="369"/>
      <c r="PHL185" s="369"/>
      <c r="PHM185" s="369"/>
      <c r="PHN185" s="369"/>
      <c r="PHO185" s="369"/>
      <c r="PHP185" s="369"/>
      <c r="PHQ185" s="369"/>
      <c r="PHR185" s="369"/>
      <c r="PHS185" s="369"/>
      <c r="PHT185" s="369"/>
      <c r="PHU185" s="369"/>
      <c r="PHV185" s="369"/>
      <c r="PHW185" s="77"/>
      <c r="PHX185" s="369"/>
      <c r="PHY185" s="369"/>
      <c r="PHZ185" s="77"/>
      <c r="PIA185" s="78"/>
      <c r="PIB185" s="77"/>
      <c r="PIC185" s="369"/>
      <c r="PID185" s="369"/>
      <c r="PIE185" s="369"/>
      <c r="PIF185" s="369"/>
      <c r="PIG185" s="369"/>
      <c r="PIH185" s="369"/>
      <c r="PII185" s="369"/>
      <c r="PIJ185" s="369"/>
      <c r="PIK185" s="369"/>
      <c r="PIL185" s="369"/>
      <c r="PIM185" s="369"/>
      <c r="PIN185" s="369"/>
      <c r="PIO185" s="77"/>
      <c r="PIP185" s="369"/>
      <c r="PIQ185" s="369"/>
      <c r="PIR185" s="77"/>
      <c r="PIS185" s="78"/>
      <c r="PIT185" s="77"/>
      <c r="PIU185" s="369"/>
      <c r="PIV185" s="369"/>
      <c r="PIW185" s="369"/>
      <c r="PIX185" s="369"/>
      <c r="PIY185" s="369"/>
      <c r="PIZ185" s="369"/>
      <c r="PJA185" s="369"/>
      <c r="PJB185" s="369"/>
      <c r="PJC185" s="369"/>
      <c r="PJD185" s="369"/>
      <c r="PJE185" s="369"/>
      <c r="PJF185" s="369"/>
      <c r="PJG185" s="77"/>
      <c r="PJH185" s="369"/>
      <c r="PJI185" s="369"/>
      <c r="PJJ185" s="77"/>
      <c r="PJK185" s="78"/>
      <c r="PJL185" s="77"/>
      <c r="PJM185" s="369"/>
      <c r="PJN185" s="369"/>
      <c r="PJO185" s="369"/>
      <c r="PJP185" s="369"/>
      <c r="PJQ185" s="369"/>
      <c r="PJR185" s="369"/>
      <c r="PJS185" s="369"/>
      <c r="PJT185" s="369"/>
      <c r="PJU185" s="369"/>
      <c r="PJV185" s="369"/>
      <c r="PJW185" s="369"/>
      <c r="PJX185" s="369"/>
      <c r="PJY185" s="77"/>
      <c r="PJZ185" s="369"/>
      <c r="PKA185" s="369"/>
      <c r="PKB185" s="77"/>
      <c r="PKC185" s="78"/>
      <c r="PKD185" s="77"/>
      <c r="PKE185" s="369"/>
      <c r="PKF185" s="369"/>
      <c r="PKG185" s="369"/>
      <c r="PKH185" s="369"/>
      <c r="PKI185" s="369"/>
      <c r="PKJ185" s="369"/>
      <c r="PKK185" s="369"/>
      <c r="PKL185" s="369"/>
      <c r="PKM185" s="369"/>
      <c r="PKN185" s="369"/>
      <c r="PKO185" s="369"/>
      <c r="PKP185" s="369"/>
      <c r="PKQ185" s="77"/>
      <c r="PKR185" s="369"/>
      <c r="PKS185" s="369"/>
      <c r="PKT185" s="77"/>
      <c r="PKU185" s="78"/>
      <c r="PKV185" s="77"/>
      <c r="PKW185" s="369"/>
      <c r="PKX185" s="369"/>
      <c r="PKY185" s="369"/>
      <c r="PKZ185" s="369"/>
      <c r="PLA185" s="369"/>
      <c r="PLB185" s="369"/>
      <c r="PLC185" s="369"/>
      <c r="PLD185" s="369"/>
      <c r="PLE185" s="369"/>
      <c r="PLF185" s="369"/>
      <c r="PLG185" s="369"/>
      <c r="PLH185" s="369"/>
      <c r="PLI185" s="77"/>
      <c r="PLJ185" s="369"/>
      <c r="PLK185" s="369"/>
      <c r="PLL185" s="77"/>
      <c r="PLM185" s="78"/>
      <c r="PLN185" s="77"/>
      <c r="PLO185" s="369"/>
      <c r="PLP185" s="369"/>
      <c r="PLQ185" s="369"/>
      <c r="PLR185" s="369"/>
      <c r="PLS185" s="369"/>
      <c r="PLT185" s="369"/>
      <c r="PLU185" s="369"/>
      <c r="PLV185" s="369"/>
      <c r="PLW185" s="369"/>
      <c r="PLX185" s="369"/>
      <c r="PLY185" s="369"/>
      <c r="PLZ185" s="369"/>
      <c r="PMA185" s="77"/>
      <c r="PMB185" s="369"/>
      <c r="PMC185" s="369"/>
      <c r="PMD185" s="77"/>
      <c r="PME185" s="78"/>
      <c r="PMF185" s="77"/>
      <c r="PMG185" s="369"/>
      <c r="PMH185" s="369"/>
      <c r="PMI185" s="369"/>
      <c r="PMJ185" s="369"/>
      <c r="PMK185" s="369"/>
      <c r="PML185" s="369"/>
      <c r="PMM185" s="369"/>
      <c r="PMN185" s="369"/>
      <c r="PMO185" s="369"/>
      <c r="PMP185" s="369"/>
      <c r="PMQ185" s="369"/>
      <c r="PMR185" s="369"/>
      <c r="PMS185" s="77"/>
      <c r="PMT185" s="369"/>
      <c r="PMU185" s="369"/>
      <c r="PMV185" s="77"/>
      <c r="PMW185" s="78"/>
      <c r="PMX185" s="77"/>
      <c r="PMY185" s="369"/>
      <c r="PMZ185" s="369"/>
      <c r="PNA185" s="369"/>
      <c r="PNB185" s="369"/>
      <c r="PNC185" s="369"/>
      <c r="PND185" s="369"/>
      <c r="PNE185" s="369"/>
      <c r="PNF185" s="369"/>
      <c r="PNG185" s="369"/>
      <c r="PNH185" s="369"/>
      <c r="PNI185" s="369"/>
      <c r="PNJ185" s="369"/>
      <c r="PNK185" s="77"/>
      <c r="PNL185" s="369"/>
      <c r="PNM185" s="369"/>
      <c r="PNN185" s="77"/>
      <c r="PNO185" s="78"/>
      <c r="PNP185" s="77"/>
      <c r="PNQ185" s="369"/>
      <c r="PNR185" s="369"/>
      <c r="PNS185" s="369"/>
      <c r="PNT185" s="369"/>
      <c r="PNU185" s="369"/>
      <c r="PNV185" s="369"/>
      <c r="PNW185" s="369"/>
      <c r="PNX185" s="369"/>
      <c r="PNY185" s="369"/>
      <c r="PNZ185" s="369"/>
      <c r="POA185" s="369"/>
      <c r="POB185" s="369"/>
      <c r="POC185" s="77"/>
      <c r="POD185" s="369"/>
      <c r="POE185" s="369"/>
      <c r="POF185" s="77"/>
      <c r="POG185" s="78"/>
      <c r="POH185" s="77"/>
      <c r="POI185" s="369"/>
      <c r="POJ185" s="369"/>
      <c r="POK185" s="369"/>
      <c r="POL185" s="369"/>
      <c r="POM185" s="369"/>
      <c r="PON185" s="369"/>
      <c r="POO185" s="369"/>
      <c r="POP185" s="369"/>
      <c r="POQ185" s="369"/>
      <c r="POR185" s="369"/>
      <c r="POS185" s="369"/>
      <c r="POT185" s="369"/>
      <c r="POU185" s="77"/>
      <c r="POV185" s="369"/>
      <c r="POW185" s="369"/>
      <c r="POX185" s="77"/>
      <c r="POY185" s="78"/>
      <c r="POZ185" s="77"/>
      <c r="PPA185" s="369"/>
      <c r="PPB185" s="369"/>
      <c r="PPC185" s="369"/>
      <c r="PPD185" s="369"/>
      <c r="PPE185" s="369"/>
      <c r="PPF185" s="369"/>
      <c r="PPG185" s="369"/>
      <c r="PPH185" s="369"/>
      <c r="PPI185" s="369"/>
      <c r="PPJ185" s="369"/>
      <c r="PPK185" s="369"/>
      <c r="PPL185" s="369"/>
      <c r="PPM185" s="77"/>
      <c r="PPN185" s="369"/>
      <c r="PPO185" s="369"/>
      <c r="PPP185" s="77"/>
      <c r="PPQ185" s="78"/>
      <c r="PPR185" s="77"/>
      <c r="PPS185" s="369"/>
      <c r="PPT185" s="369"/>
      <c r="PPU185" s="369"/>
      <c r="PPV185" s="369"/>
      <c r="PPW185" s="369"/>
      <c r="PPX185" s="369"/>
      <c r="PPY185" s="369"/>
      <c r="PPZ185" s="369"/>
      <c r="PQA185" s="369"/>
      <c r="PQB185" s="369"/>
      <c r="PQC185" s="369"/>
      <c r="PQD185" s="369"/>
      <c r="PQE185" s="77"/>
      <c r="PQF185" s="369"/>
      <c r="PQG185" s="369"/>
      <c r="PQH185" s="77"/>
      <c r="PQI185" s="78"/>
      <c r="PQJ185" s="77"/>
      <c r="PQK185" s="369"/>
      <c r="PQL185" s="369"/>
      <c r="PQM185" s="369"/>
      <c r="PQN185" s="369"/>
      <c r="PQO185" s="369"/>
      <c r="PQP185" s="369"/>
      <c r="PQQ185" s="369"/>
      <c r="PQR185" s="369"/>
      <c r="PQS185" s="369"/>
      <c r="PQT185" s="369"/>
      <c r="PQU185" s="369"/>
      <c r="PQV185" s="369"/>
      <c r="PQW185" s="77"/>
      <c r="PQX185" s="369"/>
      <c r="PQY185" s="369"/>
      <c r="PQZ185" s="77"/>
      <c r="PRA185" s="78"/>
      <c r="PRB185" s="77"/>
      <c r="PRC185" s="369"/>
      <c r="PRD185" s="369"/>
      <c r="PRE185" s="369"/>
      <c r="PRF185" s="369"/>
      <c r="PRG185" s="369"/>
      <c r="PRH185" s="369"/>
      <c r="PRI185" s="369"/>
      <c r="PRJ185" s="369"/>
      <c r="PRK185" s="369"/>
      <c r="PRL185" s="369"/>
      <c r="PRM185" s="369"/>
      <c r="PRN185" s="369"/>
      <c r="PRO185" s="77"/>
      <c r="PRP185" s="369"/>
      <c r="PRQ185" s="369"/>
      <c r="PRR185" s="77"/>
      <c r="PRS185" s="78"/>
      <c r="PRT185" s="77"/>
      <c r="PRU185" s="369"/>
      <c r="PRV185" s="369"/>
      <c r="PRW185" s="369"/>
      <c r="PRX185" s="369"/>
      <c r="PRY185" s="369"/>
      <c r="PRZ185" s="369"/>
      <c r="PSA185" s="369"/>
      <c r="PSB185" s="369"/>
      <c r="PSC185" s="369"/>
      <c r="PSD185" s="369"/>
      <c r="PSE185" s="369"/>
      <c r="PSF185" s="369"/>
      <c r="PSG185" s="77"/>
      <c r="PSH185" s="369"/>
      <c r="PSI185" s="369"/>
      <c r="PSJ185" s="77"/>
      <c r="PSK185" s="78"/>
      <c r="PSL185" s="77"/>
      <c r="PSM185" s="369"/>
      <c r="PSN185" s="369"/>
      <c r="PSO185" s="369"/>
      <c r="PSP185" s="369"/>
      <c r="PSQ185" s="369"/>
      <c r="PSR185" s="369"/>
      <c r="PSS185" s="369"/>
      <c r="PST185" s="369"/>
      <c r="PSU185" s="369"/>
      <c r="PSV185" s="369"/>
      <c r="PSW185" s="369"/>
      <c r="PSX185" s="369"/>
      <c r="PSY185" s="77"/>
      <c r="PSZ185" s="369"/>
      <c r="PTA185" s="369"/>
      <c r="PTB185" s="77"/>
      <c r="PTC185" s="78"/>
      <c r="PTD185" s="77"/>
      <c r="PTE185" s="369"/>
      <c r="PTF185" s="369"/>
      <c r="PTG185" s="369"/>
      <c r="PTH185" s="369"/>
      <c r="PTI185" s="369"/>
      <c r="PTJ185" s="369"/>
      <c r="PTK185" s="369"/>
      <c r="PTL185" s="369"/>
      <c r="PTM185" s="369"/>
      <c r="PTN185" s="369"/>
      <c r="PTO185" s="369"/>
      <c r="PTP185" s="369"/>
      <c r="PTQ185" s="77"/>
      <c r="PTR185" s="369"/>
      <c r="PTS185" s="369"/>
      <c r="PTT185" s="77"/>
      <c r="PTU185" s="78"/>
      <c r="PTV185" s="77"/>
      <c r="PTW185" s="369"/>
      <c r="PTX185" s="369"/>
      <c r="PTY185" s="369"/>
      <c r="PTZ185" s="369"/>
      <c r="PUA185" s="369"/>
      <c r="PUB185" s="369"/>
      <c r="PUC185" s="369"/>
      <c r="PUD185" s="369"/>
      <c r="PUE185" s="369"/>
      <c r="PUF185" s="369"/>
      <c r="PUG185" s="369"/>
      <c r="PUH185" s="369"/>
      <c r="PUI185" s="77"/>
      <c r="PUJ185" s="369"/>
      <c r="PUK185" s="369"/>
      <c r="PUL185" s="77"/>
      <c r="PUM185" s="78"/>
      <c r="PUN185" s="77"/>
      <c r="PUO185" s="369"/>
      <c r="PUP185" s="369"/>
      <c r="PUQ185" s="369"/>
      <c r="PUR185" s="369"/>
      <c r="PUS185" s="369"/>
      <c r="PUT185" s="369"/>
      <c r="PUU185" s="369"/>
      <c r="PUV185" s="369"/>
      <c r="PUW185" s="369"/>
      <c r="PUX185" s="369"/>
      <c r="PUY185" s="369"/>
      <c r="PUZ185" s="369"/>
      <c r="PVA185" s="77"/>
      <c r="PVB185" s="369"/>
      <c r="PVC185" s="369"/>
      <c r="PVD185" s="77"/>
      <c r="PVE185" s="78"/>
      <c r="PVF185" s="77"/>
      <c r="PVG185" s="369"/>
      <c r="PVH185" s="369"/>
      <c r="PVI185" s="369"/>
      <c r="PVJ185" s="369"/>
      <c r="PVK185" s="369"/>
      <c r="PVL185" s="369"/>
      <c r="PVM185" s="369"/>
      <c r="PVN185" s="369"/>
      <c r="PVO185" s="369"/>
      <c r="PVP185" s="369"/>
      <c r="PVQ185" s="369"/>
      <c r="PVR185" s="369"/>
      <c r="PVS185" s="77"/>
      <c r="PVT185" s="369"/>
      <c r="PVU185" s="369"/>
      <c r="PVV185" s="77"/>
      <c r="PVW185" s="78"/>
      <c r="PVX185" s="77"/>
      <c r="PVY185" s="369"/>
      <c r="PVZ185" s="369"/>
      <c r="PWA185" s="369"/>
      <c r="PWB185" s="369"/>
      <c r="PWC185" s="369"/>
      <c r="PWD185" s="369"/>
      <c r="PWE185" s="369"/>
      <c r="PWF185" s="369"/>
      <c r="PWG185" s="369"/>
      <c r="PWH185" s="369"/>
      <c r="PWI185" s="369"/>
      <c r="PWJ185" s="369"/>
      <c r="PWK185" s="77"/>
      <c r="PWL185" s="369"/>
      <c r="PWM185" s="369"/>
      <c r="PWN185" s="77"/>
      <c r="PWO185" s="78"/>
      <c r="PWP185" s="77"/>
      <c r="PWQ185" s="369"/>
      <c r="PWR185" s="369"/>
      <c r="PWS185" s="369"/>
      <c r="PWT185" s="369"/>
      <c r="PWU185" s="369"/>
      <c r="PWV185" s="369"/>
      <c r="PWW185" s="369"/>
      <c r="PWX185" s="369"/>
      <c r="PWY185" s="369"/>
      <c r="PWZ185" s="369"/>
      <c r="PXA185" s="369"/>
      <c r="PXB185" s="369"/>
      <c r="PXC185" s="77"/>
      <c r="PXD185" s="369"/>
      <c r="PXE185" s="369"/>
      <c r="PXF185" s="77"/>
      <c r="PXG185" s="78"/>
      <c r="PXH185" s="77"/>
      <c r="PXI185" s="369"/>
      <c r="PXJ185" s="369"/>
      <c r="PXK185" s="369"/>
      <c r="PXL185" s="369"/>
      <c r="PXM185" s="369"/>
      <c r="PXN185" s="369"/>
      <c r="PXO185" s="369"/>
      <c r="PXP185" s="369"/>
      <c r="PXQ185" s="369"/>
      <c r="PXR185" s="369"/>
      <c r="PXS185" s="369"/>
      <c r="PXT185" s="369"/>
      <c r="PXU185" s="77"/>
      <c r="PXV185" s="369"/>
      <c r="PXW185" s="369"/>
      <c r="PXX185" s="77"/>
      <c r="PXY185" s="78"/>
      <c r="PXZ185" s="77"/>
      <c r="PYA185" s="369"/>
      <c r="PYB185" s="369"/>
      <c r="PYC185" s="369"/>
      <c r="PYD185" s="369"/>
      <c r="PYE185" s="369"/>
      <c r="PYF185" s="369"/>
      <c r="PYG185" s="369"/>
      <c r="PYH185" s="369"/>
      <c r="PYI185" s="369"/>
      <c r="PYJ185" s="369"/>
      <c r="PYK185" s="369"/>
      <c r="PYL185" s="369"/>
      <c r="PYM185" s="77"/>
      <c r="PYN185" s="369"/>
      <c r="PYO185" s="369"/>
      <c r="PYP185" s="77"/>
      <c r="PYQ185" s="78"/>
      <c r="PYR185" s="77"/>
      <c r="PYS185" s="369"/>
      <c r="PYT185" s="369"/>
      <c r="PYU185" s="369"/>
      <c r="PYV185" s="369"/>
      <c r="PYW185" s="369"/>
      <c r="PYX185" s="369"/>
      <c r="PYY185" s="369"/>
      <c r="PYZ185" s="369"/>
      <c r="PZA185" s="369"/>
      <c r="PZB185" s="369"/>
      <c r="PZC185" s="369"/>
      <c r="PZD185" s="369"/>
      <c r="PZE185" s="77"/>
      <c r="PZF185" s="369"/>
      <c r="PZG185" s="369"/>
      <c r="PZH185" s="77"/>
      <c r="PZI185" s="78"/>
      <c r="PZJ185" s="77"/>
      <c r="PZK185" s="369"/>
      <c r="PZL185" s="369"/>
      <c r="PZM185" s="369"/>
      <c r="PZN185" s="369"/>
      <c r="PZO185" s="369"/>
      <c r="PZP185" s="369"/>
      <c r="PZQ185" s="369"/>
      <c r="PZR185" s="369"/>
      <c r="PZS185" s="369"/>
      <c r="PZT185" s="369"/>
      <c r="PZU185" s="369"/>
      <c r="PZV185" s="369"/>
      <c r="PZW185" s="77"/>
      <c r="PZX185" s="369"/>
      <c r="PZY185" s="369"/>
      <c r="PZZ185" s="77"/>
      <c r="QAA185" s="78"/>
      <c r="QAB185" s="77"/>
      <c r="QAC185" s="369"/>
      <c r="QAD185" s="369"/>
      <c r="QAE185" s="369"/>
      <c r="QAF185" s="369"/>
      <c r="QAG185" s="369"/>
      <c r="QAH185" s="369"/>
      <c r="QAI185" s="369"/>
      <c r="QAJ185" s="369"/>
      <c r="QAK185" s="369"/>
      <c r="QAL185" s="369"/>
      <c r="QAM185" s="369"/>
      <c r="QAN185" s="369"/>
      <c r="QAO185" s="77"/>
      <c r="QAP185" s="369"/>
      <c r="QAQ185" s="369"/>
      <c r="QAR185" s="77"/>
      <c r="QAS185" s="78"/>
      <c r="QAT185" s="77"/>
      <c r="QAU185" s="369"/>
      <c r="QAV185" s="369"/>
      <c r="QAW185" s="369"/>
      <c r="QAX185" s="369"/>
      <c r="QAY185" s="369"/>
      <c r="QAZ185" s="369"/>
      <c r="QBA185" s="369"/>
      <c r="QBB185" s="369"/>
      <c r="QBC185" s="369"/>
      <c r="QBD185" s="369"/>
      <c r="QBE185" s="369"/>
      <c r="QBF185" s="369"/>
      <c r="QBG185" s="77"/>
      <c r="QBH185" s="369"/>
      <c r="QBI185" s="369"/>
      <c r="QBJ185" s="77"/>
      <c r="QBK185" s="78"/>
      <c r="QBL185" s="77"/>
      <c r="QBM185" s="369"/>
      <c r="QBN185" s="369"/>
      <c r="QBO185" s="369"/>
      <c r="QBP185" s="369"/>
      <c r="QBQ185" s="369"/>
      <c r="QBR185" s="369"/>
      <c r="QBS185" s="369"/>
      <c r="QBT185" s="369"/>
      <c r="QBU185" s="369"/>
      <c r="QBV185" s="369"/>
      <c r="QBW185" s="369"/>
      <c r="QBX185" s="369"/>
      <c r="QBY185" s="77"/>
      <c r="QBZ185" s="369"/>
      <c r="QCA185" s="369"/>
      <c r="QCB185" s="77"/>
      <c r="QCC185" s="78"/>
      <c r="QCD185" s="77"/>
      <c r="QCE185" s="369"/>
      <c r="QCF185" s="369"/>
      <c r="QCG185" s="369"/>
      <c r="QCH185" s="369"/>
      <c r="QCI185" s="369"/>
      <c r="QCJ185" s="369"/>
      <c r="QCK185" s="369"/>
      <c r="QCL185" s="369"/>
      <c r="QCM185" s="369"/>
      <c r="QCN185" s="369"/>
      <c r="QCO185" s="369"/>
      <c r="QCP185" s="369"/>
      <c r="QCQ185" s="77"/>
      <c r="QCR185" s="369"/>
      <c r="QCS185" s="369"/>
      <c r="QCT185" s="77"/>
      <c r="QCU185" s="78"/>
      <c r="QCV185" s="77"/>
      <c r="QCW185" s="369"/>
      <c r="QCX185" s="369"/>
      <c r="QCY185" s="369"/>
      <c r="QCZ185" s="369"/>
      <c r="QDA185" s="369"/>
      <c r="QDB185" s="369"/>
      <c r="QDC185" s="369"/>
      <c r="QDD185" s="369"/>
      <c r="QDE185" s="369"/>
      <c r="QDF185" s="369"/>
      <c r="QDG185" s="369"/>
      <c r="QDH185" s="369"/>
      <c r="QDI185" s="77"/>
      <c r="QDJ185" s="369"/>
      <c r="QDK185" s="369"/>
      <c r="QDL185" s="77"/>
      <c r="QDM185" s="78"/>
      <c r="QDN185" s="77"/>
      <c r="QDO185" s="369"/>
      <c r="QDP185" s="369"/>
      <c r="QDQ185" s="369"/>
      <c r="QDR185" s="369"/>
      <c r="QDS185" s="369"/>
      <c r="QDT185" s="369"/>
      <c r="QDU185" s="369"/>
      <c r="QDV185" s="369"/>
      <c r="QDW185" s="369"/>
      <c r="QDX185" s="369"/>
      <c r="QDY185" s="369"/>
      <c r="QDZ185" s="369"/>
      <c r="QEA185" s="77"/>
      <c r="QEB185" s="369"/>
      <c r="QEC185" s="369"/>
      <c r="QED185" s="77"/>
      <c r="QEE185" s="78"/>
      <c r="QEF185" s="77"/>
      <c r="QEG185" s="369"/>
      <c r="QEH185" s="369"/>
      <c r="QEI185" s="369"/>
      <c r="QEJ185" s="369"/>
      <c r="QEK185" s="369"/>
      <c r="QEL185" s="369"/>
      <c r="QEM185" s="369"/>
      <c r="QEN185" s="369"/>
      <c r="QEO185" s="369"/>
      <c r="QEP185" s="369"/>
      <c r="QEQ185" s="369"/>
      <c r="QER185" s="369"/>
      <c r="QES185" s="77"/>
      <c r="QET185" s="369"/>
      <c r="QEU185" s="369"/>
      <c r="QEV185" s="77"/>
      <c r="QEW185" s="78"/>
      <c r="QEX185" s="77"/>
      <c r="QEY185" s="369"/>
      <c r="QEZ185" s="369"/>
      <c r="QFA185" s="369"/>
      <c r="QFB185" s="369"/>
      <c r="QFC185" s="369"/>
      <c r="QFD185" s="369"/>
      <c r="QFE185" s="369"/>
      <c r="QFF185" s="369"/>
      <c r="QFG185" s="369"/>
      <c r="QFH185" s="369"/>
      <c r="QFI185" s="369"/>
      <c r="QFJ185" s="369"/>
      <c r="QFK185" s="77"/>
      <c r="QFL185" s="369"/>
      <c r="QFM185" s="369"/>
      <c r="QFN185" s="77"/>
      <c r="QFO185" s="78"/>
      <c r="QFP185" s="77"/>
      <c r="QFQ185" s="369"/>
      <c r="QFR185" s="369"/>
      <c r="QFS185" s="369"/>
      <c r="QFT185" s="369"/>
      <c r="QFU185" s="369"/>
      <c r="QFV185" s="369"/>
      <c r="QFW185" s="369"/>
      <c r="QFX185" s="369"/>
      <c r="QFY185" s="369"/>
      <c r="QFZ185" s="369"/>
      <c r="QGA185" s="369"/>
      <c r="QGB185" s="369"/>
      <c r="QGC185" s="77"/>
      <c r="QGD185" s="369"/>
      <c r="QGE185" s="369"/>
      <c r="QGF185" s="77"/>
      <c r="QGG185" s="78"/>
      <c r="QGH185" s="77"/>
      <c r="QGI185" s="369"/>
      <c r="QGJ185" s="369"/>
      <c r="QGK185" s="369"/>
      <c r="QGL185" s="369"/>
      <c r="QGM185" s="369"/>
      <c r="QGN185" s="369"/>
      <c r="QGO185" s="369"/>
      <c r="QGP185" s="369"/>
      <c r="QGQ185" s="369"/>
      <c r="QGR185" s="369"/>
      <c r="QGS185" s="369"/>
      <c r="QGT185" s="369"/>
      <c r="QGU185" s="77"/>
      <c r="QGV185" s="369"/>
      <c r="QGW185" s="369"/>
      <c r="QGX185" s="77"/>
      <c r="QGY185" s="78"/>
      <c r="QGZ185" s="77"/>
      <c r="QHA185" s="369"/>
      <c r="QHB185" s="369"/>
      <c r="QHC185" s="369"/>
      <c r="QHD185" s="369"/>
      <c r="QHE185" s="369"/>
      <c r="QHF185" s="369"/>
      <c r="QHG185" s="369"/>
      <c r="QHH185" s="369"/>
      <c r="QHI185" s="369"/>
      <c r="QHJ185" s="369"/>
      <c r="QHK185" s="369"/>
      <c r="QHL185" s="369"/>
      <c r="QHM185" s="77"/>
      <c r="QHN185" s="369"/>
      <c r="QHO185" s="369"/>
      <c r="QHP185" s="77"/>
      <c r="QHQ185" s="78"/>
      <c r="QHR185" s="77"/>
      <c r="QHS185" s="369"/>
      <c r="QHT185" s="369"/>
      <c r="QHU185" s="369"/>
      <c r="QHV185" s="369"/>
      <c r="QHW185" s="369"/>
      <c r="QHX185" s="369"/>
      <c r="QHY185" s="369"/>
      <c r="QHZ185" s="369"/>
      <c r="QIA185" s="369"/>
      <c r="QIB185" s="369"/>
      <c r="QIC185" s="369"/>
      <c r="QID185" s="369"/>
      <c r="QIE185" s="77"/>
      <c r="QIF185" s="369"/>
      <c r="QIG185" s="369"/>
      <c r="QIH185" s="77"/>
      <c r="QII185" s="78"/>
      <c r="QIJ185" s="77"/>
      <c r="QIK185" s="369"/>
      <c r="QIL185" s="369"/>
      <c r="QIM185" s="369"/>
      <c r="QIN185" s="369"/>
      <c r="QIO185" s="369"/>
      <c r="QIP185" s="369"/>
      <c r="QIQ185" s="369"/>
      <c r="QIR185" s="369"/>
      <c r="QIS185" s="369"/>
      <c r="QIT185" s="369"/>
      <c r="QIU185" s="369"/>
      <c r="QIV185" s="369"/>
      <c r="QIW185" s="77"/>
      <c r="QIX185" s="369"/>
      <c r="QIY185" s="369"/>
      <c r="QIZ185" s="77"/>
      <c r="QJA185" s="78"/>
      <c r="QJB185" s="77"/>
      <c r="QJC185" s="369"/>
      <c r="QJD185" s="369"/>
      <c r="QJE185" s="369"/>
      <c r="QJF185" s="369"/>
      <c r="QJG185" s="369"/>
      <c r="QJH185" s="369"/>
      <c r="QJI185" s="369"/>
      <c r="QJJ185" s="369"/>
      <c r="QJK185" s="369"/>
      <c r="QJL185" s="369"/>
      <c r="QJM185" s="369"/>
      <c r="QJN185" s="369"/>
      <c r="QJO185" s="77"/>
      <c r="QJP185" s="369"/>
      <c r="QJQ185" s="369"/>
      <c r="QJR185" s="77"/>
      <c r="QJS185" s="78"/>
      <c r="QJT185" s="77"/>
      <c r="QJU185" s="369"/>
      <c r="QJV185" s="369"/>
      <c r="QJW185" s="369"/>
      <c r="QJX185" s="369"/>
      <c r="QJY185" s="369"/>
      <c r="QJZ185" s="369"/>
      <c r="QKA185" s="369"/>
      <c r="QKB185" s="369"/>
      <c r="QKC185" s="369"/>
      <c r="QKD185" s="369"/>
      <c r="QKE185" s="369"/>
      <c r="QKF185" s="369"/>
      <c r="QKG185" s="77"/>
      <c r="QKH185" s="369"/>
      <c r="QKI185" s="369"/>
      <c r="QKJ185" s="77"/>
      <c r="QKK185" s="78"/>
      <c r="QKL185" s="77"/>
      <c r="QKM185" s="369"/>
      <c r="QKN185" s="369"/>
      <c r="QKO185" s="369"/>
      <c r="QKP185" s="369"/>
      <c r="QKQ185" s="369"/>
      <c r="QKR185" s="369"/>
      <c r="QKS185" s="369"/>
      <c r="QKT185" s="369"/>
      <c r="QKU185" s="369"/>
      <c r="QKV185" s="369"/>
      <c r="QKW185" s="369"/>
      <c r="QKX185" s="369"/>
      <c r="QKY185" s="77"/>
      <c r="QKZ185" s="369"/>
      <c r="QLA185" s="369"/>
      <c r="QLB185" s="77"/>
      <c r="QLC185" s="78"/>
      <c r="QLD185" s="77"/>
      <c r="QLE185" s="369"/>
      <c r="QLF185" s="369"/>
      <c r="QLG185" s="369"/>
      <c r="QLH185" s="369"/>
      <c r="QLI185" s="369"/>
      <c r="QLJ185" s="369"/>
      <c r="QLK185" s="369"/>
      <c r="QLL185" s="369"/>
      <c r="QLM185" s="369"/>
      <c r="QLN185" s="369"/>
      <c r="QLO185" s="369"/>
      <c r="QLP185" s="369"/>
      <c r="QLQ185" s="77"/>
      <c r="QLR185" s="369"/>
      <c r="QLS185" s="369"/>
      <c r="QLT185" s="77"/>
      <c r="QLU185" s="78"/>
      <c r="QLV185" s="77"/>
      <c r="QLW185" s="369"/>
      <c r="QLX185" s="369"/>
      <c r="QLY185" s="369"/>
      <c r="QLZ185" s="369"/>
      <c r="QMA185" s="369"/>
      <c r="QMB185" s="369"/>
      <c r="QMC185" s="369"/>
      <c r="QMD185" s="369"/>
      <c r="QME185" s="369"/>
      <c r="QMF185" s="369"/>
      <c r="QMG185" s="369"/>
      <c r="QMH185" s="369"/>
      <c r="QMI185" s="77"/>
      <c r="QMJ185" s="369"/>
      <c r="QMK185" s="369"/>
      <c r="QML185" s="77"/>
      <c r="QMM185" s="78"/>
      <c r="QMN185" s="77"/>
      <c r="QMO185" s="369"/>
      <c r="QMP185" s="369"/>
      <c r="QMQ185" s="369"/>
      <c r="QMR185" s="369"/>
      <c r="QMS185" s="369"/>
      <c r="QMT185" s="369"/>
      <c r="QMU185" s="369"/>
      <c r="QMV185" s="369"/>
      <c r="QMW185" s="369"/>
      <c r="QMX185" s="369"/>
      <c r="QMY185" s="369"/>
      <c r="QMZ185" s="369"/>
      <c r="QNA185" s="77"/>
      <c r="QNB185" s="369"/>
      <c r="QNC185" s="369"/>
      <c r="QND185" s="77"/>
      <c r="QNE185" s="78"/>
      <c r="QNF185" s="77"/>
      <c r="QNG185" s="369"/>
      <c r="QNH185" s="369"/>
      <c r="QNI185" s="369"/>
      <c r="QNJ185" s="369"/>
      <c r="QNK185" s="369"/>
      <c r="QNL185" s="369"/>
      <c r="QNM185" s="369"/>
      <c r="QNN185" s="369"/>
      <c r="QNO185" s="369"/>
      <c r="QNP185" s="369"/>
      <c r="QNQ185" s="369"/>
      <c r="QNR185" s="369"/>
      <c r="QNS185" s="77"/>
      <c r="QNT185" s="369"/>
      <c r="QNU185" s="369"/>
      <c r="QNV185" s="77"/>
      <c r="QNW185" s="78"/>
      <c r="QNX185" s="77"/>
      <c r="QNY185" s="369"/>
      <c r="QNZ185" s="369"/>
      <c r="QOA185" s="369"/>
      <c r="QOB185" s="369"/>
      <c r="QOC185" s="369"/>
      <c r="QOD185" s="369"/>
      <c r="QOE185" s="369"/>
      <c r="QOF185" s="369"/>
      <c r="QOG185" s="369"/>
      <c r="QOH185" s="369"/>
      <c r="QOI185" s="369"/>
      <c r="QOJ185" s="369"/>
      <c r="QOK185" s="77"/>
      <c r="QOL185" s="369"/>
      <c r="QOM185" s="369"/>
      <c r="QON185" s="77"/>
      <c r="QOO185" s="78"/>
      <c r="QOP185" s="77"/>
      <c r="QOQ185" s="369"/>
      <c r="QOR185" s="369"/>
      <c r="QOS185" s="369"/>
      <c r="QOT185" s="369"/>
      <c r="QOU185" s="369"/>
      <c r="QOV185" s="369"/>
      <c r="QOW185" s="369"/>
      <c r="QOX185" s="369"/>
      <c r="QOY185" s="369"/>
      <c r="QOZ185" s="369"/>
      <c r="QPA185" s="369"/>
      <c r="QPB185" s="369"/>
      <c r="QPC185" s="77"/>
      <c r="QPD185" s="369"/>
      <c r="QPE185" s="369"/>
      <c r="QPF185" s="77"/>
      <c r="QPG185" s="78"/>
      <c r="QPH185" s="77"/>
      <c r="QPI185" s="369"/>
      <c r="QPJ185" s="369"/>
      <c r="QPK185" s="369"/>
      <c r="QPL185" s="369"/>
      <c r="QPM185" s="369"/>
      <c r="QPN185" s="369"/>
      <c r="QPO185" s="369"/>
      <c r="QPP185" s="369"/>
      <c r="QPQ185" s="369"/>
      <c r="QPR185" s="369"/>
      <c r="QPS185" s="369"/>
      <c r="QPT185" s="369"/>
      <c r="QPU185" s="77"/>
      <c r="QPV185" s="369"/>
      <c r="QPW185" s="369"/>
      <c r="QPX185" s="77"/>
      <c r="QPY185" s="78"/>
      <c r="QPZ185" s="77"/>
      <c r="QQA185" s="369"/>
      <c r="QQB185" s="369"/>
      <c r="QQC185" s="369"/>
      <c r="QQD185" s="369"/>
      <c r="QQE185" s="369"/>
      <c r="QQF185" s="369"/>
      <c r="QQG185" s="369"/>
      <c r="QQH185" s="369"/>
      <c r="QQI185" s="369"/>
      <c r="QQJ185" s="369"/>
      <c r="QQK185" s="369"/>
      <c r="QQL185" s="369"/>
      <c r="QQM185" s="77"/>
      <c r="QQN185" s="369"/>
      <c r="QQO185" s="369"/>
      <c r="QQP185" s="77"/>
      <c r="QQQ185" s="78"/>
      <c r="QQR185" s="77"/>
      <c r="QQS185" s="369"/>
      <c r="QQT185" s="369"/>
      <c r="QQU185" s="369"/>
      <c r="QQV185" s="369"/>
      <c r="QQW185" s="369"/>
      <c r="QQX185" s="369"/>
      <c r="QQY185" s="369"/>
      <c r="QQZ185" s="369"/>
      <c r="QRA185" s="369"/>
      <c r="QRB185" s="369"/>
      <c r="QRC185" s="369"/>
      <c r="QRD185" s="369"/>
      <c r="QRE185" s="77"/>
      <c r="QRF185" s="369"/>
      <c r="QRG185" s="369"/>
      <c r="QRH185" s="77"/>
      <c r="QRI185" s="78"/>
      <c r="QRJ185" s="77"/>
      <c r="QRK185" s="369"/>
      <c r="QRL185" s="369"/>
      <c r="QRM185" s="369"/>
      <c r="QRN185" s="369"/>
      <c r="QRO185" s="369"/>
      <c r="QRP185" s="369"/>
      <c r="QRQ185" s="369"/>
      <c r="QRR185" s="369"/>
      <c r="QRS185" s="369"/>
      <c r="QRT185" s="369"/>
      <c r="QRU185" s="369"/>
      <c r="QRV185" s="369"/>
      <c r="QRW185" s="77"/>
      <c r="QRX185" s="369"/>
      <c r="QRY185" s="369"/>
      <c r="QRZ185" s="77"/>
      <c r="QSA185" s="78"/>
      <c r="QSB185" s="77"/>
      <c r="QSC185" s="369"/>
      <c r="QSD185" s="369"/>
      <c r="QSE185" s="369"/>
      <c r="QSF185" s="369"/>
      <c r="QSG185" s="369"/>
      <c r="QSH185" s="369"/>
      <c r="QSI185" s="369"/>
      <c r="QSJ185" s="369"/>
      <c r="QSK185" s="369"/>
      <c r="QSL185" s="369"/>
      <c r="QSM185" s="369"/>
      <c r="QSN185" s="369"/>
      <c r="QSO185" s="77"/>
      <c r="QSP185" s="369"/>
      <c r="QSQ185" s="369"/>
      <c r="QSR185" s="77"/>
      <c r="QSS185" s="78"/>
      <c r="QST185" s="77"/>
      <c r="QSU185" s="369"/>
      <c r="QSV185" s="369"/>
      <c r="QSW185" s="369"/>
      <c r="QSX185" s="369"/>
      <c r="QSY185" s="369"/>
      <c r="QSZ185" s="369"/>
      <c r="QTA185" s="369"/>
      <c r="QTB185" s="369"/>
      <c r="QTC185" s="369"/>
      <c r="QTD185" s="369"/>
      <c r="QTE185" s="369"/>
      <c r="QTF185" s="369"/>
      <c r="QTG185" s="77"/>
      <c r="QTH185" s="369"/>
      <c r="QTI185" s="369"/>
      <c r="QTJ185" s="77"/>
      <c r="QTK185" s="78"/>
      <c r="QTL185" s="77"/>
      <c r="QTM185" s="369"/>
      <c r="QTN185" s="369"/>
      <c r="QTO185" s="369"/>
      <c r="QTP185" s="369"/>
      <c r="QTQ185" s="369"/>
      <c r="QTR185" s="369"/>
      <c r="QTS185" s="369"/>
      <c r="QTT185" s="369"/>
      <c r="QTU185" s="369"/>
      <c r="QTV185" s="369"/>
      <c r="QTW185" s="369"/>
      <c r="QTX185" s="369"/>
      <c r="QTY185" s="77"/>
      <c r="QTZ185" s="369"/>
      <c r="QUA185" s="369"/>
      <c r="QUB185" s="77"/>
      <c r="QUC185" s="78"/>
      <c r="QUD185" s="77"/>
      <c r="QUE185" s="369"/>
      <c r="QUF185" s="369"/>
      <c r="QUG185" s="369"/>
      <c r="QUH185" s="369"/>
      <c r="QUI185" s="369"/>
      <c r="QUJ185" s="369"/>
      <c r="QUK185" s="369"/>
      <c r="QUL185" s="369"/>
      <c r="QUM185" s="369"/>
      <c r="QUN185" s="369"/>
      <c r="QUO185" s="369"/>
      <c r="QUP185" s="369"/>
      <c r="QUQ185" s="77"/>
      <c r="QUR185" s="369"/>
      <c r="QUS185" s="369"/>
      <c r="QUT185" s="77"/>
      <c r="QUU185" s="78"/>
      <c r="QUV185" s="77"/>
      <c r="QUW185" s="369"/>
      <c r="QUX185" s="369"/>
      <c r="QUY185" s="369"/>
      <c r="QUZ185" s="369"/>
      <c r="QVA185" s="369"/>
      <c r="QVB185" s="369"/>
      <c r="QVC185" s="369"/>
      <c r="QVD185" s="369"/>
      <c r="QVE185" s="369"/>
      <c r="QVF185" s="369"/>
      <c r="QVG185" s="369"/>
      <c r="QVH185" s="369"/>
      <c r="QVI185" s="77"/>
      <c r="QVJ185" s="369"/>
      <c r="QVK185" s="369"/>
      <c r="QVL185" s="77"/>
      <c r="QVM185" s="78"/>
      <c r="QVN185" s="77"/>
      <c r="QVO185" s="369"/>
      <c r="QVP185" s="369"/>
      <c r="QVQ185" s="369"/>
      <c r="QVR185" s="369"/>
      <c r="QVS185" s="369"/>
      <c r="QVT185" s="369"/>
      <c r="QVU185" s="369"/>
      <c r="QVV185" s="369"/>
      <c r="QVW185" s="369"/>
      <c r="QVX185" s="369"/>
      <c r="QVY185" s="369"/>
      <c r="QVZ185" s="369"/>
      <c r="QWA185" s="77"/>
      <c r="QWB185" s="369"/>
      <c r="QWC185" s="369"/>
      <c r="QWD185" s="77"/>
      <c r="QWE185" s="78"/>
      <c r="QWF185" s="77"/>
      <c r="QWG185" s="369"/>
      <c r="QWH185" s="369"/>
      <c r="QWI185" s="369"/>
      <c r="QWJ185" s="369"/>
      <c r="QWK185" s="369"/>
      <c r="QWL185" s="369"/>
      <c r="QWM185" s="369"/>
      <c r="QWN185" s="369"/>
      <c r="QWO185" s="369"/>
      <c r="QWP185" s="369"/>
      <c r="QWQ185" s="369"/>
      <c r="QWR185" s="369"/>
      <c r="QWS185" s="77"/>
      <c r="QWT185" s="369"/>
      <c r="QWU185" s="369"/>
      <c r="QWV185" s="77"/>
      <c r="QWW185" s="78"/>
      <c r="QWX185" s="77"/>
      <c r="QWY185" s="369"/>
      <c r="QWZ185" s="369"/>
      <c r="QXA185" s="369"/>
      <c r="QXB185" s="369"/>
      <c r="QXC185" s="369"/>
      <c r="QXD185" s="369"/>
      <c r="QXE185" s="369"/>
      <c r="QXF185" s="369"/>
      <c r="QXG185" s="369"/>
      <c r="QXH185" s="369"/>
      <c r="QXI185" s="369"/>
      <c r="QXJ185" s="369"/>
      <c r="QXK185" s="77"/>
      <c r="QXL185" s="369"/>
      <c r="QXM185" s="369"/>
      <c r="QXN185" s="77"/>
      <c r="QXO185" s="78"/>
      <c r="QXP185" s="77"/>
      <c r="QXQ185" s="369"/>
      <c r="QXR185" s="369"/>
      <c r="QXS185" s="369"/>
      <c r="QXT185" s="369"/>
      <c r="QXU185" s="369"/>
      <c r="QXV185" s="369"/>
      <c r="QXW185" s="369"/>
      <c r="QXX185" s="369"/>
      <c r="QXY185" s="369"/>
      <c r="QXZ185" s="369"/>
      <c r="QYA185" s="369"/>
      <c r="QYB185" s="369"/>
      <c r="QYC185" s="77"/>
      <c r="QYD185" s="369"/>
      <c r="QYE185" s="369"/>
      <c r="QYF185" s="77"/>
      <c r="QYG185" s="78"/>
      <c r="QYH185" s="77"/>
      <c r="QYI185" s="369"/>
      <c r="QYJ185" s="369"/>
      <c r="QYK185" s="369"/>
      <c r="QYL185" s="369"/>
      <c r="QYM185" s="369"/>
      <c r="QYN185" s="369"/>
      <c r="QYO185" s="369"/>
      <c r="QYP185" s="369"/>
      <c r="QYQ185" s="369"/>
      <c r="QYR185" s="369"/>
      <c r="QYS185" s="369"/>
      <c r="QYT185" s="369"/>
      <c r="QYU185" s="77"/>
      <c r="QYV185" s="369"/>
      <c r="QYW185" s="369"/>
      <c r="QYX185" s="77"/>
      <c r="QYY185" s="78"/>
      <c r="QYZ185" s="77"/>
      <c r="QZA185" s="369"/>
      <c r="QZB185" s="369"/>
      <c r="QZC185" s="369"/>
      <c r="QZD185" s="369"/>
      <c r="QZE185" s="369"/>
      <c r="QZF185" s="369"/>
      <c r="QZG185" s="369"/>
      <c r="QZH185" s="369"/>
      <c r="QZI185" s="369"/>
      <c r="QZJ185" s="369"/>
      <c r="QZK185" s="369"/>
      <c r="QZL185" s="369"/>
      <c r="QZM185" s="77"/>
      <c r="QZN185" s="369"/>
      <c r="QZO185" s="369"/>
      <c r="QZP185" s="77"/>
      <c r="QZQ185" s="78"/>
      <c r="QZR185" s="77"/>
      <c r="QZS185" s="369"/>
      <c r="QZT185" s="369"/>
      <c r="QZU185" s="369"/>
      <c r="QZV185" s="369"/>
      <c r="QZW185" s="369"/>
      <c r="QZX185" s="369"/>
      <c r="QZY185" s="369"/>
      <c r="QZZ185" s="369"/>
      <c r="RAA185" s="369"/>
      <c r="RAB185" s="369"/>
      <c r="RAC185" s="369"/>
      <c r="RAD185" s="369"/>
      <c r="RAE185" s="77"/>
      <c r="RAF185" s="369"/>
      <c r="RAG185" s="369"/>
      <c r="RAH185" s="77"/>
      <c r="RAI185" s="78"/>
      <c r="RAJ185" s="77"/>
      <c r="RAK185" s="369"/>
      <c r="RAL185" s="369"/>
      <c r="RAM185" s="369"/>
      <c r="RAN185" s="369"/>
      <c r="RAO185" s="369"/>
      <c r="RAP185" s="369"/>
      <c r="RAQ185" s="369"/>
      <c r="RAR185" s="369"/>
      <c r="RAS185" s="369"/>
      <c r="RAT185" s="369"/>
      <c r="RAU185" s="369"/>
      <c r="RAV185" s="369"/>
      <c r="RAW185" s="77"/>
      <c r="RAX185" s="369"/>
      <c r="RAY185" s="369"/>
      <c r="RAZ185" s="77"/>
      <c r="RBA185" s="78"/>
      <c r="RBB185" s="77"/>
      <c r="RBC185" s="369"/>
      <c r="RBD185" s="369"/>
      <c r="RBE185" s="369"/>
      <c r="RBF185" s="369"/>
      <c r="RBG185" s="369"/>
      <c r="RBH185" s="369"/>
      <c r="RBI185" s="369"/>
      <c r="RBJ185" s="369"/>
      <c r="RBK185" s="369"/>
      <c r="RBL185" s="369"/>
      <c r="RBM185" s="369"/>
      <c r="RBN185" s="369"/>
      <c r="RBO185" s="77"/>
      <c r="RBP185" s="369"/>
      <c r="RBQ185" s="369"/>
      <c r="RBR185" s="77"/>
      <c r="RBS185" s="78"/>
      <c r="RBT185" s="77"/>
      <c r="RBU185" s="369"/>
      <c r="RBV185" s="369"/>
      <c r="RBW185" s="369"/>
      <c r="RBX185" s="369"/>
      <c r="RBY185" s="369"/>
      <c r="RBZ185" s="369"/>
      <c r="RCA185" s="369"/>
      <c r="RCB185" s="369"/>
      <c r="RCC185" s="369"/>
      <c r="RCD185" s="369"/>
      <c r="RCE185" s="369"/>
      <c r="RCF185" s="369"/>
      <c r="RCG185" s="77"/>
      <c r="RCH185" s="369"/>
      <c r="RCI185" s="369"/>
      <c r="RCJ185" s="77"/>
      <c r="RCK185" s="78"/>
      <c r="RCL185" s="77"/>
      <c r="RCM185" s="369"/>
      <c r="RCN185" s="369"/>
      <c r="RCO185" s="369"/>
      <c r="RCP185" s="369"/>
      <c r="RCQ185" s="369"/>
      <c r="RCR185" s="369"/>
      <c r="RCS185" s="369"/>
      <c r="RCT185" s="369"/>
      <c r="RCU185" s="369"/>
      <c r="RCV185" s="369"/>
      <c r="RCW185" s="369"/>
      <c r="RCX185" s="369"/>
      <c r="RCY185" s="77"/>
      <c r="RCZ185" s="369"/>
      <c r="RDA185" s="369"/>
      <c r="RDB185" s="77"/>
      <c r="RDC185" s="78"/>
      <c r="RDD185" s="77"/>
      <c r="RDE185" s="369"/>
      <c r="RDF185" s="369"/>
      <c r="RDG185" s="369"/>
      <c r="RDH185" s="369"/>
      <c r="RDI185" s="369"/>
      <c r="RDJ185" s="369"/>
      <c r="RDK185" s="369"/>
      <c r="RDL185" s="369"/>
      <c r="RDM185" s="369"/>
      <c r="RDN185" s="369"/>
      <c r="RDO185" s="369"/>
      <c r="RDP185" s="369"/>
      <c r="RDQ185" s="77"/>
      <c r="RDR185" s="369"/>
      <c r="RDS185" s="369"/>
      <c r="RDT185" s="77"/>
      <c r="RDU185" s="78"/>
      <c r="RDV185" s="77"/>
      <c r="RDW185" s="369"/>
      <c r="RDX185" s="369"/>
      <c r="RDY185" s="369"/>
      <c r="RDZ185" s="369"/>
      <c r="REA185" s="369"/>
      <c r="REB185" s="369"/>
      <c r="REC185" s="369"/>
      <c r="RED185" s="369"/>
      <c r="REE185" s="369"/>
      <c r="REF185" s="369"/>
      <c r="REG185" s="369"/>
      <c r="REH185" s="369"/>
      <c r="REI185" s="77"/>
      <c r="REJ185" s="369"/>
      <c r="REK185" s="369"/>
      <c r="REL185" s="77"/>
      <c r="REM185" s="78"/>
      <c r="REN185" s="77"/>
      <c r="REO185" s="369"/>
      <c r="REP185" s="369"/>
      <c r="REQ185" s="369"/>
      <c r="RER185" s="369"/>
      <c r="RES185" s="369"/>
      <c r="RET185" s="369"/>
      <c r="REU185" s="369"/>
      <c r="REV185" s="369"/>
      <c r="REW185" s="369"/>
      <c r="REX185" s="369"/>
      <c r="REY185" s="369"/>
      <c r="REZ185" s="369"/>
      <c r="RFA185" s="77"/>
      <c r="RFB185" s="369"/>
      <c r="RFC185" s="369"/>
      <c r="RFD185" s="77"/>
      <c r="RFE185" s="78"/>
      <c r="RFF185" s="77"/>
      <c r="RFG185" s="369"/>
      <c r="RFH185" s="369"/>
      <c r="RFI185" s="369"/>
      <c r="RFJ185" s="369"/>
      <c r="RFK185" s="369"/>
      <c r="RFL185" s="369"/>
      <c r="RFM185" s="369"/>
      <c r="RFN185" s="369"/>
      <c r="RFO185" s="369"/>
      <c r="RFP185" s="369"/>
      <c r="RFQ185" s="369"/>
      <c r="RFR185" s="369"/>
      <c r="RFS185" s="77"/>
      <c r="RFT185" s="369"/>
      <c r="RFU185" s="369"/>
      <c r="RFV185" s="77"/>
      <c r="RFW185" s="78"/>
      <c r="RFX185" s="77"/>
      <c r="RFY185" s="369"/>
      <c r="RFZ185" s="369"/>
      <c r="RGA185" s="369"/>
      <c r="RGB185" s="369"/>
      <c r="RGC185" s="369"/>
      <c r="RGD185" s="369"/>
      <c r="RGE185" s="369"/>
      <c r="RGF185" s="369"/>
      <c r="RGG185" s="369"/>
      <c r="RGH185" s="369"/>
      <c r="RGI185" s="369"/>
      <c r="RGJ185" s="369"/>
      <c r="RGK185" s="77"/>
      <c r="RGL185" s="369"/>
      <c r="RGM185" s="369"/>
      <c r="RGN185" s="77"/>
      <c r="RGO185" s="78"/>
      <c r="RGP185" s="77"/>
      <c r="RGQ185" s="369"/>
      <c r="RGR185" s="369"/>
      <c r="RGS185" s="369"/>
      <c r="RGT185" s="369"/>
      <c r="RGU185" s="369"/>
      <c r="RGV185" s="369"/>
      <c r="RGW185" s="369"/>
      <c r="RGX185" s="369"/>
      <c r="RGY185" s="369"/>
      <c r="RGZ185" s="369"/>
      <c r="RHA185" s="369"/>
      <c r="RHB185" s="369"/>
      <c r="RHC185" s="77"/>
      <c r="RHD185" s="369"/>
      <c r="RHE185" s="369"/>
      <c r="RHF185" s="77"/>
      <c r="RHG185" s="78"/>
      <c r="RHH185" s="77"/>
      <c r="RHI185" s="369"/>
      <c r="RHJ185" s="369"/>
      <c r="RHK185" s="369"/>
      <c r="RHL185" s="369"/>
      <c r="RHM185" s="369"/>
      <c r="RHN185" s="369"/>
      <c r="RHO185" s="369"/>
      <c r="RHP185" s="369"/>
      <c r="RHQ185" s="369"/>
      <c r="RHR185" s="369"/>
      <c r="RHS185" s="369"/>
      <c r="RHT185" s="369"/>
      <c r="RHU185" s="77"/>
      <c r="RHV185" s="369"/>
      <c r="RHW185" s="369"/>
      <c r="RHX185" s="77"/>
      <c r="RHY185" s="78"/>
      <c r="RHZ185" s="77"/>
      <c r="RIA185" s="369"/>
      <c r="RIB185" s="369"/>
      <c r="RIC185" s="369"/>
      <c r="RID185" s="369"/>
      <c r="RIE185" s="369"/>
      <c r="RIF185" s="369"/>
      <c r="RIG185" s="369"/>
      <c r="RIH185" s="369"/>
      <c r="RII185" s="369"/>
      <c r="RIJ185" s="369"/>
      <c r="RIK185" s="369"/>
      <c r="RIL185" s="369"/>
      <c r="RIM185" s="77"/>
      <c r="RIN185" s="369"/>
      <c r="RIO185" s="369"/>
      <c r="RIP185" s="77"/>
      <c r="RIQ185" s="78"/>
      <c r="RIR185" s="77"/>
      <c r="RIS185" s="369"/>
      <c r="RIT185" s="369"/>
      <c r="RIU185" s="369"/>
      <c r="RIV185" s="369"/>
      <c r="RIW185" s="369"/>
      <c r="RIX185" s="369"/>
      <c r="RIY185" s="369"/>
      <c r="RIZ185" s="369"/>
      <c r="RJA185" s="369"/>
      <c r="RJB185" s="369"/>
      <c r="RJC185" s="369"/>
      <c r="RJD185" s="369"/>
      <c r="RJE185" s="77"/>
      <c r="RJF185" s="369"/>
      <c r="RJG185" s="369"/>
      <c r="RJH185" s="77"/>
      <c r="RJI185" s="78"/>
      <c r="RJJ185" s="77"/>
      <c r="RJK185" s="369"/>
      <c r="RJL185" s="369"/>
      <c r="RJM185" s="369"/>
      <c r="RJN185" s="369"/>
      <c r="RJO185" s="369"/>
      <c r="RJP185" s="369"/>
      <c r="RJQ185" s="369"/>
      <c r="RJR185" s="369"/>
      <c r="RJS185" s="369"/>
      <c r="RJT185" s="369"/>
      <c r="RJU185" s="369"/>
      <c r="RJV185" s="369"/>
      <c r="RJW185" s="77"/>
      <c r="RJX185" s="369"/>
      <c r="RJY185" s="369"/>
      <c r="RJZ185" s="77"/>
      <c r="RKA185" s="78"/>
      <c r="RKB185" s="77"/>
      <c r="RKC185" s="369"/>
      <c r="RKD185" s="369"/>
      <c r="RKE185" s="369"/>
      <c r="RKF185" s="369"/>
      <c r="RKG185" s="369"/>
      <c r="RKH185" s="369"/>
      <c r="RKI185" s="369"/>
      <c r="RKJ185" s="369"/>
      <c r="RKK185" s="369"/>
      <c r="RKL185" s="369"/>
      <c r="RKM185" s="369"/>
      <c r="RKN185" s="369"/>
      <c r="RKO185" s="77"/>
      <c r="RKP185" s="369"/>
      <c r="RKQ185" s="369"/>
      <c r="RKR185" s="77"/>
      <c r="RKS185" s="78"/>
      <c r="RKT185" s="77"/>
      <c r="RKU185" s="369"/>
      <c r="RKV185" s="369"/>
      <c r="RKW185" s="369"/>
      <c r="RKX185" s="369"/>
      <c r="RKY185" s="369"/>
      <c r="RKZ185" s="369"/>
      <c r="RLA185" s="369"/>
      <c r="RLB185" s="369"/>
      <c r="RLC185" s="369"/>
      <c r="RLD185" s="369"/>
      <c r="RLE185" s="369"/>
      <c r="RLF185" s="369"/>
      <c r="RLG185" s="77"/>
      <c r="RLH185" s="369"/>
      <c r="RLI185" s="369"/>
      <c r="RLJ185" s="77"/>
      <c r="RLK185" s="78"/>
      <c r="RLL185" s="77"/>
      <c r="RLM185" s="369"/>
      <c r="RLN185" s="369"/>
      <c r="RLO185" s="369"/>
      <c r="RLP185" s="369"/>
      <c r="RLQ185" s="369"/>
      <c r="RLR185" s="369"/>
      <c r="RLS185" s="369"/>
      <c r="RLT185" s="369"/>
      <c r="RLU185" s="369"/>
      <c r="RLV185" s="369"/>
      <c r="RLW185" s="369"/>
      <c r="RLX185" s="369"/>
      <c r="RLY185" s="77"/>
      <c r="RLZ185" s="369"/>
      <c r="RMA185" s="369"/>
      <c r="RMB185" s="77"/>
      <c r="RMC185" s="78"/>
      <c r="RMD185" s="77"/>
      <c r="RME185" s="369"/>
      <c r="RMF185" s="369"/>
      <c r="RMG185" s="369"/>
      <c r="RMH185" s="369"/>
      <c r="RMI185" s="369"/>
      <c r="RMJ185" s="369"/>
      <c r="RMK185" s="369"/>
      <c r="RML185" s="369"/>
      <c r="RMM185" s="369"/>
      <c r="RMN185" s="369"/>
      <c r="RMO185" s="369"/>
      <c r="RMP185" s="369"/>
      <c r="RMQ185" s="77"/>
      <c r="RMR185" s="369"/>
      <c r="RMS185" s="369"/>
      <c r="RMT185" s="77"/>
      <c r="RMU185" s="78"/>
      <c r="RMV185" s="77"/>
      <c r="RMW185" s="369"/>
      <c r="RMX185" s="369"/>
      <c r="RMY185" s="369"/>
      <c r="RMZ185" s="369"/>
      <c r="RNA185" s="369"/>
      <c r="RNB185" s="369"/>
      <c r="RNC185" s="369"/>
      <c r="RND185" s="369"/>
      <c r="RNE185" s="369"/>
      <c r="RNF185" s="369"/>
      <c r="RNG185" s="369"/>
      <c r="RNH185" s="369"/>
      <c r="RNI185" s="77"/>
      <c r="RNJ185" s="369"/>
      <c r="RNK185" s="369"/>
      <c r="RNL185" s="77"/>
      <c r="RNM185" s="78"/>
      <c r="RNN185" s="77"/>
      <c r="RNO185" s="369"/>
      <c r="RNP185" s="369"/>
      <c r="RNQ185" s="369"/>
      <c r="RNR185" s="369"/>
      <c r="RNS185" s="369"/>
      <c r="RNT185" s="369"/>
      <c r="RNU185" s="369"/>
      <c r="RNV185" s="369"/>
      <c r="RNW185" s="369"/>
      <c r="RNX185" s="369"/>
      <c r="RNY185" s="369"/>
      <c r="RNZ185" s="369"/>
      <c r="ROA185" s="77"/>
      <c r="ROB185" s="369"/>
      <c r="ROC185" s="369"/>
      <c r="ROD185" s="77"/>
      <c r="ROE185" s="78"/>
      <c r="ROF185" s="77"/>
      <c r="ROG185" s="369"/>
      <c r="ROH185" s="369"/>
      <c r="ROI185" s="369"/>
      <c r="ROJ185" s="369"/>
      <c r="ROK185" s="369"/>
      <c r="ROL185" s="369"/>
      <c r="ROM185" s="369"/>
      <c r="RON185" s="369"/>
      <c r="ROO185" s="369"/>
      <c r="ROP185" s="369"/>
      <c r="ROQ185" s="369"/>
      <c r="ROR185" s="369"/>
      <c r="ROS185" s="77"/>
      <c r="ROT185" s="369"/>
      <c r="ROU185" s="369"/>
      <c r="ROV185" s="77"/>
      <c r="ROW185" s="78"/>
      <c r="ROX185" s="77"/>
      <c r="ROY185" s="369"/>
      <c r="ROZ185" s="369"/>
      <c r="RPA185" s="369"/>
      <c r="RPB185" s="369"/>
      <c r="RPC185" s="369"/>
      <c r="RPD185" s="369"/>
      <c r="RPE185" s="369"/>
      <c r="RPF185" s="369"/>
      <c r="RPG185" s="369"/>
      <c r="RPH185" s="369"/>
      <c r="RPI185" s="369"/>
      <c r="RPJ185" s="369"/>
      <c r="RPK185" s="77"/>
      <c r="RPL185" s="369"/>
      <c r="RPM185" s="369"/>
      <c r="RPN185" s="77"/>
      <c r="RPO185" s="78"/>
      <c r="RPP185" s="77"/>
      <c r="RPQ185" s="369"/>
      <c r="RPR185" s="369"/>
      <c r="RPS185" s="369"/>
      <c r="RPT185" s="369"/>
      <c r="RPU185" s="369"/>
      <c r="RPV185" s="369"/>
      <c r="RPW185" s="369"/>
      <c r="RPX185" s="369"/>
      <c r="RPY185" s="369"/>
      <c r="RPZ185" s="369"/>
      <c r="RQA185" s="369"/>
      <c r="RQB185" s="369"/>
      <c r="RQC185" s="77"/>
      <c r="RQD185" s="369"/>
      <c r="RQE185" s="369"/>
      <c r="RQF185" s="77"/>
      <c r="RQG185" s="78"/>
      <c r="RQH185" s="77"/>
      <c r="RQI185" s="369"/>
      <c r="RQJ185" s="369"/>
      <c r="RQK185" s="369"/>
      <c r="RQL185" s="369"/>
      <c r="RQM185" s="369"/>
      <c r="RQN185" s="369"/>
      <c r="RQO185" s="369"/>
      <c r="RQP185" s="369"/>
      <c r="RQQ185" s="369"/>
      <c r="RQR185" s="369"/>
      <c r="RQS185" s="369"/>
      <c r="RQT185" s="369"/>
      <c r="RQU185" s="77"/>
      <c r="RQV185" s="369"/>
      <c r="RQW185" s="369"/>
      <c r="RQX185" s="77"/>
      <c r="RQY185" s="78"/>
      <c r="RQZ185" s="77"/>
      <c r="RRA185" s="369"/>
      <c r="RRB185" s="369"/>
      <c r="RRC185" s="369"/>
      <c r="RRD185" s="369"/>
      <c r="RRE185" s="369"/>
      <c r="RRF185" s="369"/>
      <c r="RRG185" s="369"/>
      <c r="RRH185" s="369"/>
      <c r="RRI185" s="369"/>
      <c r="RRJ185" s="369"/>
      <c r="RRK185" s="369"/>
      <c r="RRL185" s="369"/>
      <c r="RRM185" s="77"/>
      <c r="RRN185" s="369"/>
      <c r="RRO185" s="369"/>
      <c r="RRP185" s="77"/>
      <c r="RRQ185" s="78"/>
      <c r="RRR185" s="77"/>
      <c r="RRS185" s="369"/>
      <c r="RRT185" s="369"/>
      <c r="RRU185" s="369"/>
      <c r="RRV185" s="369"/>
      <c r="RRW185" s="369"/>
      <c r="RRX185" s="369"/>
      <c r="RRY185" s="369"/>
      <c r="RRZ185" s="369"/>
      <c r="RSA185" s="369"/>
      <c r="RSB185" s="369"/>
      <c r="RSC185" s="369"/>
      <c r="RSD185" s="369"/>
      <c r="RSE185" s="77"/>
      <c r="RSF185" s="369"/>
      <c r="RSG185" s="369"/>
      <c r="RSH185" s="77"/>
      <c r="RSI185" s="78"/>
      <c r="RSJ185" s="77"/>
      <c r="RSK185" s="369"/>
      <c r="RSL185" s="369"/>
      <c r="RSM185" s="369"/>
      <c r="RSN185" s="369"/>
      <c r="RSO185" s="369"/>
      <c r="RSP185" s="369"/>
      <c r="RSQ185" s="369"/>
      <c r="RSR185" s="369"/>
      <c r="RSS185" s="369"/>
      <c r="RST185" s="369"/>
      <c r="RSU185" s="369"/>
      <c r="RSV185" s="369"/>
      <c r="RSW185" s="77"/>
      <c r="RSX185" s="369"/>
      <c r="RSY185" s="369"/>
      <c r="RSZ185" s="77"/>
      <c r="RTA185" s="78"/>
      <c r="RTB185" s="77"/>
      <c r="RTC185" s="369"/>
      <c r="RTD185" s="369"/>
      <c r="RTE185" s="369"/>
      <c r="RTF185" s="369"/>
      <c r="RTG185" s="369"/>
      <c r="RTH185" s="369"/>
      <c r="RTI185" s="369"/>
      <c r="RTJ185" s="369"/>
      <c r="RTK185" s="369"/>
      <c r="RTL185" s="369"/>
      <c r="RTM185" s="369"/>
      <c r="RTN185" s="369"/>
      <c r="RTO185" s="77"/>
      <c r="RTP185" s="369"/>
      <c r="RTQ185" s="369"/>
      <c r="RTR185" s="77"/>
      <c r="RTS185" s="78"/>
      <c r="RTT185" s="77"/>
      <c r="RTU185" s="369"/>
      <c r="RTV185" s="369"/>
      <c r="RTW185" s="369"/>
      <c r="RTX185" s="369"/>
      <c r="RTY185" s="369"/>
      <c r="RTZ185" s="369"/>
      <c r="RUA185" s="369"/>
      <c r="RUB185" s="369"/>
      <c r="RUC185" s="369"/>
      <c r="RUD185" s="369"/>
      <c r="RUE185" s="369"/>
      <c r="RUF185" s="369"/>
      <c r="RUG185" s="77"/>
      <c r="RUH185" s="369"/>
      <c r="RUI185" s="369"/>
      <c r="RUJ185" s="77"/>
      <c r="RUK185" s="78"/>
      <c r="RUL185" s="77"/>
      <c r="RUM185" s="369"/>
      <c r="RUN185" s="369"/>
      <c r="RUO185" s="369"/>
      <c r="RUP185" s="369"/>
      <c r="RUQ185" s="369"/>
      <c r="RUR185" s="369"/>
      <c r="RUS185" s="369"/>
      <c r="RUT185" s="369"/>
      <c r="RUU185" s="369"/>
      <c r="RUV185" s="369"/>
      <c r="RUW185" s="369"/>
      <c r="RUX185" s="369"/>
      <c r="RUY185" s="77"/>
      <c r="RUZ185" s="369"/>
      <c r="RVA185" s="369"/>
      <c r="RVB185" s="77"/>
      <c r="RVC185" s="78"/>
      <c r="RVD185" s="77"/>
      <c r="RVE185" s="369"/>
      <c r="RVF185" s="369"/>
      <c r="RVG185" s="369"/>
      <c r="RVH185" s="369"/>
      <c r="RVI185" s="369"/>
      <c r="RVJ185" s="369"/>
      <c r="RVK185" s="369"/>
      <c r="RVL185" s="369"/>
      <c r="RVM185" s="369"/>
      <c r="RVN185" s="369"/>
      <c r="RVO185" s="369"/>
      <c r="RVP185" s="369"/>
      <c r="RVQ185" s="77"/>
      <c r="RVR185" s="369"/>
      <c r="RVS185" s="369"/>
      <c r="RVT185" s="77"/>
      <c r="RVU185" s="78"/>
      <c r="RVV185" s="77"/>
      <c r="RVW185" s="369"/>
      <c r="RVX185" s="369"/>
      <c r="RVY185" s="369"/>
      <c r="RVZ185" s="369"/>
      <c r="RWA185" s="369"/>
      <c r="RWB185" s="369"/>
      <c r="RWC185" s="369"/>
      <c r="RWD185" s="369"/>
      <c r="RWE185" s="369"/>
      <c r="RWF185" s="369"/>
      <c r="RWG185" s="369"/>
      <c r="RWH185" s="369"/>
      <c r="RWI185" s="77"/>
      <c r="RWJ185" s="369"/>
      <c r="RWK185" s="369"/>
      <c r="RWL185" s="77"/>
      <c r="RWM185" s="78"/>
      <c r="RWN185" s="77"/>
      <c r="RWO185" s="369"/>
      <c r="RWP185" s="369"/>
      <c r="RWQ185" s="369"/>
      <c r="RWR185" s="369"/>
      <c r="RWS185" s="369"/>
      <c r="RWT185" s="369"/>
      <c r="RWU185" s="369"/>
      <c r="RWV185" s="369"/>
      <c r="RWW185" s="369"/>
      <c r="RWX185" s="369"/>
      <c r="RWY185" s="369"/>
      <c r="RWZ185" s="369"/>
      <c r="RXA185" s="77"/>
      <c r="RXB185" s="369"/>
      <c r="RXC185" s="369"/>
      <c r="RXD185" s="77"/>
      <c r="RXE185" s="78"/>
      <c r="RXF185" s="77"/>
      <c r="RXG185" s="369"/>
      <c r="RXH185" s="369"/>
      <c r="RXI185" s="369"/>
      <c r="RXJ185" s="369"/>
      <c r="RXK185" s="369"/>
      <c r="RXL185" s="369"/>
      <c r="RXM185" s="369"/>
      <c r="RXN185" s="369"/>
      <c r="RXO185" s="369"/>
      <c r="RXP185" s="369"/>
      <c r="RXQ185" s="369"/>
      <c r="RXR185" s="369"/>
      <c r="RXS185" s="77"/>
      <c r="RXT185" s="369"/>
      <c r="RXU185" s="369"/>
      <c r="RXV185" s="77"/>
      <c r="RXW185" s="78"/>
      <c r="RXX185" s="77"/>
      <c r="RXY185" s="369"/>
      <c r="RXZ185" s="369"/>
      <c r="RYA185" s="369"/>
      <c r="RYB185" s="369"/>
      <c r="RYC185" s="369"/>
      <c r="RYD185" s="369"/>
      <c r="RYE185" s="369"/>
      <c r="RYF185" s="369"/>
      <c r="RYG185" s="369"/>
      <c r="RYH185" s="369"/>
      <c r="RYI185" s="369"/>
      <c r="RYJ185" s="369"/>
      <c r="RYK185" s="77"/>
      <c r="RYL185" s="369"/>
      <c r="RYM185" s="369"/>
      <c r="RYN185" s="77"/>
      <c r="RYO185" s="78"/>
      <c r="RYP185" s="77"/>
      <c r="RYQ185" s="369"/>
      <c r="RYR185" s="369"/>
      <c r="RYS185" s="369"/>
      <c r="RYT185" s="369"/>
      <c r="RYU185" s="369"/>
      <c r="RYV185" s="369"/>
      <c r="RYW185" s="369"/>
      <c r="RYX185" s="369"/>
      <c r="RYY185" s="369"/>
      <c r="RYZ185" s="369"/>
      <c r="RZA185" s="369"/>
      <c r="RZB185" s="369"/>
      <c r="RZC185" s="77"/>
      <c r="RZD185" s="369"/>
      <c r="RZE185" s="369"/>
      <c r="RZF185" s="77"/>
      <c r="RZG185" s="78"/>
      <c r="RZH185" s="77"/>
      <c r="RZI185" s="369"/>
      <c r="RZJ185" s="369"/>
      <c r="RZK185" s="369"/>
      <c r="RZL185" s="369"/>
      <c r="RZM185" s="369"/>
      <c r="RZN185" s="369"/>
      <c r="RZO185" s="369"/>
      <c r="RZP185" s="369"/>
      <c r="RZQ185" s="369"/>
      <c r="RZR185" s="369"/>
      <c r="RZS185" s="369"/>
      <c r="RZT185" s="369"/>
      <c r="RZU185" s="77"/>
      <c r="RZV185" s="369"/>
      <c r="RZW185" s="369"/>
      <c r="RZX185" s="77"/>
      <c r="RZY185" s="78"/>
      <c r="RZZ185" s="77"/>
      <c r="SAA185" s="369"/>
      <c r="SAB185" s="369"/>
      <c r="SAC185" s="369"/>
      <c r="SAD185" s="369"/>
      <c r="SAE185" s="369"/>
      <c r="SAF185" s="369"/>
      <c r="SAG185" s="369"/>
      <c r="SAH185" s="369"/>
      <c r="SAI185" s="369"/>
      <c r="SAJ185" s="369"/>
      <c r="SAK185" s="369"/>
      <c r="SAL185" s="369"/>
      <c r="SAM185" s="77"/>
      <c r="SAN185" s="369"/>
      <c r="SAO185" s="369"/>
      <c r="SAP185" s="77"/>
      <c r="SAQ185" s="78"/>
      <c r="SAR185" s="77"/>
      <c r="SAS185" s="369"/>
      <c r="SAT185" s="369"/>
      <c r="SAU185" s="369"/>
      <c r="SAV185" s="369"/>
      <c r="SAW185" s="369"/>
      <c r="SAX185" s="369"/>
      <c r="SAY185" s="369"/>
      <c r="SAZ185" s="369"/>
      <c r="SBA185" s="369"/>
      <c r="SBB185" s="369"/>
      <c r="SBC185" s="369"/>
      <c r="SBD185" s="369"/>
      <c r="SBE185" s="77"/>
      <c r="SBF185" s="369"/>
      <c r="SBG185" s="369"/>
      <c r="SBH185" s="77"/>
      <c r="SBI185" s="78"/>
      <c r="SBJ185" s="77"/>
      <c r="SBK185" s="369"/>
      <c r="SBL185" s="369"/>
      <c r="SBM185" s="369"/>
      <c r="SBN185" s="369"/>
      <c r="SBO185" s="369"/>
      <c r="SBP185" s="369"/>
      <c r="SBQ185" s="369"/>
      <c r="SBR185" s="369"/>
      <c r="SBS185" s="369"/>
      <c r="SBT185" s="369"/>
      <c r="SBU185" s="369"/>
      <c r="SBV185" s="369"/>
      <c r="SBW185" s="77"/>
      <c r="SBX185" s="369"/>
      <c r="SBY185" s="369"/>
      <c r="SBZ185" s="77"/>
      <c r="SCA185" s="78"/>
      <c r="SCB185" s="77"/>
      <c r="SCC185" s="369"/>
      <c r="SCD185" s="369"/>
      <c r="SCE185" s="369"/>
      <c r="SCF185" s="369"/>
      <c r="SCG185" s="369"/>
      <c r="SCH185" s="369"/>
      <c r="SCI185" s="369"/>
      <c r="SCJ185" s="369"/>
      <c r="SCK185" s="369"/>
      <c r="SCL185" s="369"/>
      <c r="SCM185" s="369"/>
      <c r="SCN185" s="369"/>
      <c r="SCO185" s="77"/>
      <c r="SCP185" s="369"/>
      <c r="SCQ185" s="369"/>
      <c r="SCR185" s="77"/>
      <c r="SCS185" s="78"/>
      <c r="SCT185" s="77"/>
      <c r="SCU185" s="369"/>
      <c r="SCV185" s="369"/>
      <c r="SCW185" s="369"/>
      <c r="SCX185" s="369"/>
      <c r="SCY185" s="369"/>
      <c r="SCZ185" s="369"/>
      <c r="SDA185" s="369"/>
      <c r="SDB185" s="369"/>
      <c r="SDC185" s="369"/>
      <c r="SDD185" s="369"/>
      <c r="SDE185" s="369"/>
      <c r="SDF185" s="369"/>
      <c r="SDG185" s="77"/>
      <c r="SDH185" s="369"/>
      <c r="SDI185" s="369"/>
      <c r="SDJ185" s="77"/>
      <c r="SDK185" s="78"/>
      <c r="SDL185" s="77"/>
      <c r="SDM185" s="369"/>
      <c r="SDN185" s="369"/>
      <c r="SDO185" s="369"/>
      <c r="SDP185" s="369"/>
      <c r="SDQ185" s="369"/>
      <c r="SDR185" s="369"/>
      <c r="SDS185" s="369"/>
      <c r="SDT185" s="369"/>
      <c r="SDU185" s="369"/>
      <c r="SDV185" s="369"/>
      <c r="SDW185" s="369"/>
      <c r="SDX185" s="369"/>
      <c r="SDY185" s="77"/>
      <c r="SDZ185" s="369"/>
      <c r="SEA185" s="369"/>
      <c r="SEB185" s="77"/>
      <c r="SEC185" s="78"/>
      <c r="SED185" s="77"/>
      <c r="SEE185" s="369"/>
      <c r="SEF185" s="369"/>
      <c r="SEG185" s="369"/>
      <c r="SEH185" s="369"/>
      <c r="SEI185" s="369"/>
      <c r="SEJ185" s="369"/>
      <c r="SEK185" s="369"/>
      <c r="SEL185" s="369"/>
      <c r="SEM185" s="369"/>
      <c r="SEN185" s="369"/>
      <c r="SEO185" s="369"/>
      <c r="SEP185" s="369"/>
      <c r="SEQ185" s="77"/>
      <c r="SER185" s="369"/>
      <c r="SES185" s="369"/>
      <c r="SET185" s="77"/>
      <c r="SEU185" s="78"/>
      <c r="SEV185" s="77"/>
      <c r="SEW185" s="369"/>
      <c r="SEX185" s="369"/>
      <c r="SEY185" s="369"/>
      <c r="SEZ185" s="369"/>
      <c r="SFA185" s="369"/>
      <c r="SFB185" s="369"/>
      <c r="SFC185" s="369"/>
      <c r="SFD185" s="369"/>
      <c r="SFE185" s="369"/>
      <c r="SFF185" s="369"/>
      <c r="SFG185" s="369"/>
      <c r="SFH185" s="369"/>
      <c r="SFI185" s="77"/>
      <c r="SFJ185" s="369"/>
      <c r="SFK185" s="369"/>
      <c r="SFL185" s="77"/>
      <c r="SFM185" s="78"/>
      <c r="SFN185" s="77"/>
      <c r="SFO185" s="369"/>
      <c r="SFP185" s="369"/>
      <c r="SFQ185" s="369"/>
      <c r="SFR185" s="369"/>
      <c r="SFS185" s="369"/>
      <c r="SFT185" s="369"/>
      <c r="SFU185" s="369"/>
      <c r="SFV185" s="369"/>
      <c r="SFW185" s="369"/>
      <c r="SFX185" s="369"/>
      <c r="SFY185" s="369"/>
      <c r="SFZ185" s="369"/>
      <c r="SGA185" s="77"/>
      <c r="SGB185" s="369"/>
      <c r="SGC185" s="369"/>
      <c r="SGD185" s="77"/>
      <c r="SGE185" s="78"/>
      <c r="SGF185" s="77"/>
      <c r="SGG185" s="369"/>
      <c r="SGH185" s="369"/>
      <c r="SGI185" s="369"/>
      <c r="SGJ185" s="369"/>
      <c r="SGK185" s="369"/>
      <c r="SGL185" s="369"/>
      <c r="SGM185" s="369"/>
      <c r="SGN185" s="369"/>
      <c r="SGO185" s="369"/>
      <c r="SGP185" s="369"/>
      <c r="SGQ185" s="369"/>
      <c r="SGR185" s="369"/>
      <c r="SGS185" s="77"/>
      <c r="SGT185" s="369"/>
      <c r="SGU185" s="369"/>
      <c r="SGV185" s="77"/>
      <c r="SGW185" s="78"/>
      <c r="SGX185" s="77"/>
      <c r="SGY185" s="369"/>
      <c r="SGZ185" s="369"/>
      <c r="SHA185" s="369"/>
      <c r="SHB185" s="369"/>
      <c r="SHC185" s="369"/>
      <c r="SHD185" s="369"/>
      <c r="SHE185" s="369"/>
      <c r="SHF185" s="369"/>
      <c r="SHG185" s="369"/>
      <c r="SHH185" s="369"/>
      <c r="SHI185" s="369"/>
      <c r="SHJ185" s="369"/>
      <c r="SHK185" s="77"/>
      <c r="SHL185" s="369"/>
      <c r="SHM185" s="369"/>
      <c r="SHN185" s="77"/>
      <c r="SHO185" s="78"/>
      <c r="SHP185" s="77"/>
      <c r="SHQ185" s="369"/>
      <c r="SHR185" s="369"/>
      <c r="SHS185" s="369"/>
      <c r="SHT185" s="369"/>
      <c r="SHU185" s="369"/>
      <c r="SHV185" s="369"/>
      <c r="SHW185" s="369"/>
      <c r="SHX185" s="369"/>
      <c r="SHY185" s="369"/>
      <c r="SHZ185" s="369"/>
      <c r="SIA185" s="369"/>
      <c r="SIB185" s="369"/>
      <c r="SIC185" s="77"/>
      <c r="SID185" s="369"/>
      <c r="SIE185" s="369"/>
      <c r="SIF185" s="77"/>
      <c r="SIG185" s="78"/>
      <c r="SIH185" s="77"/>
      <c r="SII185" s="369"/>
      <c r="SIJ185" s="369"/>
      <c r="SIK185" s="369"/>
      <c r="SIL185" s="369"/>
      <c r="SIM185" s="369"/>
      <c r="SIN185" s="369"/>
      <c r="SIO185" s="369"/>
      <c r="SIP185" s="369"/>
      <c r="SIQ185" s="369"/>
      <c r="SIR185" s="369"/>
      <c r="SIS185" s="369"/>
      <c r="SIT185" s="369"/>
      <c r="SIU185" s="77"/>
      <c r="SIV185" s="369"/>
      <c r="SIW185" s="369"/>
      <c r="SIX185" s="77"/>
      <c r="SIY185" s="78"/>
      <c r="SIZ185" s="77"/>
      <c r="SJA185" s="369"/>
      <c r="SJB185" s="369"/>
      <c r="SJC185" s="369"/>
      <c r="SJD185" s="369"/>
      <c r="SJE185" s="369"/>
      <c r="SJF185" s="369"/>
      <c r="SJG185" s="369"/>
      <c r="SJH185" s="369"/>
      <c r="SJI185" s="369"/>
      <c r="SJJ185" s="369"/>
      <c r="SJK185" s="369"/>
      <c r="SJL185" s="369"/>
      <c r="SJM185" s="77"/>
      <c r="SJN185" s="369"/>
      <c r="SJO185" s="369"/>
      <c r="SJP185" s="77"/>
      <c r="SJQ185" s="78"/>
      <c r="SJR185" s="77"/>
      <c r="SJS185" s="369"/>
      <c r="SJT185" s="369"/>
      <c r="SJU185" s="369"/>
      <c r="SJV185" s="369"/>
      <c r="SJW185" s="369"/>
      <c r="SJX185" s="369"/>
      <c r="SJY185" s="369"/>
      <c r="SJZ185" s="369"/>
      <c r="SKA185" s="369"/>
      <c r="SKB185" s="369"/>
      <c r="SKC185" s="369"/>
      <c r="SKD185" s="369"/>
      <c r="SKE185" s="77"/>
      <c r="SKF185" s="369"/>
      <c r="SKG185" s="369"/>
      <c r="SKH185" s="77"/>
      <c r="SKI185" s="78"/>
      <c r="SKJ185" s="77"/>
      <c r="SKK185" s="369"/>
      <c r="SKL185" s="369"/>
      <c r="SKM185" s="369"/>
      <c r="SKN185" s="369"/>
      <c r="SKO185" s="369"/>
      <c r="SKP185" s="369"/>
      <c r="SKQ185" s="369"/>
      <c r="SKR185" s="369"/>
      <c r="SKS185" s="369"/>
      <c r="SKT185" s="369"/>
      <c r="SKU185" s="369"/>
      <c r="SKV185" s="369"/>
      <c r="SKW185" s="77"/>
      <c r="SKX185" s="369"/>
      <c r="SKY185" s="369"/>
      <c r="SKZ185" s="77"/>
      <c r="SLA185" s="78"/>
      <c r="SLB185" s="77"/>
      <c r="SLC185" s="369"/>
      <c r="SLD185" s="369"/>
      <c r="SLE185" s="369"/>
      <c r="SLF185" s="369"/>
      <c r="SLG185" s="369"/>
      <c r="SLH185" s="369"/>
      <c r="SLI185" s="369"/>
      <c r="SLJ185" s="369"/>
      <c r="SLK185" s="369"/>
      <c r="SLL185" s="369"/>
      <c r="SLM185" s="369"/>
      <c r="SLN185" s="369"/>
      <c r="SLO185" s="77"/>
      <c r="SLP185" s="369"/>
      <c r="SLQ185" s="369"/>
      <c r="SLR185" s="77"/>
      <c r="SLS185" s="78"/>
      <c r="SLT185" s="77"/>
      <c r="SLU185" s="369"/>
      <c r="SLV185" s="369"/>
      <c r="SLW185" s="369"/>
      <c r="SLX185" s="369"/>
      <c r="SLY185" s="369"/>
      <c r="SLZ185" s="369"/>
      <c r="SMA185" s="369"/>
      <c r="SMB185" s="369"/>
      <c r="SMC185" s="369"/>
      <c r="SMD185" s="369"/>
      <c r="SME185" s="369"/>
      <c r="SMF185" s="369"/>
      <c r="SMG185" s="77"/>
      <c r="SMH185" s="369"/>
      <c r="SMI185" s="369"/>
      <c r="SMJ185" s="77"/>
      <c r="SMK185" s="78"/>
      <c r="SML185" s="77"/>
      <c r="SMM185" s="369"/>
      <c r="SMN185" s="369"/>
      <c r="SMO185" s="369"/>
      <c r="SMP185" s="369"/>
      <c r="SMQ185" s="369"/>
      <c r="SMR185" s="369"/>
      <c r="SMS185" s="369"/>
      <c r="SMT185" s="369"/>
      <c r="SMU185" s="369"/>
      <c r="SMV185" s="369"/>
      <c r="SMW185" s="369"/>
      <c r="SMX185" s="369"/>
      <c r="SMY185" s="77"/>
      <c r="SMZ185" s="369"/>
      <c r="SNA185" s="369"/>
      <c r="SNB185" s="77"/>
      <c r="SNC185" s="78"/>
      <c r="SND185" s="77"/>
      <c r="SNE185" s="369"/>
      <c r="SNF185" s="369"/>
      <c r="SNG185" s="369"/>
      <c r="SNH185" s="369"/>
      <c r="SNI185" s="369"/>
      <c r="SNJ185" s="369"/>
      <c r="SNK185" s="369"/>
      <c r="SNL185" s="369"/>
      <c r="SNM185" s="369"/>
      <c r="SNN185" s="369"/>
      <c r="SNO185" s="369"/>
      <c r="SNP185" s="369"/>
      <c r="SNQ185" s="77"/>
      <c r="SNR185" s="369"/>
      <c r="SNS185" s="369"/>
      <c r="SNT185" s="77"/>
      <c r="SNU185" s="78"/>
      <c r="SNV185" s="77"/>
      <c r="SNW185" s="369"/>
      <c r="SNX185" s="369"/>
      <c r="SNY185" s="369"/>
      <c r="SNZ185" s="369"/>
      <c r="SOA185" s="369"/>
      <c r="SOB185" s="369"/>
      <c r="SOC185" s="369"/>
      <c r="SOD185" s="369"/>
      <c r="SOE185" s="369"/>
      <c r="SOF185" s="369"/>
      <c r="SOG185" s="369"/>
      <c r="SOH185" s="369"/>
      <c r="SOI185" s="77"/>
      <c r="SOJ185" s="369"/>
      <c r="SOK185" s="369"/>
      <c r="SOL185" s="77"/>
      <c r="SOM185" s="78"/>
      <c r="SON185" s="77"/>
      <c r="SOO185" s="369"/>
      <c r="SOP185" s="369"/>
      <c r="SOQ185" s="369"/>
      <c r="SOR185" s="369"/>
      <c r="SOS185" s="369"/>
      <c r="SOT185" s="369"/>
      <c r="SOU185" s="369"/>
      <c r="SOV185" s="369"/>
      <c r="SOW185" s="369"/>
      <c r="SOX185" s="369"/>
      <c r="SOY185" s="369"/>
      <c r="SOZ185" s="369"/>
      <c r="SPA185" s="77"/>
      <c r="SPB185" s="369"/>
      <c r="SPC185" s="369"/>
      <c r="SPD185" s="77"/>
      <c r="SPE185" s="78"/>
      <c r="SPF185" s="77"/>
      <c r="SPG185" s="369"/>
      <c r="SPH185" s="369"/>
      <c r="SPI185" s="369"/>
      <c r="SPJ185" s="369"/>
      <c r="SPK185" s="369"/>
      <c r="SPL185" s="369"/>
      <c r="SPM185" s="369"/>
      <c r="SPN185" s="369"/>
      <c r="SPO185" s="369"/>
      <c r="SPP185" s="369"/>
      <c r="SPQ185" s="369"/>
      <c r="SPR185" s="369"/>
      <c r="SPS185" s="77"/>
      <c r="SPT185" s="369"/>
      <c r="SPU185" s="369"/>
      <c r="SPV185" s="77"/>
      <c r="SPW185" s="78"/>
      <c r="SPX185" s="77"/>
      <c r="SPY185" s="369"/>
      <c r="SPZ185" s="369"/>
      <c r="SQA185" s="369"/>
      <c r="SQB185" s="369"/>
      <c r="SQC185" s="369"/>
      <c r="SQD185" s="369"/>
      <c r="SQE185" s="369"/>
      <c r="SQF185" s="369"/>
      <c r="SQG185" s="369"/>
      <c r="SQH185" s="369"/>
      <c r="SQI185" s="369"/>
      <c r="SQJ185" s="369"/>
      <c r="SQK185" s="77"/>
      <c r="SQL185" s="369"/>
      <c r="SQM185" s="369"/>
      <c r="SQN185" s="77"/>
      <c r="SQO185" s="78"/>
      <c r="SQP185" s="77"/>
      <c r="SQQ185" s="369"/>
      <c r="SQR185" s="369"/>
      <c r="SQS185" s="369"/>
      <c r="SQT185" s="369"/>
      <c r="SQU185" s="369"/>
      <c r="SQV185" s="369"/>
      <c r="SQW185" s="369"/>
      <c r="SQX185" s="369"/>
      <c r="SQY185" s="369"/>
      <c r="SQZ185" s="369"/>
      <c r="SRA185" s="369"/>
      <c r="SRB185" s="369"/>
      <c r="SRC185" s="77"/>
      <c r="SRD185" s="369"/>
      <c r="SRE185" s="369"/>
      <c r="SRF185" s="77"/>
      <c r="SRG185" s="78"/>
      <c r="SRH185" s="77"/>
      <c r="SRI185" s="369"/>
      <c r="SRJ185" s="369"/>
      <c r="SRK185" s="369"/>
      <c r="SRL185" s="369"/>
      <c r="SRM185" s="369"/>
      <c r="SRN185" s="369"/>
      <c r="SRO185" s="369"/>
      <c r="SRP185" s="369"/>
      <c r="SRQ185" s="369"/>
      <c r="SRR185" s="369"/>
      <c r="SRS185" s="369"/>
      <c r="SRT185" s="369"/>
      <c r="SRU185" s="77"/>
      <c r="SRV185" s="369"/>
      <c r="SRW185" s="369"/>
      <c r="SRX185" s="77"/>
      <c r="SRY185" s="78"/>
      <c r="SRZ185" s="77"/>
      <c r="SSA185" s="369"/>
      <c r="SSB185" s="369"/>
      <c r="SSC185" s="369"/>
      <c r="SSD185" s="369"/>
      <c r="SSE185" s="369"/>
      <c r="SSF185" s="369"/>
      <c r="SSG185" s="369"/>
      <c r="SSH185" s="369"/>
      <c r="SSI185" s="369"/>
      <c r="SSJ185" s="369"/>
      <c r="SSK185" s="369"/>
      <c r="SSL185" s="369"/>
      <c r="SSM185" s="77"/>
      <c r="SSN185" s="369"/>
      <c r="SSO185" s="369"/>
      <c r="SSP185" s="77"/>
      <c r="SSQ185" s="78"/>
      <c r="SSR185" s="77"/>
      <c r="SSS185" s="369"/>
      <c r="SST185" s="369"/>
      <c r="SSU185" s="369"/>
      <c r="SSV185" s="369"/>
      <c r="SSW185" s="369"/>
      <c r="SSX185" s="369"/>
      <c r="SSY185" s="369"/>
      <c r="SSZ185" s="369"/>
      <c r="STA185" s="369"/>
      <c r="STB185" s="369"/>
      <c r="STC185" s="369"/>
      <c r="STD185" s="369"/>
      <c r="STE185" s="77"/>
      <c r="STF185" s="369"/>
      <c r="STG185" s="369"/>
      <c r="STH185" s="77"/>
      <c r="STI185" s="78"/>
      <c r="STJ185" s="77"/>
      <c r="STK185" s="369"/>
      <c r="STL185" s="369"/>
      <c r="STM185" s="369"/>
      <c r="STN185" s="369"/>
      <c r="STO185" s="369"/>
      <c r="STP185" s="369"/>
      <c r="STQ185" s="369"/>
      <c r="STR185" s="369"/>
      <c r="STS185" s="369"/>
      <c r="STT185" s="369"/>
      <c r="STU185" s="369"/>
      <c r="STV185" s="369"/>
      <c r="STW185" s="77"/>
      <c r="STX185" s="369"/>
      <c r="STY185" s="369"/>
      <c r="STZ185" s="77"/>
      <c r="SUA185" s="78"/>
      <c r="SUB185" s="77"/>
      <c r="SUC185" s="369"/>
      <c r="SUD185" s="369"/>
      <c r="SUE185" s="369"/>
      <c r="SUF185" s="369"/>
      <c r="SUG185" s="369"/>
      <c r="SUH185" s="369"/>
      <c r="SUI185" s="369"/>
      <c r="SUJ185" s="369"/>
      <c r="SUK185" s="369"/>
      <c r="SUL185" s="369"/>
      <c r="SUM185" s="369"/>
      <c r="SUN185" s="369"/>
      <c r="SUO185" s="77"/>
      <c r="SUP185" s="369"/>
      <c r="SUQ185" s="369"/>
      <c r="SUR185" s="77"/>
      <c r="SUS185" s="78"/>
      <c r="SUT185" s="77"/>
      <c r="SUU185" s="369"/>
      <c r="SUV185" s="369"/>
      <c r="SUW185" s="369"/>
      <c r="SUX185" s="369"/>
      <c r="SUY185" s="369"/>
      <c r="SUZ185" s="369"/>
      <c r="SVA185" s="369"/>
      <c r="SVB185" s="369"/>
      <c r="SVC185" s="369"/>
      <c r="SVD185" s="369"/>
      <c r="SVE185" s="369"/>
      <c r="SVF185" s="369"/>
      <c r="SVG185" s="77"/>
      <c r="SVH185" s="369"/>
      <c r="SVI185" s="369"/>
      <c r="SVJ185" s="77"/>
      <c r="SVK185" s="78"/>
      <c r="SVL185" s="77"/>
      <c r="SVM185" s="369"/>
      <c r="SVN185" s="369"/>
      <c r="SVO185" s="369"/>
      <c r="SVP185" s="369"/>
      <c r="SVQ185" s="369"/>
      <c r="SVR185" s="369"/>
      <c r="SVS185" s="369"/>
      <c r="SVT185" s="369"/>
      <c r="SVU185" s="369"/>
      <c r="SVV185" s="369"/>
      <c r="SVW185" s="369"/>
      <c r="SVX185" s="369"/>
      <c r="SVY185" s="77"/>
      <c r="SVZ185" s="369"/>
      <c r="SWA185" s="369"/>
      <c r="SWB185" s="77"/>
      <c r="SWC185" s="78"/>
      <c r="SWD185" s="77"/>
      <c r="SWE185" s="369"/>
      <c r="SWF185" s="369"/>
      <c r="SWG185" s="369"/>
      <c r="SWH185" s="369"/>
      <c r="SWI185" s="369"/>
      <c r="SWJ185" s="369"/>
      <c r="SWK185" s="369"/>
      <c r="SWL185" s="369"/>
      <c r="SWM185" s="369"/>
      <c r="SWN185" s="369"/>
      <c r="SWO185" s="369"/>
      <c r="SWP185" s="369"/>
      <c r="SWQ185" s="77"/>
      <c r="SWR185" s="369"/>
      <c r="SWS185" s="369"/>
      <c r="SWT185" s="77"/>
      <c r="SWU185" s="78"/>
      <c r="SWV185" s="77"/>
      <c r="SWW185" s="369"/>
      <c r="SWX185" s="369"/>
      <c r="SWY185" s="369"/>
      <c r="SWZ185" s="369"/>
      <c r="SXA185" s="369"/>
      <c r="SXB185" s="369"/>
      <c r="SXC185" s="369"/>
      <c r="SXD185" s="369"/>
      <c r="SXE185" s="369"/>
      <c r="SXF185" s="369"/>
      <c r="SXG185" s="369"/>
      <c r="SXH185" s="369"/>
      <c r="SXI185" s="77"/>
      <c r="SXJ185" s="369"/>
      <c r="SXK185" s="369"/>
      <c r="SXL185" s="77"/>
      <c r="SXM185" s="78"/>
      <c r="SXN185" s="77"/>
      <c r="SXO185" s="369"/>
      <c r="SXP185" s="369"/>
      <c r="SXQ185" s="369"/>
      <c r="SXR185" s="369"/>
      <c r="SXS185" s="369"/>
      <c r="SXT185" s="369"/>
      <c r="SXU185" s="369"/>
      <c r="SXV185" s="369"/>
      <c r="SXW185" s="369"/>
      <c r="SXX185" s="369"/>
      <c r="SXY185" s="369"/>
      <c r="SXZ185" s="369"/>
      <c r="SYA185" s="77"/>
      <c r="SYB185" s="369"/>
      <c r="SYC185" s="369"/>
      <c r="SYD185" s="77"/>
      <c r="SYE185" s="78"/>
      <c r="SYF185" s="77"/>
      <c r="SYG185" s="369"/>
      <c r="SYH185" s="369"/>
      <c r="SYI185" s="369"/>
      <c r="SYJ185" s="369"/>
      <c r="SYK185" s="369"/>
      <c r="SYL185" s="369"/>
      <c r="SYM185" s="369"/>
      <c r="SYN185" s="369"/>
      <c r="SYO185" s="369"/>
      <c r="SYP185" s="369"/>
      <c r="SYQ185" s="369"/>
      <c r="SYR185" s="369"/>
      <c r="SYS185" s="77"/>
      <c r="SYT185" s="369"/>
      <c r="SYU185" s="369"/>
      <c r="SYV185" s="77"/>
      <c r="SYW185" s="78"/>
      <c r="SYX185" s="77"/>
      <c r="SYY185" s="369"/>
      <c r="SYZ185" s="369"/>
      <c r="SZA185" s="369"/>
      <c r="SZB185" s="369"/>
      <c r="SZC185" s="369"/>
      <c r="SZD185" s="369"/>
      <c r="SZE185" s="369"/>
      <c r="SZF185" s="369"/>
      <c r="SZG185" s="369"/>
      <c r="SZH185" s="369"/>
      <c r="SZI185" s="369"/>
      <c r="SZJ185" s="369"/>
      <c r="SZK185" s="77"/>
      <c r="SZL185" s="369"/>
      <c r="SZM185" s="369"/>
      <c r="SZN185" s="77"/>
      <c r="SZO185" s="78"/>
      <c r="SZP185" s="77"/>
      <c r="SZQ185" s="369"/>
      <c r="SZR185" s="369"/>
      <c r="SZS185" s="369"/>
      <c r="SZT185" s="369"/>
      <c r="SZU185" s="369"/>
      <c r="SZV185" s="369"/>
      <c r="SZW185" s="369"/>
      <c r="SZX185" s="369"/>
      <c r="SZY185" s="369"/>
      <c r="SZZ185" s="369"/>
      <c r="TAA185" s="369"/>
      <c r="TAB185" s="369"/>
      <c r="TAC185" s="77"/>
      <c r="TAD185" s="369"/>
      <c r="TAE185" s="369"/>
      <c r="TAF185" s="77"/>
      <c r="TAG185" s="78"/>
      <c r="TAH185" s="77"/>
      <c r="TAI185" s="369"/>
      <c r="TAJ185" s="369"/>
      <c r="TAK185" s="369"/>
      <c r="TAL185" s="369"/>
      <c r="TAM185" s="369"/>
      <c r="TAN185" s="369"/>
      <c r="TAO185" s="369"/>
      <c r="TAP185" s="369"/>
      <c r="TAQ185" s="369"/>
      <c r="TAR185" s="369"/>
      <c r="TAS185" s="369"/>
      <c r="TAT185" s="369"/>
      <c r="TAU185" s="77"/>
      <c r="TAV185" s="369"/>
      <c r="TAW185" s="369"/>
      <c r="TAX185" s="77"/>
      <c r="TAY185" s="78"/>
      <c r="TAZ185" s="77"/>
      <c r="TBA185" s="369"/>
      <c r="TBB185" s="369"/>
      <c r="TBC185" s="369"/>
      <c r="TBD185" s="369"/>
      <c r="TBE185" s="369"/>
      <c r="TBF185" s="369"/>
      <c r="TBG185" s="369"/>
      <c r="TBH185" s="369"/>
      <c r="TBI185" s="369"/>
      <c r="TBJ185" s="369"/>
      <c r="TBK185" s="369"/>
      <c r="TBL185" s="369"/>
      <c r="TBM185" s="77"/>
      <c r="TBN185" s="369"/>
      <c r="TBO185" s="369"/>
      <c r="TBP185" s="77"/>
      <c r="TBQ185" s="78"/>
      <c r="TBR185" s="77"/>
      <c r="TBS185" s="369"/>
      <c r="TBT185" s="369"/>
      <c r="TBU185" s="369"/>
      <c r="TBV185" s="369"/>
      <c r="TBW185" s="369"/>
      <c r="TBX185" s="369"/>
      <c r="TBY185" s="369"/>
      <c r="TBZ185" s="369"/>
      <c r="TCA185" s="369"/>
      <c r="TCB185" s="369"/>
      <c r="TCC185" s="369"/>
      <c r="TCD185" s="369"/>
      <c r="TCE185" s="77"/>
      <c r="TCF185" s="369"/>
      <c r="TCG185" s="369"/>
      <c r="TCH185" s="77"/>
      <c r="TCI185" s="78"/>
      <c r="TCJ185" s="77"/>
      <c r="TCK185" s="369"/>
      <c r="TCL185" s="369"/>
      <c r="TCM185" s="369"/>
      <c r="TCN185" s="369"/>
      <c r="TCO185" s="369"/>
      <c r="TCP185" s="369"/>
      <c r="TCQ185" s="369"/>
      <c r="TCR185" s="369"/>
      <c r="TCS185" s="369"/>
      <c r="TCT185" s="369"/>
      <c r="TCU185" s="369"/>
      <c r="TCV185" s="369"/>
      <c r="TCW185" s="77"/>
      <c r="TCX185" s="369"/>
      <c r="TCY185" s="369"/>
      <c r="TCZ185" s="77"/>
      <c r="TDA185" s="78"/>
      <c r="TDB185" s="77"/>
      <c r="TDC185" s="369"/>
      <c r="TDD185" s="369"/>
      <c r="TDE185" s="369"/>
      <c r="TDF185" s="369"/>
      <c r="TDG185" s="369"/>
      <c r="TDH185" s="369"/>
      <c r="TDI185" s="369"/>
      <c r="TDJ185" s="369"/>
      <c r="TDK185" s="369"/>
      <c r="TDL185" s="369"/>
      <c r="TDM185" s="369"/>
      <c r="TDN185" s="369"/>
      <c r="TDO185" s="77"/>
      <c r="TDP185" s="369"/>
      <c r="TDQ185" s="369"/>
      <c r="TDR185" s="77"/>
      <c r="TDS185" s="78"/>
      <c r="TDT185" s="77"/>
      <c r="TDU185" s="369"/>
      <c r="TDV185" s="369"/>
      <c r="TDW185" s="369"/>
      <c r="TDX185" s="369"/>
      <c r="TDY185" s="369"/>
      <c r="TDZ185" s="369"/>
      <c r="TEA185" s="369"/>
      <c r="TEB185" s="369"/>
      <c r="TEC185" s="369"/>
      <c r="TED185" s="369"/>
      <c r="TEE185" s="369"/>
      <c r="TEF185" s="369"/>
      <c r="TEG185" s="77"/>
      <c r="TEH185" s="369"/>
      <c r="TEI185" s="369"/>
      <c r="TEJ185" s="77"/>
      <c r="TEK185" s="78"/>
      <c r="TEL185" s="77"/>
      <c r="TEM185" s="369"/>
      <c r="TEN185" s="369"/>
      <c r="TEO185" s="369"/>
      <c r="TEP185" s="369"/>
      <c r="TEQ185" s="369"/>
      <c r="TER185" s="369"/>
      <c r="TES185" s="369"/>
      <c r="TET185" s="369"/>
      <c r="TEU185" s="369"/>
      <c r="TEV185" s="369"/>
      <c r="TEW185" s="369"/>
      <c r="TEX185" s="369"/>
      <c r="TEY185" s="77"/>
      <c r="TEZ185" s="369"/>
      <c r="TFA185" s="369"/>
      <c r="TFB185" s="77"/>
      <c r="TFC185" s="78"/>
      <c r="TFD185" s="77"/>
      <c r="TFE185" s="369"/>
      <c r="TFF185" s="369"/>
      <c r="TFG185" s="369"/>
      <c r="TFH185" s="369"/>
      <c r="TFI185" s="369"/>
      <c r="TFJ185" s="369"/>
      <c r="TFK185" s="369"/>
      <c r="TFL185" s="369"/>
      <c r="TFM185" s="369"/>
      <c r="TFN185" s="369"/>
      <c r="TFO185" s="369"/>
      <c r="TFP185" s="369"/>
      <c r="TFQ185" s="77"/>
      <c r="TFR185" s="369"/>
      <c r="TFS185" s="369"/>
      <c r="TFT185" s="77"/>
      <c r="TFU185" s="78"/>
      <c r="TFV185" s="77"/>
      <c r="TFW185" s="369"/>
      <c r="TFX185" s="369"/>
      <c r="TFY185" s="369"/>
      <c r="TFZ185" s="369"/>
      <c r="TGA185" s="369"/>
      <c r="TGB185" s="369"/>
      <c r="TGC185" s="369"/>
      <c r="TGD185" s="369"/>
      <c r="TGE185" s="369"/>
      <c r="TGF185" s="369"/>
      <c r="TGG185" s="369"/>
      <c r="TGH185" s="369"/>
      <c r="TGI185" s="77"/>
      <c r="TGJ185" s="369"/>
      <c r="TGK185" s="369"/>
      <c r="TGL185" s="77"/>
      <c r="TGM185" s="78"/>
      <c r="TGN185" s="77"/>
      <c r="TGO185" s="369"/>
      <c r="TGP185" s="369"/>
      <c r="TGQ185" s="369"/>
      <c r="TGR185" s="369"/>
      <c r="TGS185" s="369"/>
      <c r="TGT185" s="369"/>
      <c r="TGU185" s="369"/>
      <c r="TGV185" s="369"/>
      <c r="TGW185" s="369"/>
      <c r="TGX185" s="369"/>
      <c r="TGY185" s="369"/>
      <c r="TGZ185" s="369"/>
      <c r="THA185" s="77"/>
      <c r="THB185" s="369"/>
      <c r="THC185" s="369"/>
      <c r="THD185" s="77"/>
      <c r="THE185" s="78"/>
      <c r="THF185" s="77"/>
      <c r="THG185" s="369"/>
      <c r="THH185" s="369"/>
      <c r="THI185" s="369"/>
      <c r="THJ185" s="369"/>
      <c r="THK185" s="369"/>
      <c r="THL185" s="369"/>
      <c r="THM185" s="369"/>
      <c r="THN185" s="369"/>
      <c r="THO185" s="369"/>
      <c r="THP185" s="369"/>
      <c r="THQ185" s="369"/>
      <c r="THR185" s="369"/>
      <c r="THS185" s="77"/>
      <c r="THT185" s="369"/>
      <c r="THU185" s="369"/>
      <c r="THV185" s="77"/>
      <c r="THW185" s="78"/>
      <c r="THX185" s="77"/>
      <c r="THY185" s="369"/>
      <c r="THZ185" s="369"/>
      <c r="TIA185" s="369"/>
      <c r="TIB185" s="369"/>
      <c r="TIC185" s="369"/>
      <c r="TID185" s="369"/>
      <c r="TIE185" s="369"/>
      <c r="TIF185" s="369"/>
      <c r="TIG185" s="369"/>
      <c r="TIH185" s="369"/>
      <c r="TII185" s="369"/>
      <c r="TIJ185" s="369"/>
      <c r="TIK185" s="77"/>
      <c r="TIL185" s="369"/>
      <c r="TIM185" s="369"/>
      <c r="TIN185" s="77"/>
      <c r="TIO185" s="78"/>
      <c r="TIP185" s="77"/>
      <c r="TIQ185" s="369"/>
      <c r="TIR185" s="369"/>
      <c r="TIS185" s="369"/>
      <c r="TIT185" s="369"/>
      <c r="TIU185" s="369"/>
      <c r="TIV185" s="369"/>
      <c r="TIW185" s="369"/>
      <c r="TIX185" s="369"/>
      <c r="TIY185" s="369"/>
      <c r="TIZ185" s="369"/>
      <c r="TJA185" s="369"/>
      <c r="TJB185" s="369"/>
      <c r="TJC185" s="77"/>
      <c r="TJD185" s="369"/>
      <c r="TJE185" s="369"/>
      <c r="TJF185" s="77"/>
      <c r="TJG185" s="78"/>
      <c r="TJH185" s="77"/>
      <c r="TJI185" s="369"/>
      <c r="TJJ185" s="369"/>
      <c r="TJK185" s="369"/>
      <c r="TJL185" s="369"/>
      <c r="TJM185" s="369"/>
      <c r="TJN185" s="369"/>
      <c r="TJO185" s="369"/>
      <c r="TJP185" s="369"/>
      <c r="TJQ185" s="369"/>
      <c r="TJR185" s="369"/>
      <c r="TJS185" s="369"/>
      <c r="TJT185" s="369"/>
      <c r="TJU185" s="77"/>
      <c r="TJV185" s="369"/>
      <c r="TJW185" s="369"/>
      <c r="TJX185" s="77"/>
      <c r="TJY185" s="78"/>
      <c r="TJZ185" s="77"/>
      <c r="TKA185" s="369"/>
      <c r="TKB185" s="369"/>
      <c r="TKC185" s="369"/>
      <c r="TKD185" s="369"/>
      <c r="TKE185" s="369"/>
      <c r="TKF185" s="369"/>
      <c r="TKG185" s="369"/>
      <c r="TKH185" s="369"/>
      <c r="TKI185" s="369"/>
      <c r="TKJ185" s="369"/>
      <c r="TKK185" s="369"/>
      <c r="TKL185" s="369"/>
      <c r="TKM185" s="77"/>
      <c r="TKN185" s="369"/>
      <c r="TKO185" s="369"/>
      <c r="TKP185" s="77"/>
      <c r="TKQ185" s="78"/>
      <c r="TKR185" s="77"/>
      <c r="TKS185" s="369"/>
      <c r="TKT185" s="369"/>
      <c r="TKU185" s="369"/>
      <c r="TKV185" s="369"/>
      <c r="TKW185" s="369"/>
      <c r="TKX185" s="369"/>
      <c r="TKY185" s="369"/>
      <c r="TKZ185" s="369"/>
      <c r="TLA185" s="369"/>
      <c r="TLB185" s="369"/>
      <c r="TLC185" s="369"/>
      <c r="TLD185" s="369"/>
      <c r="TLE185" s="77"/>
      <c r="TLF185" s="369"/>
      <c r="TLG185" s="369"/>
      <c r="TLH185" s="77"/>
      <c r="TLI185" s="78"/>
      <c r="TLJ185" s="77"/>
      <c r="TLK185" s="369"/>
      <c r="TLL185" s="369"/>
      <c r="TLM185" s="369"/>
      <c r="TLN185" s="369"/>
      <c r="TLO185" s="369"/>
      <c r="TLP185" s="369"/>
      <c r="TLQ185" s="369"/>
      <c r="TLR185" s="369"/>
      <c r="TLS185" s="369"/>
      <c r="TLT185" s="369"/>
      <c r="TLU185" s="369"/>
      <c r="TLV185" s="369"/>
      <c r="TLW185" s="77"/>
      <c r="TLX185" s="369"/>
      <c r="TLY185" s="369"/>
      <c r="TLZ185" s="77"/>
      <c r="TMA185" s="78"/>
      <c r="TMB185" s="77"/>
      <c r="TMC185" s="369"/>
      <c r="TMD185" s="369"/>
      <c r="TME185" s="369"/>
      <c r="TMF185" s="369"/>
      <c r="TMG185" s="369"/>
      <c r="TMH185" s="369"/>
      <c r="TMI185" s="369"/>
      <c r="TMJ185" s="369"/>
      <c r="TMK185" s="369"/>
      <c r="TML185" s="369"/>
      <c r="TMM185" s="369"/>
      <c r="TMN185" s="369"/>
      <c r="TMO185" s="77"/>
      <c r="TMP185" s="369"/>
      <c r="TMQ185" s="369"/>
      <c r="TMR185" s="77"/>
      <c r="TMS185" s="78"/>
      <c r="TMT185" s="77"/>
      <c r="TMU185" s="369"/>
      <c r="TMV185" s="369"/>
      <c r="TMW185" s="369"/>
      <c r="TMX185" s="369"/>
      <c r="TMY185" s="369"/>
      <c r="TMZ185" s="369"/>
      <c r="TNA185" s="369"/>
      <c r="TNB185" s="369"/>
      <c r="TNC185" s="369"/>
      <c r="TND185" s="369"/>
      <c r="TNE185" s="369"/>
      <c r="TNF185" s="369"/>
      <c r="TNG185" s="77"/>
      <c r="TNH185" s="369"/>
      <c r="TNI185" s="369"/>
      <c r="TNJ185" s="77"/>
      <c r="TNK185" s="78"/>
      <c r="TNL185" s="77"/>
      <c r="TNM185" s="369"/>
      <c r="TNN185" s="369"/>
      <c r="TNO185" s="369"/>
      <c r="TNP185" s="369"/>
      <c r="TNQ185" s="369"/>
      <c r="TNR185" s="369"/>
      <c r="TNS185" s="369"/>
      <c r="TNT185" s="369"/>
      <c r="TNU185" s="369"/>
      <c r="TNV185" s="369"/>
      <c r="TNW185" s="369"/>
      <c r="TNX185" s="369"/>
      <c r="TNY185" s="77"/>
      <c r="TNZ185" s="369"/>
      <c r="TOA185" s="369"/>
      <c r="TOB185" s="77"/>
      <c r="TOC185" s="78"/>
      <c r="TOD185" s="77"/>
      <c r="TOE185" s="369"/>
      <c r="TOF185" s="369"/>
      <c r="TOG185" s="369"/>
      <c r="TOH185" s="369"/>
      <c r="TOI185" s="369"/>
      <c r="TOJ185" s="369"/>
      <c r="TOK185" s="369"/>
      <c r="TOL185" s="369"/>
      <c r="TOM185" s="369"/>
      <c r="TON185" s="369"/>
      <c r="TOO185" s="369"/>
      <c r="TOP185" s="369"/>
      <c r="TOQ185" s="77"/>
      <c r="TOR185" s="369"/>
      <c r="TOS185" s="369"/>
      <c r="TOT185" s="77"/>
      <c r="TOU185" s="78"/>
      <c r="TOV185" s="77"/>
      <c r="TOW185" s="369"/>
      <c r="TOX185" s="369"/>
      <c r="TOY185" s="369"/>
      <c r="TOZ185" s="369"/>
      <c r="TPA185" s="369"/>
      <c r="TPB185" s="369"/>
      <c r="TPC185" s="369"/>
      <c r="TPD185" s="369"/>
      <c r="TPE185" s="369"/>
      <c r="TPF185" s="369"/>
      <c r="TPG185" s="369"/>
      <c r="TPH185" s="369"/>
      <c r="TPI185" s="77"/>
      <c r="TPJ185" s="369"/>
      <c r="TPK185" s="369"/>
      <c r="TPL185" s="77"/>
      <c r="TPM185" s="78"/>
      <c r="TPN185" s="77"/>
      <c r="TPO185" s="369"/>
      <c r="TPP185" s="369"/>
      <c r="TPQ185" s="369"/>
      <c r="TPR185" s="369"/>
      <c r="TPS185" s="369"/>
      <c r="TPT185" s="369"/>
      <c r="TPU185" s="369"/>
      <c r="TPV185" s="369"/>
      <c r="TPW185" s="369"/>
      <c r="TPX185" s="369"/>
      <c r="TPY185" s="369"/>
      <c r="TPZ185" s="369"/>
      <c r="TQA185" s="77"/>
      <c r="TQB185" s="369"/>
      <c r="TQC185" s="369"/>
      <c r="TQD185" s="77"/>
      <c r="TQE185" s="78"/>
      <c r="TQF185" s="77"/>
      <c r="TQG185" s="369"/>
      <c r="TQH185" s="369"/>
      <c r="TQI185" s="369"/>
      <c r="TQJ185" s="369"/>
      <c r="TQK185" s="369"/>
      <c r="TQL185" s="369"/>
      <c r="TQM185" s="369"/>
      <c r="TQN185" s="369"/>
      <c r="TQO185" s="369"/>
      <c r="TQP185" s="369"/>
      <c r="TQQ185" s="369"/>
      <c r="TQR185" s="369"/>
      <c r="TQS185" s="77"/>
      <c r="TQT185" s="369"/>
      <c r="TQU185" s="369"/>
      <c r="TQV185" s="77"/>
      <c r="TQW185" s="78"/>
      <c r="TQX185" s="77"/>
      <c r="TQY185" s="369"/>
      <c r="TQZ185" s="369"/>
      <c r="TRA185" s="369"/>
      <c r="TRB185" s="369"/>
      <c r="TRC185" s="369"/>
      <c r="TRD185" s="369"/>
      <c r="TRE185" s="369"/>
      <c r="TRF185" s="369"/>
      <c r="TRG185" s="369"/>
      <c r="TRH185" s="369"/>
      <c r="TRI185" s="369"/>
      <c r="TRJ185" s="369"/>
      <c r="TRK185" s="77"/>
      <c r="TRL185" s="369"/>
      <c r="TRM185" s="369"/>
      <c r="TRN185" s="77"/>
      <c r="TRO185" s="78"/>
      <c r="TRP185" s="77"/>
      <c r="TRQ185" s="369"/>
      <c r="TRR185" s="369"/>
      <c r="TRS185" s="369"/>
      <c r="TRT185" s="369"/>
      <c r="TRU185" s="369"/>
      <c r="TRV185" s="369"/>
      <c r="TRW185" s="369"/>
      <c r="TRX185" s="369"/>
      <c r="TRY185" s="369"/>
      <c r="TRZ185" s="369"/>
      <c r="TSA185" s="369"/>
      <c r="TSB185" s="369"/>
      <c r="TSC185" s="77"/>
      <c r="TSD185" s="369"/>
      <c r="TSE185" s="369"/>
      <c r="TSF185" s="77"/>
      <c r="TSG185" s="78"/>
      <c r="TSH185" s="77"/>
      <c r="TSI185" s="369"/>
      <c r="TSJ185" s="369"/>
      <c r="TSK185" s="369"/>
      <c r="TSL185" s="369"/>
      <c r="TSM185" s="369"/>
      <c r="TSN185" s="369"/>
      <c r="TSO185" s="369"/>
      <c r="TSP185" s="369"/>
      <c r="TSQ185" s="369"/>
      <c r="TSR185" s="369"/>
      <c r="TSS185" s="369"/>
      <c r="TST185" s="369"/>
      <c r="TSU185" s="77"/>
      <c r="TSV185" s="369"/>
      <c r="TSW185" s="369"/>
      <c r="TSX185" s="77"/>
      <c r="TSY185" s="78"/>
      <c r="TSZ185" s="77"/>
      <c r="TTA185" s="369"/>
      <c r="TTB185" s="369"/>
      <c r="TTC185" s="369"/>
      <c r="TTD185" s="369"/>
      <c r="TTE185" s="369"/>
      <c r="TTF185" s="369"/>
      <c r="TTG185" s="369"/>
      <c r="TTH185" s="369"/>
      <c r="TTI185" s="369"/>
      <c r="TTJ185" s="369"/>
      <c r="TTK185" s="369"/>
      <c r="TTL185" s="369"/>
      <c r="TTM185" s="77"/>
      <c r="TTN185" s="369"/>
      <c r="TTO185" s="369"/>
      <c r="TTP185" s="77"/>
      <c r="TTQ185" s="78"/>
      <c r="TTR185" s="77"/>
      <c r="TTS185" s="369"/>
      <c r="TTT185" s="369"/>
      <c r="TTU185" s="369"/>
      <c r="TTV185" s="369"/>
      <c r="TTW185" s="369"/>
      <c r="TTX185" s="369"/>
      <c r="TTY185" s="369"/>
      <c r="TTZ185" s="369"/>
      <c r="TUA185" s="369"/>
      <c r="TUB185" s="369"/>
      <c r="TUC185" s="369"/>
      <c r="TUD185" s="369"/>
      <c r="TUE185" s="77"/>
      <c r="TUF185" s="369"/>
      <c r="TUG185" s="369"/>
      <c r="TUH185" s="77"/>
      <c r="TUI185" s="78"/>
      <c r="TUJ185" s="77"/>
      <c r="TUK185" s="369"/>
      <c r="TUL185" s="369"/>
      <c r="TUM185" s="369"/>
      <c r="TUN185" s="369"/>
      <c r="TUO185" s="369"/>
      <c r="TUP185" s="369"/>
      <c r="TUQ185" s="369"/>
      <c r="TUR185" s="369"/>
      <c r="TUS185" s="369"/>
      <c r="TUT185" s="369"/>
      <c r="TUU185" s="369"/>
      <c r="TUV185" s="369"/>
      <c r="TUW185" s="77"/>
      <c r="TUX185" s="369"/>
      <c r="TUY185" s="369"/>
      <c r="TUZ185" s="77"/>
      <c r="TVA185" s="78"/>
      <c r="TVB185" s="77"/>
      <c r="TVC185" s="369"/>
      <c r="TVD185" s="369"/>
      <c r="TVE185" s="369"/>
      <c r="TVF185" s="369"/>
      <c r="TVG185" s="369"/>
      <c r="TVH185" s="369"/>
      <c r="TVI185" s="369"/>
      <c r="TVJ185" s="369"/>
      <c r="TVK185" s="369"/>
      <c r="TVL185" s="369"/>
      <c r="TVM185" s="369"/>
      <c r="TVN185" s="369"/>
      <c r="TVO185" s="77"/>
      <c r="TVP185" s="369"/>
      <c r="TVQ185" s="369"/>
      <c r="TVR185" s="77"/>
      <c r="TVS185" s="78"/>
      <c r="TVT185" s="77"/>
      <c r="TVU185" s="369"/>
      <c r="TVV185" s="369"/>
      <c r="TVW185" s="369"/>
      <c r="TVX185" s="369"/>
      <c r="TVY185" s="369"/>
      <c r="TVZ185" s="369"/>
      <c r="TWA185" s="369"/>
      <c r="TWB185" s="369"/>
      <c r="TWC185" s="369"/>
      <c r="TWD185" s="369"/>
      <c r="TWE185" s="369"/>
      <c r="TWF185" s="369"/>
      <c r="TWG185" s="77"/>
      <c r="TWH185" s="369"/>
      <c r="TWI185" s="369"/>
      <c r="TWJ185" s="77"/>
      <c r="TWK185" s="78"/>
      <c r="TWL185" s="77"/>
      <c r="TWM185" s="369"/>
      <c r="TWN185" s="369"/>
      <c r="TWO185" s="369"/>
      <c r="TWP185" s="369"/>
      <c r="TWQ185" s="369"/>
      <c r="TWR185" s="369"/>
      <c r="TWS185" s="369"/>
      <c r="TWT185" s="369"/>
      <c r="TWU185" s="369"/>
      <c r="TWV185" s="369"/>
      <c r="TWW185" s="369"/>
      <c r="TWX185" s="369"/>
      <c r="TWY185" s="77"/>
      <c r="TWZ185" s="369"/>
      <c r="TXA185" s="369"/>
      <c r="TXB185" s="77"/>
      <c r="TXC185" s="78"/>
      <c r="TXD185" s="77"/>
      <c r="TXE185" s="369"/>
      <c r="TXF185" s="369"/>
      <c r="TXG185" s="369"/>
      <c r="TXH185" s="369"/>
      <c r="TXI185" s="369"/>
      <c r="TXJ185" s="369"/>
      <c r="TXK185" s="369"/>
      <c r="TXL185" s="369"/>
      <c r="TXM185" s="369"/>
      <c r="TXN185" s="369"/>
      <c r="TXO185" s="369"/>
      <c r="TXP185" s="369"/>
      <c r="TXQ185" s="77"/>
      <c r="TXR185" s="369"/>
      <c r="TXS185" s="369"/>
      <c r="TXT185" s="77"/>
      <c r="TXU185" s="78"/>
      <c r="TXV185" s="77"/>
      <c r="TXW185" s="369"/>
      <c r="TXX185" s="369"/>
      <c r="TXY185" s="369"/>
      <c r="TXZ185" s="369"/>
      <c r="TYA185" s="369"/>
      <c r="TYB185" s="369"/>
      <c r="TYC185" s="369"/>
      <c r="TYD185" s="369"/>
      <c r="TYE185" s="369"/>
      <c r="TYF185" s="369"/>
      <c r="TYG185" s="369"/>
      <c r="TYH185" s="369"/>
      <c r="TYI185" s="77"/>
      <c r="TYJ185" s="369"/>
      <c r="TYK185" s="369"/>
      <c r="TYL185" s="77"/>
      <c r="TYM185" s="78"/>
      <c r="TYN185" s="77"/>
      <c r="TYO185" s="369"/>
      <c r="TYP185" s="369"/>
      <c r="TYQ185" s="369"/>
      <c r="TYR185" s="369"/>
      <c r="TYS185" s="369"/>
      <c r="TYT185" s="369"/>
      <c r="TYU185" s="369"/>
      <c r="TYV185" s="369"/>
      <c r="TYW185" s="369"/>
      <c r="TYX185" s="369"/>
      <c r="TYY185" s="369"/>
      <c r="TYZ185" s="369"/>
      <c r="TZA185" s="77"/>
      <c r="TZB185" s="369"/>
      <c r="TZC185" s="369"/>
      <c r="TZD185" s="77"/>
      <c r="TZE185" s="78"/>
      <c r="TZF185" s="77"/>
      <c r="TZG185" s="369"/>
      <c r="TZH185" s="369"/>
      <c r="TZI185" s="369"/>
      <c r="TZJ185" s="369"/>
      <c r="TZK185" s="369"/>
      <c r="TZL185" s="369"/>
      <c r="TZM185" s="369"/>
      <c r="TZN185" s="369"/>
      <c r="TZO185" s="369"/>
      <c r="TZP185" s="369"/>
      <c r="TZQ185" s="369"/>
      <c r="TZR185" s="369"/>
      <c r="TZS185" s="77"/>
      <c r="TZT185" s="369"/>
      <c r="TZU185" s="369"/>
      <c r="TZV185" s="77"/>
      <c r="TZW185" s="78"/>
      <c r="TZX185" s="77"/>
      <c r="TZY185" s="369"/>
      <c r="TZZ185" s="369"/>
      <c r="UAA185" s="369"/>
      <c r="UAB185" s="369"/>
      <c r="UAC185" s="369"/>
      <c r="UAD185" s="369"/>
      <c r="UAE185" s="369"/>
      <c r="UAF185" s="369"/>
      <c r="UAG185" s="369"/>
      <c r="UAH185" s="369"/>
      <c r="UAI185" s="369"/>
      <c r="UAJ185" s="369"/>
      <c r="UAK185" s="77"/>
      <c r="UAL185" s="369"/>
      <c r="UAM185" s="369"/>
      <c r="UAN185" s="77"/>
      <c r="UAO185" s="78"/>
      <c r="UAP185" s="77"/>
      <c r="UAQ185" s="369"/>
      <c r="UAR185" s="369"/>
      <c r="UAS185" s="369"/>
      <c r="UAT185" s="369"/>
      <c r="UAU185" s="369"/>
      <c r="UAV185" s="369"/>
      <c r="UAW185" s="369"/>
      <c r="UAX185" s="369"/>
      <c r="UAY185" s="369"/>
      <c r="UAZ185" s="369"/>
      <c r="UBA185" s="369"/>
      <c r="UBB185" s="369"/>
      <c r="UBC185" s="77"/>
      <c r="UBD185" s="369"/>
      <c r="UBE185" s="369"/>
      <c r="UBF185" s="77"/>
      <c r="UBG185" s="78"/>
      <c r="UBH185" s="77"/>
      <c r="UBI185" s="369"/>
      <c r="UBJ185" s="369"/>
      <c r="UBK185" s="369"/>
      <c r="UBL185" s="369"/>
      <c r="UBM185" s="369"/>
      <c r="UBN185" s="369"/>
      <c r="UBO185" s="369"/>
      <c r="UBP185" s="369"/>
      <c r="UBQ185" s="369"/>
      <c r="UBR185" s="369"/>
      <c r="UBS185" s="369"/>
      <c r="UBT185" s="369"/>
      <c r="UBU185" s="77"/>
      <c r="UBV185" s="369"/>
      <c r="UBW185" s="369"/>
      <c r="UBX185" s="77"/>
      <c r="UBY185" s="78"/>
      <c r="UBZ185" s="77"/>
      <c r="UCA185" s="369"/>
      <c r="UCB185" s="369"/>
      <c r="UCC185" s="369"/>
      <c r="UCD185" s="369"/>
      <c r="UCE185" s="369"/>
      <c r="UCF185" s="369"/>
      <c r="UCG185" s="369"/>
      <c r="UCH185" s="369"/>
      <c r="UCI185" s="369"/>
      <c r="UCJ185" s="369"/>
      <c r="UCK185" s="369"/>
      <c r="UCL185" s="369"/>
      <c r="UCM185" s="77"/>
      <c r="UCN185" s="369"/>
      <c r="UCO185" s="369"/>
      <c r="UCP185" s="77"/>
      <c r="UCQ185" s="78"/>
      <c r="UCR185" s="77"/>
      <c r="UCS185" s="369"/>
      <c r="UCT185" s="369"/>
      <c r="UCU185" s="369"/>
      <c r="UCV185" s="369"/>
      <c r="UCW185" s="369"/>
      <c r="UCX185" s="369"/>
      <c r="UCY185" s="369"/>
      <c r="UCZ185" s="369"/>
      <c r="UDA185" s="369"/>
      <c r="UDB185" s="369"/>
      <c r="UDC185" s="369"/>
      <c r="UDD185" s="369"/>
      <c r="UDE185" s="77"/>
      <c r="UDF185" s="369"/>
      <c r="UDG185" s="369"/>
      <c r="UDH185" s="77"/>
      <c r="UDI185" s="78"/>
      <c r="UDJ185" s="77"/>
      <c r="UDK185" s="369"/>
      <c r="UDL185" s="369"/>
      <c r="UDM185" s="369"/>
      <c r="UDN185" s="369"/>
      <c r="UDO185" s="369"/>
      <c r="UDP185" s="369"/>
      <c r="UDQ185" s="369"/>
      <c r="UDR185" s="369"/>
      <c r="UDS185" s="369"/>
      <c r="UDT185" s="369"/>
      <c r="UDU185" s="369"/>
      <c r="UDV185" s="369"/>
      <c r="UDW185" s="77"/>
      <c r="UDX185" s="369"/>
      <c r="UDY185" s="369"/>
      <c r="UDZ185" s="77"/>
      <c r="UEA185" s="78"/>
      <c r="UEB185" s="77"/>
      <c r="UEC185" s="369"/>
      <c r="UED185" s="369"/>
      <c r="UEE185" s="369"/>
      <c r="UEF185" s="369"/>
      <c r="UEG185" s="369"/>
      <c r="UEH185" s="369"/>
      <c r="UEI185" s="369"/>
      <c r="UEJ185" s="369"/>
      <c r="UEK185" s="369"/>
      <c r="UEL185" s="369"/>
      <c r="UEM185" s="369"/>
      <c r="UEN185" s="369"/>
      <c r="UEO185" s="77"/>
      <c r="UEP185" s="369"/>
      <c r="UEQ185" s="369"/>
      <c r="UER185" s="77"/>
      <c r="UES185" s="78"/>
      <c r="UET185" s="77"/>
      <c r="UEU185" s="369"/>
      <c r="UEV185" s="369"/>
      <c r="UEW185" s="369"/>
      <c r="UEX185" s="369"/>
      <c r="UEY185" s="369"/>
      <c r="UEZ185" s="369"/>
      <c r="UFA185" s="369"/>
      <c r="UFB185" s="369"/>
      <c r="UFC185" s="369"/>
      <c r="UFD185" s="369"/>
      <c r="UFE185" s="369"/>
      <c r="UFF185" s="369"/>
      <c r="UFG185" s="77"/>
      <c r="UFH185" s="369"/>
      <c r="UFI185" s="369"/>
      <c r="UFJ185" s="77"/>
      <c r="UFK185" s="78"/>
      <c r="UFL185" s="77"/>
      <c r="UFM185" s="369"/>
      <c r="UFN185" s="369"/>
      <c r="UFO185" s="369"/>
      <c r="UFP185" s="369"/>
      <c r="UFQ185" s="369"/>
      <c r="UFR185" s="369"/>
      <c r="UFS185" s="369"/>
      <c r="UFT185" s="369"/>
      <c r="UFU185" s="369"/>
      <c r="UFV185" s="369"/>
      <c r="UFW185" s="369"/>
      <c r="UFX185" s="369"/>
      <c r="UFY185" s="77"/>
      <c r="UFZ185" s="369"/>
      <c r="UGA185" s="369"/>
      <c r="UGB185" s="77"/>
      <c r="UGC185" s="78"/>
      <c r="UGD185" s="77"/>
      <c r="UGE185" s="369"/>
      <c r="UGF185" s="369"/>
      <c r="UGG185" s="369"/>
      <c r="UGH185" s="369"/>
      <c r="UGI185" s="369"/>
      <c r="UGJ185" s="369"/>
      <c r="UGK185" s="369"/>
      <c r="UGL185" s="369"/>
      <c r="UGM185" s="369"/>
      <c r="UGN185" s="369"/>
      <c r="UGO185" s="369"/>
      <c r="UGP185" s="369"/>
      <c r="UGQ185" s="77"/>
      <c r="UGR185" s="369"/>
      <c r="UGS185" s="369"/>
      <c r="UGT185" s="77"/>
      <c r="UGU185" s="78"/>
      <c r="UGV185" s="77"/>
      <c r="UGW185" s="369"/>
      <c r="UGX185" s="369"/>
      <c r="UGY185" s="369"/>
      <c r="UGZ185" s="369"/>
      <c r="UHA185" s="369"/>
      <c r="UHB185" s="369"/>
      <c r="UHC185" s="369"/>
      <c r="UHD185" s="369"/>
      <c r="UHE185" s="369"/>
      <c r="UHF185" s="369"/>
      <c r="UHG185" s="369"/>
      <c r="UHH185" s="369"/>
      <c r="UHI185" s="77"/>
      <c r="UHJ185" s="369"/>
      <c r="UHK185" s="369"/>
      <c r="UHL185" s="77"/>
      <c r="UHM185" s="78"/>
      <c r="UHN185" s="77"/>
      <c r="UHO185" s="369"/>
      <c r="UHP185" s="369"/>
      <c r="UHQ185" s="369"/>
      <c r="UHR185" s="369"/>
      <c r="UHS185" s="369"/>
      <c r="UHT185" s="369"/>
      <c r="UHU185" s="369"/>
      <c r="UHV185" s="369"/>
      <c r="UHW185" s="369"/>
      <c r="UHX185" s="369"/>
      <c r="UHY185" s="369"/>
      <c r="UHZ185" s="369"/>
      <c r="UIA185" s="77"/>
      <c r="UIB185" s="369"/>
      <c r="UIC185" s="369"/>
      <c r="UID185" s="77"/>
      <c r="UIE185" s="78"/>
      <c r="UIF185" s="77"/>
      <c r="UIG185" s="369"/>
      <c r="UIH185" s="369"/>
      <c r="UII185" s="369"/>
      <c r="UIJ185" s="369"/>
      <c r="UIK185" s="369"/>
      <c r="UIL185" s="369"/>
      <c r="UIM185" s="369"/>
      <c r="UIN185" s="369"/>
      <c r="UIO185" s="369"/>
      <c r="UIP185" s="369"/>
      <c r="UIQ185" s="369"/>
      <c r="UIR185" s="369"/>
      <c r="UIS185" s="77"/>
      <c r="UIT185" s="369"/>
      <c r="UIU185" s="369"/>
      <c r="UIV185" s="77"/>
      <c r="UIW185" s="78"/>
      <c r="UIX185" s="77"/>
      <c r="UIY185" s="369"/>
      <c r="UIZ185" s="369"/>
      <c r="UJA185" s="369"/>
      <c r="UJB185" s="369"/>
      <c r="UJC185" s="369"/>
      <c r="UJD185" s="369"/>
      <c r="UJE185" s="369"/>
      <c r="UJF185" s="369"/>
      <c r="UJG185" s="369"/>
      <c r="UJH185" s="369"/>
      <c r="UJI185" s="369"/>
      <c r="UJJ185" s="369"/>
      <c r="UJK185" s="77"/>
      <c r="UJL185" s="369"/>
      <c r="UJM185" s="369"/>
      <c r="UJN185" s="77"/>
      <c r="UJO185" s="78"/>
      <c r="UJP185" s="77"/>
      <c r="UJQ185" s="369"/>
      <c r="UJR185" s="369"/>
      <c r="UJS185" s="369"/>
      <c r="UJT185" s="369"/>
      <c r="UJU185" s="369"/>
      <c r="UJV185" s="369"/>
      <c r="UJW185" s="369"/>
      <c r="UJX185" s="369"/>
      <c r="UJY185" s="369"/>
      <c r="UJZ185" s="369"/>
      <c r="UKA185" s="369"/>
      <c r="UKB185" s="369"/>
      <c r="UKC185" s="77"/>
      <c r="UKD185" s="369"/>
      <c r="UKE185" s="369"/>
      <c r="UKF185" s="77"/>
      <c r="UKG185" s="78"/>
      <c r="UKH185" s="77"/>
      <c r="UKI185" s="369"/>
      <c r="UKJ185" s="369"/>
      <c r="UKK185" s="369"/>
      <c r="UKL185" s="369"/>
      <c r="UKM185" s="369"/>
      <c r="UKN185" s="369"/>
      <c r="UKO185" s="369"/>
      <c r="UKP185" s="369"/>
      <c r="UKQ185" s="369"/>
      <c r="UKR185" s="369"/>
      <c r="UKS185" s="369"/>
      <c r="UKT185" s="369"/>
      <c r="UKU185" s="77"/>
      <c r="UKV185" s="369"/>
      <c r="UKW185" s="369"/>
      <c r="UKX185" s="77"/>
      <c r="UKY185" s="78"/>
      <c r="UKZ185" s="77"/>
      <c r="ULA185" s="369"/>
      <c r="ULB185" s="369"/>
      <c r="ULC185" s="369"/>
      <c r="ULD185" s="369"/>
      <c r="ULE185" s="369"/>
      <c r="ULF185" s="369"/>
      <c r="ULG185" s="369"/>
      <c r="ULH185" s="369"/>
      <c r="ULI185" s="369"/>
      <c r="ULJ185" s="369"/>
      <c r="ULK185" s="369"/>
      <c r="ULL185" s="369"/>
      <c r="ULM185" s="77"/>
      <c r="ULN185" s="369"/>
      <c r="ULO185" s="369"/>
      <c r="ULP185" s="77"/>
      <c r="ULQ185" s="78"/>
      <c r="ULR185" s="77"/>
      <c r="ULS185" s="369"/>
      <c r="ULT185" s="369"/>
      <c r="ULU185" s="369"/>
      <c r="ULV185" s="369"/>
      <c r="ULW185" s="369"/>
      <c r="ULX185" s="369"/>
      <c r="ULY185" s="369"/>
      <c r="ULZ185" s="369"/>
      <c r="UMA185" s="369"/>
      <c r="UMB185" s="369"/>
      <c r="UMC185" s="369"/>
      <c r="UMD185" s="369"/>
      <c r="UME185" s="77"/>
      <c r="UMF185" s="369"/>
      <c r="UMG185" s="369"/>
      <c r="UMH185" s="77"/>
      <c r="UMI185" s="78"/>
      <c r="UMJ185" s="77"/>
      <c r="UMK185" s="369"/>
      <c r="UML185" s="369"/>
      <c r="UMM185" s="369"/>
      <c r="UMN185" s="369"/>
      <c r="UMO185" s="369"/>
      <c r="UMP185" s="369"/>
      <c r="UMQ185" s="369"/>
      <c r="UMR185" s="369"/>
      <c r="UMS185" s="369"/>
      <c r="UMT185" s="369"/>
      <c r="UMU185" s="369"/>
      <c r="UMV185" s="369"/>
      <c r="UMW185" s="77"/>
      <c r="UMX185" s="369"/>
      <c r="UMY185" s="369"/>
      <c r="UMZ185" s="77"/>
      <c r="UNA185" s="78"/>
      <c r="UNB185" s="77"/>
      <c r="UNC185" s="369"/>
      <c r="UND185" s="369"/>
      <c r="UNE185" s="369"/>
      <c r="UNF185" s="369"/>
      <c r="UNG185" s="369"/>
      <c r="UNH185" s="369"/>
      <c r="UNI185" s="369"/>
      <c r="UNJ185" s="369"/>
      <c r="UNK185" s="369"/>
      <c r="UNL185" s="369"/>
      <c r="UNM185" s="369"/>
      <c r="UNN185" s="369"/>
      <c r="UNO185" s="77"/>
      <c r="UNP185" s="369"/>
      <c r="UNQ185" s="369"/>
      <c r="UNR185" s="77"/>
      <c r="UNS185" s="78"/>
      <c r="UNT185" s="77"/>
      <c r="UNU185" s="369"/>
      <c r="UNV185" s="369"/>
      <c r="UNW185" s="369"/>
      <c r="UNX185" s="369"/>
      <c r="UNY185" s="369"/>
      <c r="UNZ185" s="369"/>
      <c r="UOA185" s="369"/>
      <c r="UOB185" s="369"/>
      <c r="UOC185" s="369"/>
      <c r="UOD185" s="369"/>
      <c r="UOE185" s="369"/>
      <c r="UOF185" s="369"/>
      <c r="UOG185" s="77"/>
      <c r="UOH185" s="369"/>
      <c r="UOI185" s="369"/>
      <c r="UOJ185" s="77"/>
      <c r="UOK185" s="78"/>
      <c r="UOL185" s="77"/>
      <c r="UOM185" s="369"/>
      <c r="UON185" s="369"/>
      <c r="UOO185" s="369"/>
      <c r="UOP185" s="369"/>
      <c r="UOQ185" s="369"/>
      <c r="UOR185" s="369"/>
      <c r="UOS185" s="369"/>
      <c r="UOT185" s="369"/>
      <c r="UOU185" s="369"/>
      <c r="UOV185" s="369"/>
      <c r="UOW185" s="369"/>
      <c r="UOX185" s="369"/>
      <c r="UOY185" s="77"/>
      <c r="UOZ185" s="369"/>
      <c r="UPA185" s="369"/>
      <c r="UPB185" s="77"/>
      <c r="UPC185" s="78"/>
      <c r="UPD185" s="77"/>
      <c r="UPE185" s="369"/>
      <c r="UPF185" s="369"/>
      <c r="UPG185" s="369"/>
      <c r="UPH185" s="369"/>
      <c r="UPI185" s="369"/>
      <c r="UPJ185" s="369"/>
      <c r="UPK185" s="369"/>
      <c r="UPL185" s="369"/>
      <c r="UPM185" s="369"/>
      <c r="UPN185" s="369"/>
      <c r="UPO185" s="369"/>
      <c r="UPP185" s="369"/>
      <c r="UPQ185" s="77"/>
      <c r="UPR185" s="369"/>
      <c r="UPS185" s="369"/>
      <c r="UPT185" s="77"/>
      <c r="UPU185" s="78"/>
      <c r="UPV185" s="77"/>
      <c r="UPW185" s="369"/>
      <c r="UPX185" s="369"/>
      <c r="UPY185" s="369"/>
      <c r="UPZ185" s="369"/>
      <c r="UQA185" s="369"/>
      <c r="UQB185" s="369"/>
      <c r="UQC185" s="369"/>
      <c r="UQD185" s="369"/>
      <c r="UQE185" s="369"/>
      <c r="UQF185" s="369"/>
      <c r="UQG185" s="369"/>
      <c r="UQH185" s="369"/>
      <c r="UQI185" s="77"/>
      <c r="UQJ185" s="369"/>
      <c r="UQK185" s="369"/>
      <c r="UQL185" s="77"/>
      <c r="UQM185" s="78"/>
      <c r="UQN185" s="77"/>
      <c r="UQO185" s="369"/>
      <c r="UQP185" s="369"/>
      <c r="UQQ185" s="369"/>
      <c r="UQR185" s="369"/>
      <c r="UQS185" s="369"/>
      <c r="UQT185" s="369"/>
      <c r="UQU185" s="369"/>
      <c r="UQV185" s="369"/>
      <c r="UQW185" s="369"/>
      <c r="UQX185" s="369"/>
      <c r="UQY185" s="369"/>
      <c r="UQZ185" s="369"/>
      <c r="URA185" s="77"/>
      <c r="URB185" s="369"/>
      <c r="URC185" s="369"/>
      <c r="URD185" s="77"/>
      <c r="URE185" s="78"/>
      <c r="URF185" s="77"/>
      <c r="URG185" s="369"/>
      <c r="URH185" s="369"/>
      <c r="URI185" s="369"/>
      <c r="URJ185" s="369"/>
      <c r="URK185" s="369"/>
      <c r="URL185" s="369"/>
      <c r="URM185" s="369"/>
      <c r="URN185" s="369"/>
      <c r="URO185" s="369"/>
      <c r="URP185" s="369"/>
      <c r="URQ185" s="369"/>
      <c r="URR185" s="369"/>
      <c r="URS185" s="77"/>
      <c r="URT185" s="369"/>
      <c r="URU185" s="369"/>
      <c r="URV185" s="77"/>
      <c r="URW185" s="78"/>
      <c r="URX185" s="77"/>
      <c r="URY185" s="369"/>
      <c r="URZ185" s="369"/>
      <c r="USA185" s="369"/>
      <c r="USB185" s="369"/>
      <c r="USC185" s="369"/>
      <c r="USD185" s="369"/>
      <c r="USE185" s="369"/>
      <c r="USF185" s="369"/>
      <c r="USG185" s="369"/>
      <c r="USH185" s="369"/>
      <c r="USI185" s="369"/>
      <c r="USJ185" s="369"/>
      <c r="USK185" s="77"/>
      <c r="USL185" s="369"/>
      <c r="USM185" s="369"/>
      <c r="USN185" s="77"/>
      <c r="USO185" s="78"/>
      <c r="USP185" s="77"/>
      <c r="USQ185" s="369"/>
      <c r="USR185" s="369"/>
      <c r="USS185" s="369"/>
      <c r="UST185" s="369"/>
      <c r="USU185" s="369"/>
      <c r="USV185" s="369"/>
      <c r="USW185" s="369"/>
      <c r="USX185" s="369"/>
      <c r="USY185" s="369"/>
      <c r="USZ185" s="369"/>
      <c r="UTA185" s="369"/>
      <c r="UTB185" s="369"/>
      <c r="UTC185" s="77"/>
      <c r="UTD185" s="369"/>
      <c r="UTE185" s="369"/>
      <c r="UTF185" s="77"/>
      <c r="UTG185" s="78"/>
      <c r="UTH185" s="77"/>
      <c r="UTI185" s="369"/>
      <c r="UTJ185" s="369"/>
      <c r="UTK185" s="369"/>
      <c r="UTL185" s="369"/>
      <c r="UTM185" s="369"/>
      <c r="UTN185" s="369"/>
      <c r="UTO185" s="369"/>
      <c r="UTP185" s="369"/>
      <c r="UTQ185" s="369"/>
      <c r="UTR185" s="369"/>
      <c r="UTS185" s="369"/>
      <c r="UTT185" s="369"/>
      <c r="UTU185" s="77"/>
      <c r="UTV185" s="369"/>
      <c r="UTW185" s="369"/>
      <c r="UTX185" s="77"/>
      <c r="UTY185" s="78"/>
      <c r="UTZ185" s="77"/>
      <c r="UUA185" s="369"/>
      <c r="UUB185" s="369"/>
      <c r="UUC185" s="369"/>
      <c r="UUD185" s="369"/>
      <c r="UUE185" s="369"/>
      <c r="UUF185" s="369"/>
      <c r="UUG185" s="369"/>
      <c r="UUH185" s="369"/>
      <c r="UUI185" s="369"/>
      <c r="UUJ185" s="369"/>
      <c r="UUK185" s="369"/>
      <c r="UUL185" s="369"/>
      <c r="UUM185" s="77"/>
      <c r="UUN185" s="369"/>
      <c r="UUO185" s="369"/>
      <c r="UUP185" s="77"/>
      <c r="UUQ185" s="78"/>
      <c r="UUR185" s="77"/>
      <c r="UUS185" s="369"/>
      <c r="UUT185" s="369"/>
      <c r="UUU185" s="369"/>
      <c r="UUV185" s="369"/>
      <c r="UUW185" s="369"/>
      <c r="UUX185" s="369"/>
      <c r="UUY185" s="369"/>
      <c r="UUZ185" s="369"/>
      <c r="UVA185" s="369"/>
      <c r="UVB185" s="369"/>
      <c r="UVC185" s="369"/>
      <c r="UVD185" s="369"/>
      <c r="UVE185" s="77"/>
      <c r="UVF185" s="369"/>
      <c r="UVG185" s="369"/>
      <c r="UVH185" s="77"/>
      <c r="UVI185" s="78"/>
      <c r="UVJ185" s="77"/>
      <c r="UVK185" s="369"/>
      <c r="UVL185" s="369"/>
      <c r="UVM185" s="369"/>
      <c r="UVN185" s="369"/>
      <c r="UVO185" s="369"/>
      <c r="UVP185" s="369"/>
      <c r="UVQ185" s="369"/>
      <c r="UVR185" s="369"/>
      <c r="UVS185" s="369"/>
      <c r="UVT185" s="369"/>
      <c r="UVU185" s="369"/>
      <c r="UVV185" s="369"/>
      <c r="UVW185" s="77"/>
      <c r="UVX185" s="369"/>
      <c r="UVY185" s="369"/>
      <c r="UVZ185" s="77"/>
      <c r="UWA185" s="78"/>
      <c r="UWB185" s="77"/>
      <c r="UWC185" s="369"/>
      <c r="UWD185" s="369"/>
      <c r="UWE185" s="369"/>
      <c r="UWF185" s="369"/>
      <c r="UWG185" s="369"/>
      <c r="UWH185" s="369"/>
      <c r="UWI185" s="369"/>
      <c r="UWJ185" s="369"/>
      <c r="UWK185" s="369"/>
      <c r="UWL185" s="369"/>
      <c r="UWM185" s="369"/>
      <c r="UWN185" s="369"/>
      <c r="UWO185" s="77"/>
      <c r="UWP185" s="369"/>
      <c r="UWQ185" s="369"/>
      <c r="UWR185" s="77"/>
      <c r="UWS185" s="78"/>
      <c r="UWT185" s="77"/>
      <c r="UWU185" s="369"/>
      <c r="UWV185" s="369"/>
      <c r="UWW185" s="369"/>
      <c r="UWX185" s="369"/>
      <c r="UWY185" s="369"/>
      <c r="UWZ185" s="369"/>
      <c r="UXA185" s="369"/>
      <c r="UXB185" s="369"/>
      <c r="UXC185" s="369"/>
      <c r="UXD185" s="369"/>
      <c r="UXE185" s="369"/>
      <c r="UXF185" s="369"/>
      <c r="UXG185" s="77"/>
      <c r="UXH185" s="369"/>
      <c r="UXI185" s="369"/>
      <c r="UXJ185" s="77"/>
      <c r="UXK185" s="78"/>
      <c r="UXL185" s="77"/>
      <c r="UXM185" s="369"/>
      <c r="UXN185" s="369"/>
      <c r="UXO185" s="369"/>
      <c r="UXP185" s="369"/>
      <c r="UXQ185" s="369"/>
      <c r="UXR185" s="369"/>
      <c r="UXS185" s="369"/>
      <c r="UXT185" s="369"/>
      <c r="UXU185" s="369"/>
      <c r="UXV185" s="369"/>
      <c r="UXW185" s="369"/>
      <c r="UXX185" s="369"/>
      <c r="UXY185" s="77"/>
      <c r="UXZ185" s="369"/>
      <c r="UYA185" s="369"/>
      <c r="UYB185" s="77"/>
      <c r="UYC185" s="78"/>
      <c r="UYD185" s="77"/>
      <c r="UYE185" s="369"/>
      <c r="UYF185" s="369"/>
      <c r="UYG185" s="369"/>
      <c r="UYH185" s="369"/>
      <c r="UYI185" s="369"/>
      <c r="UYJ185" s="369"/>
      <c r="UYK185" s="369"/>
      <c r="UYL185" s="369"/>
      <c r="UYM185" s="369"/>
      <c r="UYN185" s="369"/>
      <c r="UYO185" s="369"/>
      <c r="UYP185" s="369"/>
      <c r="UYQ185" s="77"/>
      <c r="UYR185" s="369"/>
      <c r="UYS185" s="369"/>
      <c r="UYT185" s="77"/>
      <c r="UYU185" s="78"/>
      <c r="UYV185" s="77"/>
      <c r="UYW185" s="369"/>
      <c r="UYX185" s="369"/>
      <c r="UYY185" s="369"/>
      <c r="UYZ185" s="369"/>
      <c r="UZA185" s="369"/>
      <c r="UZB185" s="369"/>
      <c r="UZC185" s="369"/>
      <c r="UZD185" s="369"/>
      <c r="UZE185" s="369"/>
      <c r="UZF185" s="369"/>
      <c r="UZG185" s="369"/>
      <c r="UZH185" s="369"/>
      <c r="UZI185" s="77"/>
      <c r="UZJ185" s="369"/>
      <c r="UZK185" s="369"/>
      <c r="UZL185" s="77"/>
      <c r="UZM185" s="78"/>
      <c r="UZN185" s="77"/>
      <c r="UZO185" s="369"/>
      <c r="UZP185" s="369"/>
      <c r="UZQ185" s="369"/>
      <c r="UZR185" s="369"/>
      <c r="UZS185" s="369"/>
      <c r="UZT185" s="369"/>
      <c r="UZU185" s="369"/>
      <c r="UZV185" s="369"/>
      <c r="UZW185" s="369"/>
      <c r="UZX185" s="369"/>
      <c r="UZY185" s="369"/>
      <c r="UZZ185" s="369"/>
      <c r="VAA185" s="77"/>
      <c r="VAB185" s="369"/>
      <c r="VAC185" s="369"/>
      <c r="VAD185" s="77"/>
      <c r="VAE185" s="78"/>
      <c r="VAF185" s="77"/>
      <c r="VAG185" s="369"/>
      <c r="VAH185" s="369"/>
      <c r="VAI185" s="369"/>
      <c r="VAJ185" s="369"/>
      <c r="VAK185" s="369"/>
      <c r="VAL185" s="369"/>
      <c r="VAM185" s="369"/>
      <c r="VAN185" s="369"/>
      <c r="VAO185" s="369"/>
      <c r="VAP185" s="369"/>
      <c r="VAQ185" s="369"/>
      <c r="VAR185" s="369"/>
      <c r="VAS185" s="77"/>
      <c r="VAT185" s="369"/>
      <c r="VAU185" s="369"/>
      <c r="VAV185" s="77"/>
      <c r="VAW185" s="78"/>
      <c r="VAX185" s="77"/>
      <c r="VAY185" s="369"/>
      <c r="VAZ185" s="369"/>
      <c r="VBA185" s="369"/>
      <c r="VBB185" s="369"/>
      <c r="VBC185" s="369"/>
      <c r="VBD185" s="369"/>
      <c r="VBE185" s="369"/>
      <c r="VBF185" s="369"/>
      <c r="VBG185" s="369"/>
      <c r="VBH185" s="369"/>
      <c r="VBI185" s="369"/>
      <c r="VBJ185" s="369"/>
      <c r="VBK185" s="77"/>
      <c r="VBL185" s="369"/>
      <c r="VBM185" s="369"/>
      <c r="VBN185" s="77"/>
      <c r="VBO185" s="78"/>
      <c r="VBP185" s="77"/>
      <c r="VBQ185" s="369"/>
      <c r="VBR185" s="369"/>
      <c r="VBS185" s="369"/>
      <c r="VBT185" s="369"/>
      <c r="VBU185" s="369"/>
      <c r="VBV185" s="369"/>
      <c r="VBW185" s="369"/>
      <c r="VBX185" s="369"/>
      <c r="VBY185" s="369"/>
      <c r="VBZ185" s="369"/>
      <c r="VCA185" s="369"/>
      <c r="VCB185" s="369"/>
      <c r="VCC185" s="77"/>
      <c r="VCD185" s="369"/>
      <c r="VCE185" s="369"/>
      <c r="VCF185" s="77"/>
      <c r="VCG185" s="78"/>
      <c r="VCH185" s="77"/>
      <c r="VCI185" s="369"/>
      <c r="VCJ185" s="369"/>
      <c r="VCK185" s="369"/>
      <c r="VCL185" s="369"/>
      <c r="VCM185" s="369"/>
      <c r="VCN185" s="369"/>
      <c r="VCO185" s="369"/>
      <c r="VCP185" s="369"/>
      <c r="VCQ185" s="369"/>
      <c r="VCR185" s="369"/>
      <c r="VCS185" s="369"/>
      <c r="VCT185" s="369"/>
      <c r="VCU185" s="77"/>
      <c r="VCV185" s="369"/>
      <c r="VCW185" s="369"/>
      <c r="VCX185" s="77"/>
      <c r="VCY185" s="78"/>
      <c r="VCZ185" s="77"/>
      <c r="VDA185" s="369"/>
      <c r="VDB185" s="369"/>
      <c r="VDC185" s="369"/>
      <c r="VDD185" s="369"/>
      <c r="VDE185" s="369"/>
      <c r="VDF185" s="369"/>
      <c r="VDG185" s="369"/>
      <c r="VDH185" s="369"/>
      <c r="VDI185" s="369"/>
      <c r="VDJ185" s="369"/>
      <c r="VDK185" s="369"/>
      <c r="VDL185" s="369"/>
      <c r="VDM185" s="77"/>
      <c r="VDN185" s="369"/>
      <c r="VDO185" s="369"/>
      <c r="VDP185" s="77"/>
      <c r="VDQ185" s="78"/>
      <c r="VDR185" s="77"/>
      <c r="VDS185" s="369"/>
      <c r="VDT185" s="369"/>
      <c r="VDU185" s="369"/>
      <c r="VDV185" s="369"/>
      <c r="VDW185" s="369"/>
      <c r="VDX185" s="369"/>
      <c r="VDY185" s="369"/>
      <c r="VDZ185" s="369"/>
      <c r="VEA185" s="369"/>
      <c r="VEB185" s="369"/>
      <c r="VEC185" s="369"/>
      <c r="VED185" s="369"/>
      <c r="VEE185" s="77"/>
      <c r="VEF185" s="369"/>
      <c r="VEG185" s="369"/>
      <c r="VEH185" s="77"/>
      <c r="VEI185" s="78"/>
      <c r="VEJ185" s="77"/>
      <c r="VEK185" s="369"/>
      <c r="VEL185" s="369"/>
      <c r="VEM185" s="369"/>
      <c r="VEN185" s="369"/>
      <c r="VEO185" s="369"/>
      <c r="VEP185" s="369"/>
      <c r="VEQ185" s="369"/>
      <c r="VER185" s="369"/>
      <c r="VES185" s="369"/>
      <c r="VET185" s="369"/>
      <c r="VEU185" s="369"/>
      <c r="VEV185" s="369"/>
      <c r="VEW185" s="77"/>
      <c r="VEX185" s="369"/>
      <c r="VEY185" s="369"/>
      <c r="VEZ185" s="77"/>
      <c r="VFA185" s="78"/>
      <c r="VFB185" s="77"/>
      <c r="VFC185" s="369"/>
      <c r="VFD185" s="369"/>
      <c r="VFE185" s="369"/>
      <c r="VFF185" s="369"/>
      <c r="VFG185" s="369"/>
      <c r="VFH185" s="369"/>
      <c r="VFI185" s="369"/>
      <c r="VFJ185" s="369"/>
      <c r="VFK185" s="369"/>
      <c r="VFL185" s="369"/>
      <c r="VFM185" s="369"/>
      <c r="VFN185" s="369"/>
      <c r="VFO185" s="77"/>
      <c r="VFP185" s="369"/>
      <c r="VFQ185" s="369"/>
      <c r="VFR185" s="77"/>
      <c r="VFS185" s="78"/>
      <c r="VFT185" s="77"/>
      <c r="VFU185" s="369"/>
      <c r="VFV185" s="369"/>
      <c r="VFW185" s="369"/>
      <c r="VFX185" s="369"/>
      <c r="VFY185" s="369"/>
      <c r="VFZ185" s="369"/>
      <c r="VGA185" s="369"/>
      <c r="VGB185" s="369"/>
      <c r="VGC185" s="369"/>
      <c r="VGD185" s="369"/>
      <c r="VGE185" s="369"/>
      <c r="VGF185" s="369"/>
      <c r="VGG185" s="77"/>
      <c r="VGH185" s="369"/>
      <c r="VGI185" s="369"/>
      <c r="VGJ185" s="77"/>
      <c r="VGK185" s="78"/>
      <c r="VGL185" s="77"/>
      <c r="VGM185" s="369"/>
      <c r="VGN185" s="369"/>
      <c r="VGO185" s="369"/>
      <c r="VGP185" s="369"/>
      <c r="VGQ185" s="369"/>
      <c r="VGR185" s="369"/>
      <c r="VGS185" s="369"/>
      <c r="VGT185" s="369"/>
      <c r="VGU185" s="369"/>
      <c r="VGV185" s="369"/>
      <c r="VGW185" s="369"/>
      <c r="VGX185" s="369"/>
      <c r="VGY185" s="77"/>
      <c r="VGZ185" s="369"/>
      <c r="VHA185" s="369"/>
      <c r="VHB185" s="77"/>
      <c r="VHC185" s="78"/>
      <c r="VHD185" s="77"/>
      <c r="VHE185" s="369"/>
      <c r="VHF185" s="369"/>
      <c r="VHG185" s="369"/>
      <c r="VHH185" s="369"/>
      <c r="VHI185" s="369"/>
      <c r="VHJ185" s="369"/>
      <c r="VHK185" s="369"/>
      <c r="VHL185" s="369"/>
      <c r="VHM185" s="369"/>
      <c r="VHN185" s="369"/>
      <c r="VHO185" s="369"/>
      <c r="VHP185" s="369"/>
      <c r="VHQ185" s="77"/>
      <c r="VHR185" s="369"/>
      <c r="VHS185" s="369"/>
      <c r="VHT185" s="77"/>
      <c r="VHU185" s="78"/>
      <c r="VHV185" s="77"/>
      <c r="VHW185" s="369"/>
      <c r="VHX185" s="369"/>
      <c r="VHY185" s="369"/>
      <c r="VHZ185" s="369"/>
      <c r="VIA185" s="369"/>
      <c r="VIB185" s="369"/>
      <c r="VIC185" s="369"/>
      <c r="VID185" s="369"/>
      <c r="VIE185" s="369"/>
      <c r="VIF185" s="369"/>
      <c r="VIG185" s="369"/>
      <c r="VIH185" s="369"/>
      <c r="VII185" s="77"/>
      <c r="VIJ185" s="369"/>
      <c r="VIK185" s="369"/>
      <c r="VIL185" s="77"/>
      <c r="VIM185" s="78"/>
      <c r="VIN185" s="77"/>
      <c r="VIO185" s="369"/>
      <c r="VIP185" s="369"/>
      <c r="VIQ185" s="369"/>
      <c r="VIR185" s="369"/>
      <c r="VIS185" s="369"/>
      <c r="VIT185" s="369"/>
      <c r="VIU185" s="369"/>
      <c r="VIV185" s="369"/>
      <c r="VIW185" s="369"/>
      <c r="VIX185" s="369"/>
      <c r="VIY185" s="369"/>
      <c r="VIZ185" s="369"/>
      <c r="VJA185" s="77"/>
      <c r="VJB185" s="369"/>
      <c r="VJC185" s="369"/>
      <c r="VJD185" s="77"/>
      <c r="VJE185" s="78"/>
      <c r="VJF185" s="77"/>
      <c r="VJG185" s="369"/>
      <c r="VJH185" s="369"/>
      <c r="VJI185" s="369"/>
      <c r="VJJ185" s="369"/>
      <c r="VJK185" s="369"/>
      <c r="VJL185" s="369"/>
      <c r="VJM185" s="369"/>
      <c r="VJN185" s="369"/>
      <c r="VJO185" s="369"/>
      <c r="VJP185" s="369"/>
      <c r="VJQ185" s="369"/>
      <c r="VJR185" s="369"/>
      <c r="VJS185" s="77"/>
      <c r="VJT185" s="369"/>
      <c r="VJU185" s="369"/>
      <c r="VJV185" s="77"/>
      <c r="VJW185" s="78"/>
      <c r="VJX185" s="77"/>
      <c r="VJY185" s="369"/>
      <c r="VJZ185" s="369"/>
      <c r="VKA185" s="369"/>
      <c r="VKB185" s="369"/>
      <c r="VKC185" s="369"/>
      <c r="VKD185" s="369"/>
      <c r="VKE185" s="369"/>
      <c r="VKF185" s="369"/>
      <c r="VKG185" s="369"/>
      <c r="VKH185" s="369"/>
      <c r="VKI185" s="369"/>
      <c r="VKJ185" s="369"/>
      <c r="VKK185" s="77"/>
      <c r="VKL185" s="369"/>
      <c r="VKM185" s="369"/>
      <c r="VKN185" s="77"/>
      <c r="VKO185" s="78"/>
      <c r="VKP185" s="77"/>
      <c r="VKQ185" s="369"/>
      <c r="VKR185" s="369"/>
      <c r="VKS185" s="369"/>
      <c r="VKT185" s="369"/>
      <c r="VKU185" s="369"/>
      <c r="VKV185" s="369"/>
      <c r="VKW185" s="369"/>
      <c r="VKX185" s="369"/>
      <c r="VKY185" s="369"/>
      <c r="VKZ185" s="369"/>
      <c r="VLA185" s="369"/>
      <c r="VLB185" s="369"/>
      <c r="VLC185" s="77"/>
      <c r="VLD185" s="369"/>
      <c r="VLE185" s="369"/>
      <c r="VLF185" s="77"/>
      <c r="VLG185" s="78"/>
      <c r="VLH185" s="77"/>
      <c r="VLI185" s="369"/>
      <c r="VLJ185" s="369"/>
      <c r="VLK185" s="369"/>
      <c r="VLL185" s="369"/>
      <c r="VLM185" s="369"/>
      <c r="VLN185" s="369"/>
      <c r="VLO185" s="369"/>
      <c r="VLP185" s="369"/>
      <c r="VLQ185" s="369"/>
      <c r="VLR185" s="369"/>
      <c r="VLS185" s="369"/>
      <c r="VLT185" s="369"/>
      <c r="VLU185" s="77"/>
      <c r="VLV185" s="369"/>
      <c r="VLW185" s="369"/>
      <c r="VLX185" s="77"/>
      <c r="VLY185" s="78"/>
      <c r="VLZ185" s="77"/>
      <c r="VMA185" s="369"/>
      <c r="VMB185" s="369"/>
      <c r="VMC185" s="369"/>
      <c r="VMD185" s="369"/>
      <c r="VME185" s="369"/>
      <c r="VMF185" s="369"/>
      <c r="VMG185" s="369"/>
      <c r="VMH185" s="369"/>
      <c r="VMI185" s="369"/>
      <c r="VMJ185" s="369"/>
      <c r="VMK185" s="369"/>
      <c r="VML185" s="369"/>
      <c r="VMM185" s="77"/>
      <c r="VMN185" s="369"/>
      <c r="VMO185" s="369"/>
      <c r="VMP185" s="77"/>
      <c r="VMQ185" s="78"/>
      <c r="VMR185" s="77"/>
      <c r="VMS185" s="369"/>
      <c r="VMT185" s="369"/>
      <c r="VMU185" s="369"/>
      <c r="VMV185" s="369"/>
      <c r="VMW185" s="369"/>
      <c r="VMX185" s="369"/>
      <c r="VMY185" s="369"/>
      <c r="VMZ185" s="369"/>
      <c r="VNA185" s="369"/>
      <c r="VNB185" s="369"/>
      <c r="VNC185" s="369"/>
      <c r="VND185" s="369"/>
      <c r="VNE185" s="77"/>
      <c r="VNF185" s="369"/>
      <c r="VNG185" s="369"/>
      <c r="VNH185" s="77"/>
      <c r="VNI185" s="78"/>
      <c r="VNJ185" s="77"/>
      <c r="VNK185" s="369"/>
      <c r="VNL185" s="369"/>
      <c r="VNM185" s="369"/>
      <c r="VNN185" s="369"/>
      <c r="VNO185" s="369"/>
      <c r="VNP185" s="369"/>
      <c r="VNQ185" s="369"/>
      <c r="VNR185" s="369"/>
      <c r="VNS185" s="369"/>
      <c r="VNT185" s="369"/>
      <c r="VNU185" s="369"/>
      <c r="VNV185" s="369"/>
      <c r="VNW185" s="77"/>
      <c r="VNX185" s="369"/>
      <c r="VNY185" s="369"/>
      <c r="VNZ185" s="77"/>
      <c r="VOA185" s="78"/>
      <c r="VOB185" s="77"/>
      <c r="VOC185" s="369"/>
      <c r="VOD185" s="369"/>
      <c r="VOE185" s="369"/>
      <c r="VOF185" s="369"/>
      <c r="VOG185" s="369"/>
      <c r="VOH185" s="369"/>
      <c r="VOI185" s="369"/>
      <c r="VOJ185" s="369"/>
      <c r="VOK185" s="369"/>
      <c r="VOL185" s="369"/>
      <c r="VOM185" s="369"/>
      <c r="VON185" s="369"/>
      <c r="VOO185" s="77"/>
      <c r="VOP185" s="369"/>
      <c r="VOQ185" s="369"/>
      <c r="VOR185" s="77"/>
      <c r="VOS185" s="78"/>
      <c r="VOT185" s="77"/>
      <c r="VOU185" s="369"/>
      <c r="VOV185" s="369"/>
      <c r="VOW185" s="369"/>
      <c r="VOX185" s="369"/>
      <c r="VOY185" s="369"/>
      <c r="VOZ185" s="369"/>
      <c r="VPA185" s="369"/>
      <c r="VPB185" s="369"/>
      <c r="VPC185" s="369"/>
      <c r="VPD185" s="369"/>
      <c r="VPE185" s="369"/>
      <c r="VPF185" s="369"/>
      <c r="VPG185" s="77"/>
      <c r="VPH185" s="369"/>
      <c r="VPI185" s="369"/>
      <c r="VPJ185" s="77"/>
      <c r="VPK185" s="78"/>
      <c r="VPL185" s="77"/>
      <c r="VPM185" s="369"/>
      <c r="VPN185" s="369"/>
      <c r="VPO185" s="369"/>
      <c r="VPP185" s="369"/>
      <c r="VPQ185" s="369"/>
      <c r="VPR185" s="369"/>
      <c r="VPS185" s="369"/>
      <c r="VPT185" s="369"/>
      <c r="VPU185" s="369"/>
      <c r="VPV185" s="369"/>
      <c r="VPW185" s="369"/>
      <c r="VPX185" s="369"/>
      <c r="VPY185" s="77"/>
      <c r="VPZ185" s="369"/>
      <c r="VQA185" s="369"/>
      <c r="VQB185" s="77"/>
      <c r="VQC185" s="78"/>
      <c r="VQD185" s="77"/>
      <c r="VQE185" s="369"/>
      <c r="VQF185" s="369"/>
      <c r="VQG185" s="369"/>
      <c r="VQH185" s="369"/>
      <c r="VQI185" s="369"/>
      <c r="VQJ185" s="369"/>
      <c r="VQK185" s="369"/>
      <c r="VQL185" s="369"/>
      <c r="VQM185" s="369"/>
      <c r="VQN185" s="369"/>
      <c r="VQO185" s="369"/>
      <c r="VQP185" s="369"/>
      <c r="VQQ185" s="77"/>
      <c r="VQR185" s="369"/>
      <c r="VQS185" s="369"/>
      <c r="VQT185" s="77"/>
      <c r="VQU185" s="78"/>
      <c r="VQV185" s="77"/>
      <c r="VQW185" s="369"/>
      <c r="VQX185" s="369"/>
      <c r="VQY185" s="369"/>
      <c r="VQZ185" s="369"/>
      <c r="VRA185" s="369"/>
      <c r="VRB185" s="369"/>
      <c r="VRC185" s="369"/>
      <c r="VRD185" s="369"/>
      <c r="VRE185" s="369"/>
      <c r="VRF185" s="369"/>
      <c r="VRG185" s="369"/>
      <c r="VRH185" s="369"/>
      <c r="VRI185" s="77"/>
      <c r="VRJ185" s="369"/>
      <c r="VRK185" s="369"/>
      <c r="VRL185" s="77"/>
      <c r="VRM185" s="78"/>
      <c r="VRN185" s="77"/>
      <c r="VRO185" s="369"/>
      <c r="VRP185" s="369"/>
      <c r="VRQ185" s="369"/>
      <c r="VRR185" s="369"/>
      <c r="VRS185" s="369"/>
      <c r="VRT185" s="369"/>
      <c r="VRU185" s="369"/>
      <c r="VRV185" s="369"/>
      <c r="VRW185" s="369"/>
      <c r="VRX185" s="369"/>
      <c r="VRY185" s="369"/>
      <c r="VRZ185" s="369"/>
      <c r="VSA185" s="77"/>
      <c r="VSB185" s="369"/>
      <c r="VSC185" s="369"/>
      <c r="VSD185" s="77"/>
      <c r="VSE185" s="78"/>
      <c r="VSF185" s="77"/>
      <c r="VSG185" s="369"/>
      <c r="VSH185" s="369"/>
      <c r="VSI185" s="369"/>
      <c r="VSJ185" s="369"/>
      <c r="VSK185" s="369"/>
      <c r="VSL185" s="369"/>
      <c r="VSM185" s="369"/>
      <c r="VSN185" s="369"/>
      <c r="VSO185" s="369"/>
      <c r="VSP185" s="369"/>
      <c r="VSQ185" s="369"/>
      <c r="VSR185" s="369"/>
      <c r="VSS185" s="77"/>
      <c r="VST185" s="369"/>
      <c r="VSU185" s="369"/>
      <c r="VSV185" s="77"/>
      <c r="VSW185" s="78"/>
      <c r="VSX185" s="77"/>
      <c r="VSY185" s="369"/>
      <c r="VSZ185" s="369"/>
      <c r="VTA185" s="369"/>
      <c r="VTB185" s="369"/>
      <c r="VTC185" s="369"/>
      <c r="VTD185" s="369"/>
      <c r="VTE185" s="369"/>
      <c r="VTF185" s="369"/>
      <c r="VTG185" s="369"/>
      <c r="VTH185" s="369"/>
      <c r="VTI185" s="369"/>
      <c r="VTJ185" s="369"/>
      <c r="VTK185" s="77"/>
      <c r="VTL185" s="369"/>
      <c r="VTM185" s="369"/>
      <c r="VTN185" s="77"/>
      <c r="VTO185" s="78"/>
      <c r="VTP185" s="77"/>
      <c r="VTQ185" s="369"/>
      <c r="VTR185" s="369"/>
      <c r="VTS185" s="369"/>
      <c r="VTT185" s="369"/>
      <c r="VTU185" s="369"/>
      <c r="VTV185" s="369"/>
      <c r="VTW185" s="369"/>
      <c r="VTX185" s="369"/>
      <c r="VTY185" s="369"/>
      <c r="VTZ185" s="369"/>
      <c r="VUA185" s="369"/>
      <c r="VUB185" s="369"/>
      <c r="VUC185" s="77"/>
      <c r="VUD185" s="369"/>
      <c r="VUE185" s="369"/>
      <c r="VUF185" s="77"/>
      <c r="VUG185" s="78"/>
      <c r="VUH185" s="77"/>
      <c r="VUI185" s="369"/>
      <c r="VUJ185" s="369"/>
      <c r="VUK185" s="369"/>
      <c r="VUL185" s="369"/>
      <c r="VUM185" s="369"/>
      <c r="VUN185" s="369"/>
      <c r="VUO185" s="369"/>
      <c r="VUP185" s="369"/>
      <c r="VUQ185" s="369"/>
      <c r="VUR185" s="369"/>
      <c r="VUS185" s="369"/>
      <c r="VUT185" s="369"/>
      <c r="VUU185" s="77"/>
      <c r="VUV185" s="369"/>
      <c r="VUW185" s="369"/>
      <c r="VUX185" s="77"/>
      <c r="VUY185" s="78"/>
      <c r="VUZ185" s="77"/>
      <c r="VVA185" s="369"/>
      <c r="VVB185" s="369"/>
      <c r="VVC185" s="369"/>
      <c r="VVD185" s="369"/>
      <c r="VVE185" s="369"/>
      <c r="VVF185" s="369"/>
      <c r="VVG185" s="369"/>
      <c r="VVH185" s="369"/>
      <c r="VVI185" s="369"/>
      <c r="VVJ185" s="369"/>
      <c r="VVK185" s="369"/>
      <c r="VVL185" s="369"/>
      <c r="VVM185" s="77"/>
      <c r="VVN185" s="369"/>
      <c r="VVO185" s="369"/>
      <c r="VVP185" s="77"/>
      <c r="VVQ185" s="78"/>
      <c r="VVR185" s="77"/>
      <c r="VVS185" s="369"/>
      <c r="VVT185" s="369"/>
      <c r="VVU185" s="369"/>
      <c r="VVV185" s="369"/>
      <c r="VVW185" s="369"/>
      <c r="VVX185" s="369"/>
      <c r="VVY185" s="369"/>
      <c r="VVZ185" s="369"/>
      <c r="VWA185" s="369"/>
      <c r="VWB185" s="369"/>
      <c r="VWC185" s="369"/>
      <c r="VWD185" s="369"/>
      <c r="VWE185" s="77"/>
      <c r="VWF185" s="369"/>
      <c r="VWG185" s="369"/>
      <c r="VWH185" s="77"/>
      <c r="VWI185" s="78"/>
      <c r="VWJ185" s="77"/>
      <c r="VWK185" s="369"/>
      <c r="VWL185" s="369"/>
      <c r="VWM185" s="369"/>
      <c r="VWN185" s="369"/>
      <c r="VWO185" s="369"/>
      <c r="VWP185" s="369"/>
      <c r="VWQ185" s="369"/>
      <c r="VWR185" s="369"/>
      <c r="VWS185" s="369"/>
      <c r="VWT185" s="369"/>
      <c r="VWU185" s="369"/>
      <c r="VWV185" s="369"/>
      <c r="VWW185" s="77"/>
      <c r="VWX185" s="369"/>
      <c r="VWY185" s="369"/>
      <c r="VWZ185" s="77"/>
      <c r="VXA185" s="78"/>
      <c r="VXB185" s="77"/>
      <c r="VXC185" s="369"/>
      <c r="VXD185" s="369"/>
      <c r="VXE185" s="369"/>
      <c r="VXF185" s="369"/>
      <c r="VXG185" s="369"/>
      <c r="VXH185" s="369"/>
      <c r="VXI185" s="369"/>
      <c r="VXJ185" s="369"/>
      <c r="VXK185" s="369"/>
      <c r="VXL185" s="369"/>
      <c r="VXM185" s="369"/>
      <c r="VXN185" s="369"/>
      <c r="VXO185" s="77"/>
      <c r="VXP185" s="369"/>
      <c r="VXQ185" s="369"/>
      <c r="VXR185" s="77"/>
      <c r="VXS185" s="78"/>
      <c r="VXT185" s="77"/>
      <c r="VXU185" s="369"/>
      <c r="VXV185" s="369"/>
      <c r="VXW185" s="369"/>
      <c r="VXX185" s="369"/>
      <c r="VXY185" s="369"/>
      <c r="VXZ185" s="369"/>
      <c r="VYA185" s="369"/>
      <c r="VYB185" s="369"/>
      <c r="VYC185" s="369"/>
      <c r="VYD185" s="369"/>
      <c r="VYE185" s="369"/>
      <c r="VYF185" s="369"/>
      <c r="VYG185" s="77"/>
      <c r="VYH185" s="369"/>
      <c r="VYI185" s="369"/>
      <c r="VYJ185" s="77"/>
      <c r="VYK185" s="78"/>
      <c r="VYL185" s="77"/>
      <c r="VYM185" s="369"/>
      <c r="VYN185" s="369"/>
      <c r="VYO185" s="369"/>
      <c r="VYP185" s="369"/>
      <c r="VYQ185" s="369"/>
      <c r="VYR185" s="369"/>
      <c r="VYS185" s="369"/>
      <c r="VYT185" s="369"/>
      <c r="VYU185" s="369"/>
      <c r="VYV185" s="369"/>
      <c r="VYW185" s="369"/>
      <c r="VYX185" s="369"/>
      <c r="VYY185" s="77"/>
      <c r="VYZ185" s="369"/>
      <c r="VZA185" s="369"/>
      <c r="VZB185" s="77"/>
      <c r="VZC185" s="78"/>
      <c r="VZD185" s="77"/>
      <c r="VZE185" s="369"/>
      <c r="VZF185" s="369"/>
      <c r="VZG185" s="369"/>
      <c r="VZH185" s="369"/>
      <c r="VZI185" s="369"/>
      <c r="VZJ185" s="369"/>
      <c r="VZK185" s="369"/>
      <c r="VZL185" s="369"/>
      <c r="VZM185" s="369"/>
      <c r="VZN185" s="369"/>
      <c r="VZO185" s="369"/>
      <c r="VZP185" s="369"/>
      <c r="VZQ185" s="77"/>
      <c r="VZR185" s="369"/>
      <c r="VZS185" s="369"/>
      <c r="VZT185" s="77"/>
      <c r="VZU185" s="78"/>
      <c r="VZV185" s="77"/>
      <c r="VZW185" s="369"/>
      <c r="VZX185" s="369"/>
      <c r="VZY185" s="369"/>
      <c r="VZZ185" s="369"/>
      <c r="WAA185" s="369"/>
      <c r="WAB185" s="369"/>
      <c r="WAC185" s="369"/>
      <c r="WAD185" s="369"/>
      <c r="WAE185" s="369"/>
      <c r="WAF185" s="369"/>
      <c r="WAG185" s="369"/>
      <c r="WAH185" s="369"/>
      <c r="WAI185" s="77"/>
      <c r="WAJ185" s="369"/>
      <c r="WAK185" s="369"/>
      <c r="WAL185" s="77"/>
      <c r="WAM185" s="78"/>
      <c r="WAN185" s="77"/>
      <c r="WAO185" s="369"/>
      <c r="WAP185" s="369"/>
      <c r="WAQ185" s="369"/>
      <c r="WAR185" s="369"/>
      <c r="WAS185" s="369"/>
      <c r="WAT185" s="369"/>
      <c r="WAU185" s="369"/>
      <c r="WAV185" s="369"/>
      <c r="WAW185" s="369"/>
      <c r="WAX185" s="369"/>
      <c r="WAY185" s="369"/>
      <c r="WAZ185" s="369"/>
      <c r="WBA185" s="77"/>
      <c r="WBB185" s="369"/>
      <c r="WBC185" s="369"/>
      <c r="WBD185" s="77"/>
      <c r="WBE185" s="78"/>
      <c r="WBF185" s="77"/>
      <c r="WBG185" s="369"/>
      <c r="WBH185" s="369"/>
      <c r="WBI185" s="369"/>
      <c r="WBJ185" s="369"/>
      <c r="WBK185" s="369"/>
      <c r="WBL185" s="369"/>
      <c r="WBM185" s="369"/>
      <c r="WBN185" s="369"/>
      <c r="WBO185" s="369"/>
      <c r="WBP185" s="369"/>
      <c r="WBQ185" s="369"/>
      <c r="WBR185" s="369"/>
      <c r="WBS185" s="77"/>
      <c r="WBT185" s="369"/>
      <c r="WBU185" s="369"/>
      <c r="WBV185" s="77"/>
      <c r="WBW185" s="78"/>
      <c r="WBX185" s="77"/>
      <c r="WBY185" s="369"/>
      <c r="WBZ185" s="369"/>
      <c r="WCA185" s="369"/>
      <c r="WCB185" s="369"/>
      <c r="WCC185" s="369"/>
      <c r="WCD185" s="369"/>
      <c r="WCE185" s="369"/>
      <c r="WCF185" s="369"/>
      <c r="WCG185" s="369"/>
      <c r="WCH185" s="369"/>
      <c r="WCI185" s="369"/>
      <c r="WCJ185" s="369"/>
      <c r="WCK185" s="77"/>
      <c r="WCL185" s="369"/>
      <c r="WCM185" s="369"/>
      <c r="WCN185" s="77"/>
      <c r="WCO185" s="78"/>
      <c r="WCP185" s="77"/>
      <c r="WCQ185" s="369"/>
      <c r="WCR185" s="369"/>
      <c r="WCS185" s="369"/>
      <c r="WCT185" s="369"/>
      <c r="WCU185" s="369"/>
      <c r="WCV185" s="369"/>
      <c r="WCW185" s="369"/>
      <c r="WCX185" s="369"/>
      <c r="WCY185" s="369"/>
      <c r="WCZ185" s="369"/>
      <c r="WDA185" s="369"/>
      <c r="WDB185" s="369"/>
      <c r="WDC185" s="77"/>
      <c r="WDD185" s="369"/>
      <c r="WDE185" s="369"/>
      <c r="WDF185" s="77"/>
      <c r="WDG185" s="78"/>
      <c r="WDH185" s="77"/>
      <c r="WDI185" s="369"/>
      <c r="WDJ185" s="369"/>
      <c r="WDK185" s="369"/>
      <c r="WDL185" s="369"/>
      <c r="WDM185" s="369"/>
      <c r="WDN185" s="369"/>
      <c r="WDO185" s="369"/>
      <c r="WDP185" s="369"/>
      <c r="WDQ185" s="369"/>
      <c r="WDR185" s="369"/>
      <c r="WDS185" s="369"/>
      <c r="WDT185" s="369"/>
      <c r="WDU185" s="77"/>
      <c r="WDV185" s="369"/>
      <c r="WDW185" s="369"/>
      <c r="WDX185" s="77"/>
      <c r="WDY185" s="78"/>
      <c r="WDZ185" s="77"/>
      <c r="WEA185" s="369"/>
      <c r="WEB185" s="369"/>
      <c r="WEC185" s="369"/>
      <c r="WED185" s="369"/>
      <c r="WEE185" s="369"/>
      <c r="WEF185" s="369"/>
      <c r="WEG185" s="369"/>
      <c r="WEH185" s="369"/>
      <c r="WEI185" s="369"/>
      <c r="WEJ185" s="369"/>
      <c r="WEK185" s="369"/>
      <c r="WEL185" s="369"/>
      <c r="WEM185" s="77"/>
      <c r="WEN185" s="369"/>
      <c r="WEO185" s="369"/>
      <c r="WEP185" s="77"/>
      <c r="WEQ185" s="78"/>
      <c r="WER185" s="77"/>
      <c r="WES185" s="369"/>
      <c r="WET185" s="369"/>
      <c r="WEU185" s="369"/>
      <c r="WEV185" s="369"/>
      <c r="WEW185" s="369"/>
      <c r="WEX185" s="369"/>
      <c r="WEY185" s="369"/>
      <c r="WEZ185" s="369"/>
      <c r="WFA185" s="369"/>
      <c r="WFB185" s="369"/>
      <c r="WFC185" s="369"/>
      <c r="WFD185" s="369"/>
      <c r="WFE185" s="77"/>
      <c r="WFF185" s="369"/>
      <c r="WFG185" s="369"/>
      <c r="WFH185" s="77"/>
      <c r="WFI185" s="78"/>
      <c r="WFJ185" s="77"/>
      <c r="WFK185" s="369"/>
      <c r="WFL185" s="369"/>
      <c r="WFM185" s="369"/>
      <c r="WFN185" s="369"/>
      <c r="WFO185" s="369"/>
      <c r="WFP185" s="369"/>
      <c r="WFQ185" s="369"/>
      <c r="WFR185" s="369"/>
      <c r="WFS185" s="369"/>
      <c r="WFT185" s="369"/>
      <c r="WFU185" s="369"/>
      <c r="WFV185" s="369"/>
      <c r="WFW185" s="77"/>
      <c r="WFX185" s="369"/>
      <c r="WFY185" s="369"/>
      <c r="WFZ185" s="77"/>
      <c r="WGA185" s="78"/>
      <c r="WGB185" s="77"/>
      <c r="WGC185" s="369"/>
      <c r="WGD185" s="369"/>
      <c r="WGE185" s="369"/>
      <c r="WGF185" s="369"/>
      <c r="WGG185" s="369"/>
      <c r="WGH185" s="369"/>
      <c r="WGI185" s="369"/>
      <c r="WGJ185" s="369"/>
      <c r="WGK185" s="369"/>
      <c r="WGL185" s="369"/>
      <c r="WGM185" s="369"/>
      <c r="WGN185" s="369"/>
      <c r="WGO185" s="77"/>
      <c r="WGP185" s="369"/>
      <c r="WGQ185" s="369"/>
      <c r="WGR185" s="77"/>
      <c r="WGS185" s="78"/>
      <c r="WGT185" s="77"/>
      <c r="WGU185" s="369"/>
      <c r="WGV185" s="369"/>
      <c r="WGW185" s="369"/>
      <c r="WGX185" s="369"/>
      <c r="WGY185" s="369"/>
      <c r="WGZ185" s="369"/>
      <c r="WHA185" s="369"/>
      <c r="WHB185" s="369"/>
      <c r="WHC185" s="369"/>
      <c r="WHD185" s="369"/>
      <c r="WHE185" s="369"/>
      <c r="WHF185" s="369"/>
      <c r="WHG185" s="77"/>
      <c r="WHH185" s="369"/>
      <c r="WHI185" s="369"/>
      <c r="WHJ185" s="77"/>
      <c r="WHK185" s="78"/>
      <c r="WHL185" s="77"/>
      <c r="WHM185" s="369"/>
      <c r="WHN185" s="369"/>
      <c r="WHO185" s="369"/>
      <c r="WHP185" s="369"/>
      <c r="WHQ185" s="369"/>
      <c r="WHR185" s="369"/>
      <c r="WHS185" s="369"/>
      <c r="WHT185" s="369"/>
      <c r="WHU185" s="369"/>
      <c r="WHV185" s="369"/>
      <c r="WHW185" s="369"/>
      <c r="WHX185" s="369"/>
      <c r="WHY185" s="77"/>
      <c r="WHZ185" s="369"/>
      <c r="WIA185" s="369"/>
      <c r="WIB185" s="77"/>
      <c r="WIC185" s="78"/>
      <c r="WID185" s="77"/>
      <c r="WIE185" s="369"/>
      <c r="WIF185" s="369"/>
      <c r="WIG185" s="369"/>
      <c r="WIH185" s="369"/>
      <c r="WII185" s="369"/>
      <c r="WIJ185" s="369"/>
      <c r="WIK185" s="369"/>
      <c r="WIL185" s="369"/>
      <c r="WIM185" s="369"/>
      <c r="WIN185" s="369"/>
      <c r="WIO185" s="369"/>
      <c r="WIP185" s="369"/>
      <c r="WIQ185" s="77"/>
      <c r="WIR185" s="369"/>
      <c r="WIS185" s="369"/>
      <c r="WIT185" s="77"/>
      <c r="WIU185" s="78"/>
      <c r="WIV185" s="77"/>
      <c r="WIW185" s="369"/>
      <c r="WIX185" s="369"/>
      <c r="WIY185" s="369"/>
      <c r="WIZ185" s="369"/>
      <c r="WJA185" s="369"/>
      <c r="WJB185" s="369"/>
      <c r="WJC185" s="369"/>
      <c r="WJD185" s="369"/>
      <c r="WJE185" s="369"/>
      <c r="WJF185" s="369"/>
      <c r="WJG185" s="369"/>
      <c r="WJH185" s="369"/>
      <c r="WJI185" s="77"/>
      <c r="WJJ185" s="369"/>
      <c r="WJK185" s="369"/>
      <c r="WJL185" s="77"/>
      <c r="WJM185" s="78"/>
      <c r="WJN185" s="77"/>
      <c r="WJO185" s="369"/>
      <c r="WJP185" s="369"/>
      <c r="WJQ185" s="369"/>
      <c r="WJR185" s="369"/>
      <c r="WJS185" s="369"/>
      <c r="WJT185" s="369"/>
      <c r="WJU185" s="369"/>
      <c r="WJV185" s="369"/>
      <c r="WJW185" s="369"/>
      <c r="WJX185" s="369"/>
      <c r="WJY185" s="369"/>
      <c r="WJZ185" s="369"/>
      <c r="WKA185" s="77"/>
      <c r="WKB185" s="369"/>
      <c r="WKC185" s="369"/>
      <c r="WKD185" s="77"/>
      <c r="WKE185" s="78"/>
      <c r="WKF185" s="77"/>
      <c r="WKG185" s="369"/>
      <c r="WKH185" s="369"/>
      <c r="WKI185" s="369"/>
      <c r="WKJ185" s="369"/>
      <c r="WKK185" s="369"/>
      <c r="WKL185" s="369"/>
      <c r="WKM185" s="369"/>
      <c r="WKN185" s="369"/>
      <c r="WKO185" s="369"/>
      <c r="WKP185" s="369"/>
      <c r="WKQ185" s="369"/>
      <c r="WKR185" s="369"/>
      <c r="WKS185" s="77"/>
      <c r="WKT185" s="369"/>
      <c r="WKU185" s="369"/>
      <c r="WKV185" s="77"/>
      <c r="WKW185" s="78"/>
      <c r="WKX185" s="77"/>
      <c r="WKY185" s="369"/>
      <c r="WKZ185" s="369"/>
      <c r="WLA185" s="369"/>
      <c r="WLB185" s="369"/>
      <c r="WLC185" s="369"/>
      <c r="WLD185" s="369"/>
      <c r="WLE185" s="369"/>
      <c r="WLF185" s="369"/>
      <c r="WLG185" s="369"/>
      <c r="WLH185" s="369"/>
      <c r="WLI185" s="369"/>
      <c r="WLJ185" s="369"/>
      <c r="WLK185" s="77"/>
      <c r="WLL185" s="369"/>
      <c r="WLM185" s="369"/>
      <c r="WLN185" s="77"/>
      <c r="WLO185" s="78"/>
      <c r="WLP185" s="77"/>
      <c r="WLQ185" s="369"/>
      <c r="WLR185" s="369"/>
      <c r="WLS185" s="369"/>
      <c r="WLT185" s="369"/>
      <c r="WLU185" s="369"/>
      <c r="WLV185" s="369"/>
      <c r="WLW185" s="369"/>
      <c r="WLX185" s="369"/>
      <c r="WLY185" s="369"/>
      <c r="WLZ185" s="369"/>
      <c r="WMA185" s="369"/>
      <c r="WMB185" s="369"/>
      <c r="WMC185" s="77"/>
      <c r="WMD185" s="369"/>
      <c r="WME185" s="369"/>
      <c r="WMF185" s="77"/>
      <c r="WMG185" s="78"/>
      <c r="WMH185" s="77"/>
      <c r="WMI185" s="369"/>
      <c r="WMJ185" s="369"/>
      <c r="WMK185" s="369"/>
      <c r="WML185" s="369"/>
      <c r="WMM185" s="369"/>
      <c r="WMN185" s="369"/>
      <c r="WMO185" s="369"/>
      <c r="WMP185" s="369"/>
      <c r="WMQ185" s="369"/>
      <c r="WMR185" s="369"/>
      <c r="WMS185" s="369"/>
      <c r="WMT185" s="369"/>
      <c r="WMU185" s="77"/>
      <c r="WMV185" s="369"/>
      <c r="WMW185" s="369"/>
      <c r="WMX185" s="77"/>
      <c r="WMY185" s="78"/>
      <c r="WMZ185" s="77"/>
      <c r="WNA185" s="369"/>
      <c r="WNB185" s="369"/>
      <c r="WNC185" s="369"/>
      <c r="WND185" s="369"/>
      <c r="WNE185" s="369"/>
      <c r="WNF185" s="369"/>
      <c r="WNG185" s="369"/>
      <c r="WNH185" s="369"/>
      <c r="WNI185" s="369"/>
      <c r="WNJ185" s="369"/>
      <c r="WNK185" s="369"/>
      <c r="WNL185" s="369"/>
      <c r="WNM185" s="77"/>
      <c r="WNN185" s="369"/>
      <c r="WNO185" s="369"/>
      <c r="WNP185" s="77"/>
      <c r="WNQ185" s="78"/>
      <c r="WNR185" s="77"/>
      <c r="WNS185" s="369"/>
      <c r="WNT185" s="369"/>
      <c r="WNU185" s="369"/>
      <c r="WNV185" s="369"/>
      <c r="WNW185" s="369"/>
      <c r="WNX185" s="369"/>
      <c r="WNY185" s="369"/>
      <c r="WNZ185" s="369"/>
      <c r="WOA185" s="369"/>
      <c r="WOB185" s="369"/>
      <c r="WOC185" s="369"/>
      <c r="WOD185" s="369"/>
      <c r="WOE185" s="77"/>
      <c r="WOF185" s="369"/>
      <c r="WOG185" s="369"/>
      <c r="WOH185" s="77"/>
      <c r="WOI185" s="78"/>
      <c r="WOJ185" s="77"/>
      <c r="WOK185" s="369"/>
      <c r="WOL185" s="369"/>
      <c r="WOM185" s="369"/>
      <c r="WON185" s="369"/>
      <c r="WOO185" s="369"/>
      <c r="WOP185" s="369"/>
      <c r="WOQ185" s="369"/>
      <c r="WOR185" s="369"/>
      <c r="WOS185" s="369"/>
      <c r="WOT185" s="369"/>
      <c r="WOU185" s="369"/>
      <c r="WOV185" s="369"/>
      <c r="WOW185" s="77"/>
      <c r="WOX185" s="369"/>
      <c r="WOY185" s="369"/>
      <c r="WOZ185" s="77"/>
      <c r="WPA185" s="78"/>
      <c r="WPB185" s="77"/>
      <c r="WPC185" s="369"/>
      <c r="WPD185" s="369"/>
      <c r="WPE185" s="369"/>
      <c r="WPF185" s="369"/>
      <c r="WPG185" s="369"/>
      <c r="WPH185" s="369"/>
      <c r="WPI185" s="369"/>
      <c r="WPJ185" s="369"/>
      <c r="WPK185" s="369"/>
      <c r="WPL185" s="369"/>
      <c r="WPM185" s="369"/>
      <c r="WPN185" s="369"/>
      <c r="WPO185" s="77"/>
      <c r="WPP185" s="369"/>
      <c r="WPQ185" s="369"/>
      <c r="WPR185" s="77"/>
      <c r="WPS185" s="78"/>
      <c r="WPT185" s="77"/>
      <c r="WPU185" s="369"/>
      <c r="WPV185" s="369"/>
      <c r="WPW185" s="369"/>
      <c r="WPX185" s="369"/>
      <c r="WPY185" s="369"/>
      <c r="WPZ185" s="369"/>
      <c r="WQA185" s="369"/>
      <c r="WQB185" s="369"/>
      <c r="WQC185" s="369"/>
      <c r="WQD185" s="369"/>
      <c r="WQE185" s="369"/>
      <c r="WQF185" s="369"/>
      <c r="WQG185" s="77"/>
      <c r="WQH185" s="369"/>
      <c r="WQI185" s="369"/>
      <c r="WQJ185" s="77"/>
      <c r="WQK185" s="78"/>
      <c r="WQL185" s="77"/>
      <c r="WQM185" s="369"/>
      <c r="WQN185" s="369"/>
      <c r="WQO185" s="369"/>
      <c r="WQP185" s="369"/>
      <c r="WQQ185" s="369"/>
      <c r="WQR185" s="369"/>
      <c r="WQS185" s="369"/>
      <c r="WQT185" s="369"/>
      <c r="WQU185" s="369"/>
      <c r="WQV185" s="369"/>
      <c r="WQW185" s="369"/>
      <c r="WQX185" s="369"/>
      <c r="WQY185" s="77"/>
      <c r="WQZ185" s="369"/>
      <c r="WRA185" s="369"/>
      <c r="WRB185" s="77"/>
      <c r="WRC185" s="78"/>
      <c r="WRD185" s="77"/>
      <c r="WRE185" s="369"/>
      <c r="WRF185" s="369"/>
      <c r="WRG185" s="369"/>
      <c r="WRH185" s="369"/>
      <c r="WRI185" s="369"/>
      <c r="WRJ185" s="369"/>
      <c r="WRK185" s="369"/>
      <c r="WRL185" s="369"/>
      <c r="WRM185" s="369"/>
      <c r="WRN185" s="369"/>
      <c r="WRO185" s="369"/>
      <c r="WRP185" s="369"/>
      <c r="WRQ185" s="77"/>
      <c r="WRR185" s="369"/>
      <c r="WRS185" s="369"/>
      <c r="WRT185" s="77"/>
      <c r="WRU185" s="78"/>
      <c r="WRV185" s="77"/>
      <c r="WRW185" s="369"/>
      <c r="WRX185" s="369"/>
      <c r="WRY185" s="369"/>
      <c r="WRZ185" s="369"/>
      <c r="WSA185" s="369"/>
      <c r="WSB185" s="369"/>
      <c r="WSC185" s="369"/>
      <c r="WSD185" s="369"/>
      <c r="WSE185" s="369"/>
      <c r="WSF185" s="369"/>
      <c r="WSG185" s="369"/>
      <c r="WSH185" s="369"/>
      <c r="WSI185" s="77"/>
      <c r="WSJ185" s="369"/>
      <c r="WSK185" s="369"/>
      <c r="WSL185" s="77"/>
      <c r="WSM185" s="78"/>
      <c r="WSN185" s="77"/>
      <c r="WSO185" s="369"/>
      <c r="WSP185" s="369"/>
      <c r="WSQ185" s="369"/>
      <c r="WSR185" s="369"/>
      <c r="WSS185" s="369"/>
      <c r="WST185" s="369"/>
      <c r="WSU185" s="369"/>
      <c r="WSV185" s="369"/>
      <c r="WSW185" s="369"/>
      <c r="WSX185" s="369"/>
      <c r="WSY185" s="369"/>
      <c r="WSZ185" s="369"/>
      <c r="WTA185" s="77"/>
      <c r="WTB185" s="369"/>
      <c r="WTC185" s="369"/>
      <c r="WTD185" s="77"/>
      <c r="WTE185" s="78"/>
      <c r="WTF185" s="77"/>
      <c r="WTG185" s="369"/>
      <c r="WTH185" s="369"/>
      <c r="WTI185" s="369"/>
      <c r="WTJ185" s="369"/>
      <c r="WTK185" s="369"/>
      <c r="WTL185" s="369"/>
      <c r="WTM185" s="369"/>
      <c r="WTN185" s="369"/>
      <c r="WTO185" s="369"/>
      <c r="WTP185" s="369"/>
      <c r="WTQ185" s="369"/>
      <c r="WTR185" s="369"/>
      <c r="WTS185" s="77"/>
      <c r="WTT185" s="369"/>
      <c r="WTU185" s="369"/>
      <c r="WTV185" s="77"/>
      <c r="WTW185" s="78"/>
      <c r="WTX185" s="77"/>
      <c r="WTY185" s="369"/>
      <c r="WTZ185" s="369"/>
      <c r="WUA185" s="369"/>
      <c r="WUB185" s="369"/>
      <c r="WUC185" s="369"/>
      <c r="WUD185" s="369"/>
      <c r="WUE185" s="369"/>
      <c r="WUF185" s="369"/>
      <c r="WUG185" s="369"/>
      <c r="WUH185" s="369"/>
      <c r="WUI185" s="369"/>
      <c r="WUJ185" s="369"/>
      <c r="WUK185" s="77"/>
      <c r="WUL185" s="369"/>
      <c r="WUM185" s="369"/>
      <c r="WUN185" s="77"/>
      <c r="WUO185" s="78"/>
      <c r="WUP185" s="77"/>
      <c r="WUQ185" s="369"/>
      <c r="WUR185" s="369"/>
      <c r="WUS185" s="369"/>
      <c r="WUT185" s="369"/>
      <c r="WUU185" s="369"/>
      <c r="WUV185" s="369"/>
      <c r="WUW185" s="369"/>
      <c r="WUX185" s="369"/>
      <c r="WUY185" s="369"/>
      <c r="WUZ185" s="369"/>
      <c r="WVA185" s="369"/>
      <c r="WVB185" s="369"/>
      <c r="WVC185" s="77"/>
      <c r="WVD185" s="369"/>
      <c r="WVE185" s="369"/>
      <c r="WVF185" s="77"/>
      <c r="WVG185" s="78"/>
      <c r="WVH185" s="77"/>
      <c r="WVI185" s="369"/>
      <c r="WVJ185" s="369"/>
      <c r="WVK185" s="369"/>
      <c r="WVL185" s="369"/>
      <c r="WVM185" s="369"/>
      <c r="WVN185" s="369"/>
      <c r="WVO185" s="369"/>
      <c r="WVP185" s="369"/>
      <c r="WVQ185" s="369"/>
      <c r="WVR185" s="369"/>
      <c r="WVS185" s="369"/>
      <c r="WVT185" s="369"/>
      <c r="WVU185" s="77"/>
      <c r="WVV185" s="369"/>
      <c r="WVW185" s="369"/>
      <c r="WVX185" s="77"/>
      <c r="WVY185" s="78"/>
      <c r="WVZ185" s="77"/>
      <c r="WWA185" s="369"/>
      <c r="WWB185" s="369"/>
      <c r="WWC185" s="369"/>
      <c r="WWD185" s="369"/>
      <c r="WWE185" s="369"/>
      <c r="WWF185" s="369"/>
      <c r="WWG185" s="369"/>
      <c r="WWH185" s="369"/>
      <c r="WWI185" s="369"/>
      <c r="WWJ185" s="369"/>
      <c r="WWK185" s="369"/>
      <c r="WWL185" s="369"/>
      <c r="WWM185" s="77"/>
      <c r="WWN185" s="369"/>
      <c r="WWO185" s="369"/>
      <c r="WWP185" s="77"/>
      <c r="WWQ185" s="78"/>
      <c r="WWR185" s="77"/>
      <c r="WWS185" s="369"/>
      <c r="WWT185" s="369"/>
      <c r="WWU185" s="369"/>
      <c r="WWV185" s="369"/>
      <c r="WWW185" s="369"/>
      <c r="WWX185" s="369"/>
      <c r="WWY185" s="369"/>
      <c r="WWZ185" s="369"/>
      <c r="WXA185" s="369"/>
      <c r="WXB185" s="369"/>
      <c r="WXC185" s="369"/>
      <c r="WXD185" s="369"/>
      <c r="WXE185" s="77"/>
      <c r="WXF185" s="369"/>
      <c r="WXG185" s="369"/>
      <c r="WXH185" s="77"/>
      <c r="WXI185" s="78"/>
      <c r="WXJ185" s="77"/>
      <c r="WXK185" s="369"/>
      <c r="WXL185" s="369"/>
      <c r="WXM185" s="369"/>
      <c r="WXN185" s="369"/>
      <c r="WXO185" s="369"/>
      <c r="WXP185" s="369"/>
      <c r="WXQ185" s="369"/>
      <c r="WXR185" s="369"/>
      <c r="WXS185" s="369"/>
      <c r="WXT185" s="369"/>
      <c r="WXU185" s="369"/>
      <c r="WXV185" s="369"/>
      <c r="WXW185" s="77"/>
      <c r="WXX185" s="369"/>
      <c r="WXY185" s="369"/>
      <c r="WXZ185" s="77"/>
      <c r="WYA185" s="78"/>
      <c r="WYB185" s="77"/>
      <c r="WYC185" s="369"/>
      <c r="WYD185" s="369"/>
      <c r="WYE185" s="369"/>
      <c r="WYF185" s="369"/>
      <c r="WYG185" s="369"/>
      <c r="WYH185" s="369"/>
      <c r="WYI185" s="369"/>
      <c r="WYJ185" s="369"/>
      <c r="WYK185" s="369"/>
      <c r="WYL185" s="369"/>
      <c r="WYM185" s="369"/>
      <c r="WYN185" s="369"/>
      <c r="WYO185" s="77"/>
      <c r="WYP185" s="369"/>
      <c r="WYQ185" s="369"/>
      <c r="WYR185" s="77"/>
      <c r="WYS185" s="78"/>
      <c r="WYT185" s="77"/>
      <c r="WYU185" s="369"/>
      <c r="WYV185" s="369"/>
      <c r="WYW185" s="369"/>
      <c r="WYX185" s="369"/>
      <c r="WYY185" s="369"/>
      <c r="WYZ185" s="369"/>
      <c r="WZA185" s="369"/>
      <c r="WZB185" s="369"/>
      <c r="WZC185" s="369"/>
      <c r="WZD185" s="369"/>
      <c r="WZE185" s="369"/>
      <c r="WZF185" s="369"/>
      <c r="WZG185" s="77"/>
      <c r="WZH185" s="369"/>
      <c r="WZI185" s="369"/>
      <c r="WZJ185" s="77"/>
      <c r="WZK185" s="78"/>
      <c r="WZL185" s="77"/>
      <c r="WZM185" s="369"/>
      <c r="WZN185" s="369"/>
      <c r="WZO185" s="369"/>
      <c r="WZP185" s="369"/>
      <c r="WZQ185" s="369"/>
      <c r="WZR185" s="369"/>
      <c r="WZS185" s="369"/>
      <c r="WZT185" s="369"/>
      <c r="WZU185" s="369"/>
      <c r="WZV185" s="369"/>
      <c r="WZW185" s="369"/>
      <c r="WZX185" s="369"/>
      <c r="WZY185" s="77"/>
      <c r="WZZ185" s="369"/>
      <c r="XAA185" s="369"/>
      <c r="XAB185" s="77"/>
      <c r="XAC185" s="78"/>
      <c r="XAD185" s="77"/>
      <c r="XAE185" s="369"/>
      <c r="XAF185" s="369"/>
      <c r="XAG185" s="369"/>
      <c r="XAH185" s="369"/>
      <c r="XAI185" s="369"/>
      <c r="XAJ185" s="369"/>
      <c r="XAK185" s="369"/>
      <c r="XAL185" s="369"/>
      <c r="XAM185" s="369"/>
      <c r="XAN185" s="369"/>
      <c r="XAO185" s="369"/>
      <c r="XAP185" s="369"/>
      <c r="XAQ185" s="77"/>
      <c r="XAR185" s="369"/>
      <c r="XAS185" s="369"/>
      <c r="XAT185" s="77"/>
      <c r="XAU185" s="78"/>
      <c r="XAV185" s="77"/>
      <c r="XAW185" s="369"/>
      <c r="XAX185" s="369"/>
      <c r="XAY185" s="369"/>
      <c r="XAZ185" s="369"/>
      <c r="XBA185" s="369"/>
      <c r="XBB185" s="369"/>
      <c r="XBC185" s="369"/>
      <c r="XBD185" s="369"/>
      <c r="XBE185" s="369"/>
      <c r="XBF185" s="369"/>
      <c r="XBG185" s="369"/>
      <c r="XBH185" s="369"/>
      <c r="XBI185" s="77"/>
      <c r="XBJ185" s="369"/>
      <c r="XBK185" s="369"/>
      <c r="XBL185" s="77"/>
      <c r="XBM185" s="78"/>
      <c r="XBN185" s="77"/>
      <c r="XBO185" s="369"/>
      <c r="XBP185" s="369"/>
      <c r="XBQ185" s="369"/>
      <c r="XBR185" s="369"/>
      <c r="XBS185" s="369"/>
      <c r="XBT185" s="369"/>
      <c r="XBU185" s="369"/>
      <c r="XBV185" s="369"/>
      <c r="XBW185" s="369"/>
      <c r="XBX185" s="369"/>
      <c r="XBY185" s="369"/>
      <c r="XBZ185" s="369"/>
      <c r="XCA185" s="77"/>
      <c r="XCB185" s="369"/>
      <c r="XCC185" s="369"/>
      <c r="XCD185" s="77"/>
      <c r="XCE185" s="78"/>
      <c r="XCF185" s="77"/>
      <c r="XCG185" s="369"/>
      <c r="XCH185" s="369"/>
      <c r="XCI185" s="369"/>
      <c r="XCJ185" s="369"/>
      <c r="XCK185" s="369"/>
      <c r="XCL185" s="369"/>
      <c r="XCM185" s="369"/>
      <c r="XCN185" s="369"/>
      <c r="XCO185" s="369"/>
      <c r="XCP185" s="369"/>
      <c r="XCQ185" s="369"/>
      <c r="XCR185" s="369"/>
      <c r="XCS185" s="77"/>
      <c r="XCT185" s="369"/>
      <c r="XCU185" s="369"/>
      <c r="XCV185" s="77"/>
      <c r="XCW185" s="78"/>
      <c r="XCX185" s="77"/>
      <c r="XCY185" s="369"/>
      <c r="XCZ185" s="369"/>
      <c r="XDA185" s="369"/>
      <c r="XDB185" s="369"/>
      <c r="XDC185" s="369"/>
      <c r="XDD185" s="369"/>
      <c r="XDE185" s="369"/>
      <c r="XDF185" s="369"/>
      <c r="XDG185" s="369"/>
      <c r="XDH185" s="369"/>
      <c r="XDI185" s="369"/>
      <c r="XDJ185" s="369"/>
      <c r="XDK185" s="77"/>
      <c r="XDL185" s="369"/>
      <c r="XDM185" s="369"/>
      <c r="XDN185" s="77"/>
      <c r="XDO185" s="78"/>
      <c r="XDP185" s="77"/>
      <c r="XDQ185" s="369"/>
      <c r="XDR185" s="369"/>
      <c r="XDS185" s="369"/>
      <c r="XDT185" s="369"/>
      <c r="XDU185" s="369"/>
      <c r="XDV185" s="369"/>
      <c r="XDW185" s="369"/>
      <c r="XDX185" s="369"/>
      <c r="XDY185" s="369"/>
      <c r="XDZ185" s="369"/>
      <c r="XEA185" s="369"/>
      <c r="XEB185" s="369"/>
      <c r="XEC185" s="77"/>
      <c r="XED185" s="369"/>
      <c r="XEE185" s="369"/>
      <c r="XEF185" s="77"/>
      <c r="XEG185" s="78"/>
      <c r="XEH185" s="77"/>
      <c r="XEI185" s="369"/>
      <c r="XEJ185" s="369"/>
      <c r="XEK185" s="369"/>
      <c r="XEL185" s="369"/>
      <c r="XEM185" s="369"/>
      <c r="XEN185" s="369"/>
      <c r="XEO185" s="369"/>
      <c r="XEP185" s="369"/>
      <c r="XEQ185" s="369"/>
      <c r="XER185" s="369"/>
      <c r="XES185" s="369"/>
      <c r="XET185" s="369"/>
      <c r="XEU185" s="77"/>
      <c r="XEV185" s="369"/>
      <c r="XEW185" s="369"/>
      <c r="XEX185" s="77"/>
      <c r="XEY185" s="78"/>
      <c r="XEZ185" s="77"/>
      <c r="XFA185" s="369"/>
      <c r="XFB185" s="369"/>
      <c r="XFC185" s="369"/>
      <c r="XFD185" s="369"/>
    </row>
    <row r="186" spans="1:16384" s="76" customFormat="1" x14ac:dyDescent="0.25">
      <c r="A186" s="365" t="s">
        <v>606</v>
      </c>
      <c r="B186" s="365"/>
      <c r="C186" s="365"/>
      <c r="D186" s="365"/>
      <c r="E186" s="365"/>
      <c r="F186" s="365"/>
      <c r="G186" s="365"/>
      <c r="H186" s="365"/>
      <c r="I186" s="365"/>
      <c r="J186" s="365"/>
      <c r="K186" s="365"/>
      <c r="L186" s="365"/>
      <c r="M186" s="160">
        <f>+M113+M185</f>
        <v>6622065</v>
      </c>
      <c r="N186" s="165"/>
      <c r="O186" s="165"/>
      <c r="P186" s="160">
        <f>+P113+P185</f>
        <v>2248558</v>
      </c>
      <c r="Q186" s="161"/>
      <c r="R186" s="160">
        <f>+R113+R185</f>
        <v>0</v>
      </c>
      <c r="AE186" s="77"/>
      <c r="AH186" s="77"/>
      <c r="AI186" s="78"/>
      <c r="AJ186" s="77"/>
      <c r="AW186" s="77"/>
      <c r="AZ186" s="77"/>
      <c r="BA186" s="78"/>
      <c r="BB186" s="77"/>
      <c r="BO186" s="77"/>
      <c r="BR186" s="77"/>
      <c r="BS186" s="78"/>
      <c r="BT186" s="77"/>
      <c r="CG186" s="77"/>
      <c r="CJ186" s="77"/>
      <c r="CK186" s="78"/>
      <c r="CL186" s="77"/>
      <c r="CY186" s="77"/>
      <c r="DB186" s="77"/>
      <c r="DC186" s="78"/>
      <c r="DD186" s="77"/>
      <c r="DQ186" s="77"/>
      <c r="DT186" s="77"/>
      <c r="DU186" s="78"/>
      <c r="DV186" s="77"/>
      <c r="EI186" s="77"/>
      <c r="EL186" s="77"/>
      <c r="EM186" s="78"/>
      <c r="EN186" s="77"/>
      <c r="FA186" s="77"/>
      <c r="FD186" s="77"/>
      <c r="FE186" s="78"/>
      <c r="FF186" s="77"/>
      <c r="FS186" s="77"/>
      <c r="FV186" s="77"/>
      <c r="FW186" s="78"/>
      <c r="FX186" s="77"/>
      <c r="GK186" s="77"/>
      <c r="GN186" s="77"/>
      <c r="GO186" s="78"/>
      <c r="GP186" s="77"/>
      <c r="HC186" s="77"/>
      <c r="HF186" s="77"/>
      <c r="HG186" s="78"/>
      <c r="HH186" s="77"/>
      <c r="HU186" s="77"/>
      <c r="HX186" s="77"/>
      <c r="HY186" s="78"/>
      <c r="HZ186" s="77"/>
      <c r="IM186" s="77"/>
      <c r="IP186" s="77"/>
      <c r="IQ186" s="78"/>
      <c r="IR186" s="77"/>
      <c r="JE186" s="77"/>
      <c r="JH186" s="77"/>
      <c r="JI186" s="78"/>
      <c r="JJ186" s="77"/>
      <c r="JW186" s="77"/>
      <c r="JZ186" s="77"/>
      <c r="KA186" s="78"/>
      <c r="KB186" s="77"/>
      <c r="KO186" s="77"/>
      <c r="KR186" s="77"/>
      <c r="KS186" s="78"/>
      <c r="KT186" s="77"/>
      <c r="LG186" s="77"/>
      <c r="LJ186" s="77"/>
      <c r="LK186" s="78"/>
      <c r="LL186" s="77"/>
      <c r="LY186" s="77"/>
      <c r="MB186" s="77"/>
      <c r="MC186" s="78"/>
      <c r="MD186" s="77"/>
      <c r="MQ186" s="77"/>
      <c r="MT186" s="77"/>
      <c r="MU186" s="78"/>
      <c r="MV186" s="77"/>
      <c r="NI186" s="77"/>
      <c r="NL186" s="77"/>
      <c r="NM186" s="78"/>
      <c r="NN186" s="77"/>
      <c r="OA186" s="77"/>
      <c r="OD186" s="77"/>
      <c r="OE186" s="78"/>
      <c r="OF186" s="77"/>
      <c r="OS186" s="77"/>
      <c r="OV186" s="77"/>
      <c r="OW186" s="78"/>
      <c r="OX186" s="77"/>
      <c r="PK186" s="77"/>
      <c r="PN186" s="77"/>
      <c r="PO186" s="78"/>
      <c r="PP186" s="77"/>
      <c r="QC186" s="77"/>
      <c r="QF186" s="77"/>
      <c r="QG186" s="78"/>
      <c r="QH186" s="77"/>
      <c r="QU186" s="77"/>
      <c r="QX186" s="77"/>
      <c r="QY186" s="78"/>
      <c r="QZ186" s="77"/>
      <c r="RM186" s="77"/>
      <c r="RP186" s="77"/>
      <c r="RQ186" s="78"/>
      <c r="RR186" s="77"/>
      <c r="SE186" s="77"/>
      <c r="SH186" s="77"/>
      <c r="SI186" s="78"/>
      <c r="SJ186" s="77"/>
      <c r="SW186" s="77"/>
      <c r="SZ186" s="77"/>
      <c r="TA186" s="78"/>
      <c r="TB186" s="77"/>
      <c r="TO186" s="77"/>
      <c r="TR186" s="77"/>
      <c r="TS186" s="78"/>
      <c r="TT186" s="77"/>
      <c r="UG186" s="77"/>
      <c r="UJ186" s="77"/>
      <c r="UK186" s="78"/>
      <c r="UL186" s="77"/>
      <c r="UY186" s="77"/>
      <c r="VB186" s="77"/>
      <c r="VC186" s="78"/>
      <c r="VD186" s="77"/>
      <c r="VQ186" s="77"/>
      <c r="VT186" s="77"/>
      <c r="VU186" s="78"/>
      <c r="VV186" s="77"/>
      <c r="WI186" s="77"/>
      <c r="WL186" s="77"/>
      <c r="WM186" s="78"/>
      <c r="WN186" s="77"/>
      <c r="XA186" s="77"/>
      <c r="XD186" s="77"/>
      <c r="XE186" s="78"/>
      <c r="XF186" s="77"/>
      <c r="XS186" s="77"/>
      <c r="XV186" s="77"/>
      <c r="XW186" s="78"/>
      <c r="XX186" s="77"/>
      <c r="YK186" s="77"/>
      <c r="YN186" s="77"/>
      <c r="YO186" s="78"/>
      <c r="YP186" s="77"/>
      <c r="ZC186" s="77"/>
      <c r="ZF186" s="77"/>
      <c r="ZG186" s="78"/>
      <c r="ZH186" s="77"/>
      <c r="ZU186" s="77"/>
      <c r="ZX186" s="77"/>
      <c r="ZY186" s="78"/>
      <c r="ZZ186" s="77"/>
      <c r="AAM186" s="77"/>
      <c r="AAP186" s="77"/>
      <c r="AAQ186" s="78"/>
      <c r="AAR186" s="77"/>
      <c r="ABE186" s="77"/>
      <c r="ABH186" s="77"/>
      <c r="ABI186" s="78"/>
      <c r="ABJ186" s="77"/>
      <c r="ABW186" s="77"/>
      <c r="ABZ186" s="77"/>
      <c r="ACA186" s="78"/>
      <c r="ACB186" s="77"/>
      <c r="ACO186" s="77"/>
      <c r="ACR186" s="77"/>
      <c r="ACS186" s="78"/>
      <c r="ACT186" s="77"/>
      <c r="ADG186" s="77"/>
      <c r="ADJ186" s="77"/>
      <c r="ADK186" s="78"/>
      <c r="ADL186" s="77"/>
      <c r="ADY186" s="77"/>
      <c r="AEB186" s="77"/>
      <c r="AEC186" s="78"/>
      <c r="AED186" s="77"/>
      <c r="AEQ186" s="77"/>
      <c r="AET186" s="77"/>
      <c r="AEU186" s="78"/>
      <c r="AEV186" s="77"/>
      <c r="AFI186" s="77"/>
      <c r="AFL186" s="77"/>
      <c r="AFM186" s="78"/>
      <c r="AFN186" s="77"/>
      <c r="AGA186" s="77"/>
      <c r="AGD186" s="77"/>
      <c r="AGE186" s="78"/>
      <c r="AGF186" s="77"/>
      <c r="AGS186" s="77"/>
      <c r="AGV186" s="77"/>
      <c r="AGW186" s="78"/>
      <c r="AGX186" s="77"/>
      <c r="AHK186" s="77"/>
      <c r="AHN186" s="77"/>
      <c r="AHO186" s="78"/>
      <c r="AHP186" s="77"/>
      <c r="AIC186" s="77"/>
      <c r="AIF186" s="77"/>
      <c r="AIG186" s="78"/>
      <c r="AIH186" s="77"/>
      <c r="AIU186" s="77"/>
      <c r="AIX186" s="77"/>
      <c r="AIY186" s="78"/>
      <c r="AIZ186" s="77"/>
      <c r="AJM186" s="77"/>
      <c r="AJP186" s="77"/>
      <c r="AJQ186" s="78"/>
      <c r="AJR186" s="77"/>
      <c r="AKE186" s="77"/>
      <c r="AKH186" s="77"/>
      <c r="AKI186" s="78"/>
      <c r="AKJ186" s="77"/>
      <c r="AKW186" s="77"/>
      <c r="AKZ186" s="77"/>
      <c r="ALA186" s="78"/>
      <c r="ALB186" s="77"/>
      <c r="ALO186" s="77"/>
      <c r="ALR186" s="77"/>
      <c r="ALS186" s="78"/>
      <c r="ALT186" s="77"/>
      <c r="AMG186" s="77"/>
      <c r="AMJ186" s="77"/>
      <c r="AMK186" s="78"/>
      <c r="AML186" s="77"/>
      <c r="AMY186" s="77"/>
      <c r="ANB186" s="77"/>
      <c r="ANC186" s="78"/>
      <c r="AND186" s="77"/>
      <c r="ANQ186" s="77"/>
      <c r="ANT186" s="77"/>
      <c r="ANU186" s="78"/>
      <c r="ANV186" s="77"/>
      <c r="AOI186" s="77"/>
      <c r="AOL186" s="77"/>
      <c r="AOM186" s="78"/>
      <c r="AON186" s="77"/>
      <c r="APA186" s="77"/>
      <c r="APD186" s="77"/>
      <c r="APE186" s="78"/>
      <c r="APF186" s="77"/>
      <c r="APS186" s="77"/>
      <c r="APV186" s="77"/>
      <c r="APW186" s="78"/>
      <c r="APX186" s="77"/>
      <c r="AQK186" s="77"/>
      <c r="AQN186" s="77"/>
      <c r="AQO186" s="78"/>
      <c r="AQP186" s="77"/>
      <c r="ARC186" s="77"/>
      <c r="ARF186" s="77"/>
      <c r="ARG186" s="78"/>
      <c r="ARH186" s="77"/>
      <c r="ARU186" s="77"/>
      <c r="ARX186" s="77"/>
      <c r="ARY186" s="78"/>
      <c r="ARZ186" s="77"/>
      <c r="ASM186" s="77"/>
      <c r="ASP186" s="77"/>
      <c r="ASQ186" s="78"/>
      <c r="ASR186" s="77"/>
      <c r="ATE186" s="77"/>
      <c r="ATH186" s="77"/>
      <c r="ATI186" s="78"/>
      <c r="ATJ186" s="77"/>
      <c r="ATW186" s="77"/>
      <c r="ATZ186" s="77"/>
      <c r="AUA186" s="78"/>
      <c r="AUB186" s="77"/>
      <c r="AUO186" s="77"/>
      <c r="AUR186" s="77"/>
      <c r="AUS186" s="78"/>
      <c r="AUT186" s="77"/>
      <c r="AVG186" s="77"/>
      <c r="AVJ186" s="77"/>
      <c r="AVK186" s="78"/>
      <c r="AVL186" s="77"/>
      <c r="AVY186" s="77"/>
      <c r="AWB186" s="77"/>
      <c r="AWC186" s="78"/>
      <c r="AWD186" s="77"/>
      <c r="AWQ186" s="77"/>
      <c r="AWT186" s="77"/>
      <c r="AWU186" s="78"/>
      <c r="AWV186" s="77"/>
      <c r="AXI186" s="77"/>
      <c r="AXL186" s="77"/>
      <c r="AXM186" s="78"/>
      <c r="AXN186" s="77"/>
      <c r="AYA186" s="77"/>
      <c r="AYD186" s="77"/>
      <c r="AYE186" s="78"/>
      <c r="AYF186" s="77"/>
      <c r="AYS186" s="77"/>
      <c r="AYV186" s="77"/>
      <c r="AYW186" s="78"/>
      <c r="AYX186" s="77"/>
      <c r="AZK186" s="77"/>
      <c r="AZN186" s="77"/>
      <c r="AZO186" s="78"/>
      <c r="AZP186" s="77"/>
      <c r="BAC186" s="77"/>
      <c r="BAF186" s="77"/>
      <c r="BAG186" s="78"/>
      <c r="BAH186" s="77"/>
      <c r="BAU186" s="77"/>
      <c r="BAX186" s="77"/>
      <c r="BAY186" s="78"/>
      <c r="BAZ186" s="77"/>
      <c r="BBM186" s="77"/>
      <c r="BBP186" s="77"/>
      <c r="BBQ186" s="78"/>
      <c r="BBR186" s="77"/>
      <c r="BCE186" s="77"/>
      <c r="BCH186" s="77"/>
      <c r="BCI186" s="78"/>
      <c r="BCJ186" s="77"/>
      <c r="BCW186" s="77"/>
      <c r="BCZ186" s="77"/>
      <c r="BDA186" s="78"/>
      <c r="BDB186" s="77"/>
      <c r="BDO186" s="77"/>
      <c r="BDR186" s="77"/>
      <c r="BDS186" s="78"/>
      <c r="BDT186" s="77"/>
      <c r="BEG186" s="77"/>
      <c r="BEJ186" s="77"/>
      <c r="BEK186" s="78"/>
      <c r="BEL186" s="77"/>
      <c r="BEY186" s="77"/>
      <c r="BFB186" s="77"/>
      <c r="BFC186" s="78"/>
      <c r="BFD186" s="77"/>
      <c r="BFQ186" s="77"/>
      <c r="BFT186" s="77"/>
      <c r="BFU186" s="78"/>
      <c r="BFV186" s="77"/>
      <c r="BGI186" s="77"/>
      <c r="BGL186" s="77"/>
      <c r="BGM186" s="78"/>
      <c r="BGN186" s="77"/>
      <c r="BHA186" s="77"/>
      <c r="BHD186" s="77"/>
      <c r="BHE186" s="78"/>
      <c r="BHF186" s="77"/>
      <c r="BHS186" s="77"/>
      <c r="BHV186" s="77"/>
      <c r="BHW186" s="78"/>
      <c r="BHX186" s="77"/>
      <c r="BIK186" s="77"/>
      <c r="BIN186" s="77"/>
      <c r="BIO186" s="78"/>
      <c r="BIP186" s="77"/>
      <c r="BJC186" s="77"/>
      <c r="BJF186" s="77"/>
      <c r="BJG186" s="78"/>
      <c r="BJH186" s="77"/>
      <c r="BJU186" s="77"/>
      <c r="BJX186" s="77"/>
      <c r="BJY186" s="78"/>
      <c r="BJZ186" s="77"/>
      <c r="BKM186" s="77"/>
      <c r="BKP186" s="77"/>
      <c r="BKQ186" s="78"/>
      <c r="BKR186" s="77"/>
      <c r="BLE186" s="77"/>
      <c r="BLH186" s="77"/>
      <c r="BLI186" s="78"/>
      <c r="BLJ186" s="77"/>
      <c r="BLW186" s="77"/>
      <c r="BLZ186" s="77"/>
      <c r="BMA186" s="78"/>
      <c r="BMB186" s="77"/>
      <c r="BMO186" s="77"/>
      <c r="BMR186" s="77"/>
      <c r="BMS186" s="78"/>
      <c r="BMT186" s="77"/>
      <c r="BNG186" s="77"/>
      <c r="BNJ186" s="77"/>
      <c r="BNK186" s="78"/>
      <c r="BNL186" s="77"/>
      <c r="BNY186" s="77"/>
      <c r="BOB186" s="77"/>
      <c r="BOC186" s="78"/>
      <c r="BOD186" s="77"/>
      <c r="BOQ186" s="77"/>
      <c r="BOT186" s="77"/>
      <c r="BOU186" s="78"/>
      <c r="BOV186" s="77"/>
      <c r="BPI186" s="77"/>
      <c r="BPL186" s="77"/>
      <c r="BPM186" s="78"/>
      <c r="BPN186" s="77"/>
      <c r="BQA186" s="77"/>
      <c r="BQD186" s="77"/>
      <c r="BQE186" s="78"/>
      <c r="BQF186" s="77"/>
      <c r="BQS186" s="77"/>
      <c r="BQV186" s="77"/>
      <c r="BQW186" s="78"/>
      <c r="BQX186" s="77"/>
      <c r="BRK186" s="77"/>
      <c r="BRN186" s="77"/>
      <c r="BRO186" s="78"/>
      <c r="BRP186" s="77"/>
      <c r="BSC186" s="77"/>
      <c r="BSF186" s="77"/>
      <c r="BSG186" s="78"/>
      <c r="BSH186" s="77"/>
      <c r="BSU186" s="77"/>
      <c r="BSX186" s="77"/>
      <c r="BSY186" s="78"/>
      <c r="BSZ186" s="77"/>
      <c r="BTM186" s="77"/>
      <c r="BTP186" s="77"/>
      <c r="BTQ186" s="78"/>
      <c r="BTR186" s="77"/>
      <c r="BUE186" s="77"/>
      <c r="BUH186" s="77"/>
      <c r="BUI186" s="78"/>
      <c r="BUJ186" s="77"/>
      <c r="BUW186" s="77"/>
      <c r="BUZ186" s="77"/>
      <c r="BVA186" s="78"/>
      <c r="BVB186" s="77"/>
      <c r="BVO186" s="77"/>
      <c r="BVR186" s="77"/>
      <c r="BVS186" s="78"/>
      <c r="BVT186" s="77"/>
      <c r="BWG186" s="77"/>
      <c r="BWJ186" s="77"/>
      <c r="BWK186" s="78"/>
      <c r="BWL186" s="77"/>
      <c r="BWY186" s="77"/>
      <c r="BXB186" s="77"/>
      <c r="BXC186" s="78"/>
      <c r="BXD186" s="77"/>
      <c r="BXQ186" s="77"/>
      <c r="BXT186" s="77"/>
      <c r="BXU186" s="78"/>
      <c r="BXV186" s="77"/>
      <c r="BYI186" s="77"/>
      <c r="BYL186" s="77"/>
      <c r="BYM186" s="78"/>
      <c r="BYN186" s="77"/>
      <c r="BZA186" s="77"/>
      <c r="BZD186" s="77"/>
      <c r="BZE186" s="78"/>
      <c r="BZF186" s="77"/>
      <c r="BZS186" s="77"/>
      <c r="BZV186" s="77"/>
      <c r="BZW186" s="78"/>
      <c r="BZX186" s="77"/>
      <c r="CAK186" s="77"/>
      <c r="CAN186" s="77"/>
      <c r="CAO186" s="78"/>
      <c r="CAP186" s="77"/>
      <c r="CBC186" s="77"/>
      <c r="CBF186" s="77"/>
      <c r="CBG186" s="78"/>
      <c r="CBH186" s="77"/>
      <c r="CBU186" s="77"/>
      <c r="CBX186" s="77"/>
      <c r="CBY186" s="78"/>
      <c r="CBZ186" s="77"/>
      <c r="CCM186" s="77"/>
      <c r="CCP186" s="77"/>
      <c r="CCQ186" s="78"/>
      <c r="CCR186" s="77"/>
      <c r="CDE186" s="77"/>
      <c r="CDH186" s="77"/>
      <c r="CDI186" s="78"/>
      <c r="CDJ186" s="77"/>
      <c r="CDW186" s="77"/>
      <c r="CDZ186" s="77"/>
      <c r="CEA186" s="78"/>
      <c r="CEB186" s="77"/>
      <c r="CEO186" s="77"/>
      <c r="CER186" s="77"/>
      <c r="CES186" s="78"/>
      <c r="CET186" s="77"/>
      <c r="CFG186" s="77"/>
      <c r="CFJ186" s="77"/>
      <c r="CFK186" s="78"/>
      <c r="CFL186" s="77"/>
      <c r="CFY186" s="77"/>
      <c r="CGB186" s="77"/>
      <c r="CGC186" s="78"/>
      <c r="CGD186" s="77"/>
      <c r="CGQ186" s="77"/>
      <c r="CGT186" s="77"/>
      <c r="CGU186" s="78"/>
      <c r="CGV186" s="77"/>
      <c r="CHI186" s="77"/>
      <c r="CHL186" s="77"/>
      <c r="CHM186" s="78"/>
      <c r="CHN186" s="77"/>
      <c r="CIA186" s="77"/>
      <c r="CID186" s="77"/>
      <c r="CIE186" s="78"/>
      <c r="CIF186" s="77"/>
      <c r="CIS186" s="77"/>
      <c r="CIV186" s="77"/>
      <c r="CIW186" s="78"/>
      <c r="CIX186" s="77"/>
      <c r="CJK186" s="77"/>
      <c r="CJN186" s="77"/>
      <c r="CJO186" s="78"/>
      <c r="CJP186" s="77"/>
      <c r="CKC186" s="77"/>
      <c r="CKF186" s="77"/>
      <c r="CKG186" s="78"/>
      <c r="CKH186" s="77"/>
      <c r="CKU186" s="77"/>
      <c r="CKX186" s="77"/>
      <c r="CKY186" s="78"/>
      <c r="CKZ186" s="77"/>
      <c r="CLM186" s="77"/>
      <c r="CLP186" s="77"/>
      <c r="CLQ186" s="78"/>
      <c r="CLR186" s="77"/>
      <c r="CME186" s="77"/>
      <c r="CMH186" s="77"/>
      <c r="CMI186" s="78"/>
      <c r="CMJ186" s="77"/>
      <c r="CMW186" s="77"/>
      <c r="CMZ186" s="77"/>
      <c r="CNA186" s="78"/>
      <c r="CNB186" s="77"/>
      <c r="CNO186" s="77"/>
      <c r="CNR186" s="77"/>
      <c r="CNS186" s="78"/>
      <c r="CNT186" s="77"/>
      <c r="COG186" s="77"/>
      <c r="COJ186" s="77"/>
      <c r="COK186" s="78"/>
      <c r="COL186" s="77"/>
      <c r="COY186" s="77"/>
      <c r="CPB186" s="77"/>
      <c r="CPC186" s="78"/>
      <c r="CPD186" s="77"/>
      <c r="CPQ186" s="77"/>
      <c r="CPT186" s="77"/>
      <c r="CPU186" s="78"/>
      <c r="CPV186" s="77"/>
      <c r="CQI186" s="77"/>
      <c r="CQL186" s="77"/>
      <c r="CQM186" s="78"/>
      <c r="CQN186" s="77"/>
      <c r="CRA186" s="77"/>
      <c r="CRD186" s="77"/>
      <c r="CRE186" s="78"/>
      <c r="CRF186" s="77"/>
      <c r="CRS186" s="77"/>
      <c r="CRV186" s="77"/>
      <c r="CRW186" s="78"/>
      <c r="CRX186" s="77"/>
      <c r="CSK186" s="77"/>
      <c r="CSN186" s="77"/>
      <c r="CSO186" s="78"/>
      <c r="CSP186" s="77"/>
      <c r="CTC186" s="77"/>
      <c r="CTF186" s="77"/>
      <c r="CTG186" s="78"/>
      <c r="CTH186" s="77"/>
      <c r="CTU186" s="77"/>
      <c r="CTX186" s="77"/>
      <c r="CTY186" s="78"/>
      <c r="CTZ186" s="77"/>
      <c r="CUM186" s="77"/>
      <c r="CUP186" s="77"/>
      <c r="CUQ186" s="78"/>
      <c r="CUR186" s="77"/>
      <c r="CVE186" s="77"/>
      <c r="CVH186" s="77"/>
      <c r="CVI186" s="78"/>
      <c r="CVJ186" s="77"/>
      <c r="CVW186" s="77"/>
      <c r="CVZ186" s="77"/>
      <c r="CWA186" s="78"/>
      <c r="CWB186" s="77"/>
      <c r="CWO186" s="77"/>
      <c r="CWR186" s="77"/>
      <c r="CWS186" s="78"/>
      <c r="CWT186" s="77"/>
      <c r="CXG186" s="77"/>
      <c r="CXJ186" s="77"/>
      <c r="CXK186" s="78"/>
      <c r="CXL186" s="77"/>
      <c r="CXY186" s="77"/>
      <c r="CYB186" s="77"/>
      <c r="CYC186" s="78"/>
      <c r="CYD186" s="77"/>
      <c r="CYQ186" s="77"/>
      <c r="CYT186" s="77"/>
      <c r="CYU186" s="78"/>
      <c r="CYV186" s="77"/>
      <c r="CZI186" s="77"/>
      <c r="CZL186" s="77"/>
      <c r="CZM186" s="78"/>
      <c r="CZN186" s="77"/>
      <c r="DAA186" s="77"/>
      <c r="DAD186" s="77"/>
      <c r="DAE186" s="78"/>
      <c r="DAF186" s="77"/>
      <c r="DAS186" s="77"/>
      <c r="DAV186" s="77"/>
      <c r="DAW186" s="78"/>
      <c r="DAX186" s="77"/>
      <c r="DBK186" s="77"/>
      <c r="DBN186" s="77"/>
      <c r="DBO186" s="78"/>
      <c r="DBP186" s="77"/>
      <c r="DCC186" s="77"/>
      <c r="DCF186" s="77"/>
      <c r="DCG186" s="78"/>
      <c r="DCH186" s="77"/>
      <c r="DCU186" s="77"/>
      <c r="DCX186" s="77"/>
      <c r="DCY186" s="78"/>
      <c r="DCZ186" s="77"/>
      <c r="DDM186" s="77"/>
      <c r="DDP186" s="77"/>
      <c r="DDQ186" s="78"/>
      <c r="DDR186" s="77"/>
      <c r="DEE186" s="77"/>
      <c r="DEH186" s="77"/>
      <c r="DEI186" s="78"/>
      <c r="DEJ186" s="77"/>
      <c r="DEW186" s="77"/>
      <c r="DEZ186" s="77"/>
      <c r="DFA186" s="78"/>
      <c r="DFB186" s="77"/>
      <c r="DFO186" s="77"/>
      <c r="DFR186" s="77"/>
      <c r="DFS186" s="78"/>
      <c r="DFT186" s="77"/>
      <c r="DGG186" s="77"/>
      <c r="DGJ186" s="77"/>
      <c r="DGK186" s="78"/>
      <c r="DGL186" s="77"/>
      <c r="DGY186" s="77"/>
      <c r="DHB186" s="77"/>
      <c r="DHC186" s="78"/>
      <c r="DHD186" s="77"/>
      <c r="DHQ186" s="77"/>
      <c r="DHT186" s="77"/>
      <c r="DHU186" s="78"/>
      <c r="DHV186" s="77"/>
      <c r="DII186" s="77"/>
      <c r="DIL186" s="77"/>
      <c r="DIM186" s="78"/>
      <c r="DIN186" s="77"/>
      <c r="DJA186" s="77"/>
      <c r="DJD186" s="77"/>
      <c r="DJE186" s="78"/>
      <c r="DJF186" s="77"/>
      <c r="DJS186" s="77"/>
      <c r="DJV186" s="77"/>
      <c r="DJW186" s="78"/>
      <c r="DJX186" s="77"/>
      <c r="DKK186" s="77"/>
      <c r="DKN186" s="77"/>
      <c r="DKO186" s="78"/>
      <c r="DKP186" s="77"/>
      <c r="DLC186" s="77"/>
      <c r="DLF186" s="77"/>
      <c r="DLG186" s="78"/>
      <c r="DLH186" s="77"/>
      <c r="DLU186" s="77"/>
      <c r="DLX186" s="77"/>
      <c r="DLY186" s="78"/>
      <c r="DLZ186" s="77"/>
      <c r="DMM186" s="77"/>
      <c r="DMP186" s="77"/>
      <c r="DMQ186" s="78"/>
      <c r="DMR186" s="77"/>
      <c r="DNE186" s="77"/>
      <c r="DNH186" s="77"/>
      <c r="DNI186" s="78"/>
      <c r="DNJ186" s="77"/>
      <c r="DNW186" s="77"/>
      <c r="DNZ186" s="77"/>
      <c r="DOA186" s="78"/>
      <c r="DOB186" s="77"/>
      <c r="DOO186" s="77"/>
      <c r="DOR186" s="77"/>
      <c r="DOS186" s="78"/>
      <c r="DOT186" s="77"/>
      <c r="DPG186" s="77"/>
      <c r="DPJ186" s="77"/>
      <c r="DPK186" s="78"/>
      <c r="DPL186" s="77"/>
      <c r="DPY186" s="77"/>
      <c r="DQB186" s="77"/>
      <c r="DQC186" s="78"/>
      <c r="DQD186" s="77"/>
      <c r="DQQ186" s="77"/>
      <c r="DQT186" s="77"/>
      <c r="DQU186" s="78"/>
      <c r="DQV186" s="77"/>
      <c r="DRI186" s="77"/>
      <c r="DRL186" s="77"/>
      <c r="DRM186" s="78"/>
      <c r="DRN186" s="77"/>
      <c r="DSA186" s="77"/>
      <c r="DSD186" s="77"/>
      <c r="DSE186" s="78"/>
      <c r="DSF186" s="77"/>
      <c r="DSS186" s="77"/>
      <c r="DSV186" s="77"/>
      <c r="DSW186" s="78"/>
      <c r="DSX186" s="77"/>
      <c r="DTK186" s="77"/>
      <c r="DTN186" s="77"/>
      <c r="DTO186" s="78"/>
      <c r="DTP186" s="77"/>
      <c r="DUC186" s="77"/>
      <c r="DUF186" s="77"/>
      <c r="DUG186" s="78"/>
      <c r="DUH186" s="77"/>
      <c r="DUU186" s="77"/>
      <c r="DUX186" s="77"/>
      <c r="DUY186" s="78"/>
      <c r="DUZ186" s="77"/>
      <c r="DVM186" s="77"/>
      <c r="DVP186" s="77"/>
      <c r="DVQ186" s="78"/>
      <c r="DVR186" s="77"/>
      <c r="DWE186" s="77"/>
      <c r="DWH186" s="77"/>
      <c r="DWI186" s="78"/>
      <c r="DWJ186" s="77"/>
      <c r="DWW186" s="77"/>
      <c r="DWZ186" s="77"/>
      <c r="DXA186" s="78"/>
      <c r="DXB186" s="77"/>
      <c r="DXO186" s="77"/>
      <c r="DXR186" s="77"/>
      <c r="DXS186" s="78"/>
      <c r="DXT186" s="77"/>
      <c r="DYG186" s="77"/>
      <c r="DYJ186" s="77"/>
      <c r="DYK186" s="78"/>
      <c r="DYL186" s="77"/>
      <c r="DYY186" s="77"/>
      <c r="DZB186" s="77"/>
      <c r="DZC186" s="78"/>
      <c r="DZD186" s="77"/>
      <c r="DZQ186" s="77"/>
      <c r="DZT186" s="77"/>
      <c r="DZU186" s="78"/>
      <c r="DZV186" s="77"/>
      <c r="EAI186" s="77"/>
      <c r="EAL186" s="77"/>
      <c r="EAM186" s="78"/>
      <c r="EAN186" s="77"/>
      <c r="EBA186" s="77"/>
      <c r="EBD186" s="77"/>
      <c r="EBE186" s="78"/>
      <c r="EBF186" s="77"/>
      <c r="EBS186" s="77"/>
      <c r="EBV186" s="77"/>
      <c r="EBW186" s="78"/>
      <c r="EBX186" s="77"/>
      <c r="ECK186" s="77"/>
      <c r="ECN186" s="77"/>
      <c r="ECO186" s="78"/>
      <c r="ECP186" s="77"/>
      <c r="EDC186" s="77"/>
      <c r="EDF186" s="77"/>
      <c r="EDG186" s="78"/>
      <c r="EDH186" s="77"/>
      <c r="EDU186" s="77"/>
      <c r="EDX186" s="77"/>
      <c r="EDY186" s="78"/>
      <c r="EDZ186" s="77"/>
      <c r="EEM186" s="77"/>
      <c r="EEP186" s="77"/>
      <c r="EEQ186" s="78"/>
      <c r="EER186" s="77"/>
      <c r="EFE186" s="77"/>
      <c r="EFH186" s="77"/>
      <c r="EFI186" s="78"/>
      <c r="EFJ186" s="77"/>
      <c r="EFW186" s="77"/>
      <c r="EFZ186" s="77"/>
      <c r="EGA186" s="78"/>
      <c r="EGB186" s="77"/>
      <c r="EGO186" s="77"/>
      <c r="EGR186" s="77"/>
      <c r="EGS186" s="78"/>
      <c r="EGT186" s="77"/>
      <c r="EHG186" s="77"/>
      <c r="EHJ186" s="77"/>
      <c r="EHK186" s="78"/>
      <c r="EHL186" s="77"/>
      <c r="EHY186" s="77"/>
      <c r="EIB186" s="77"/>
      <c r="EIC186" s="78"/>
      <c r="EID186" s="77"/>
      <c r="EIQ186" s="77"/>
      <c r="EIT186" s="77"/>
      <c r="EIU186" s="78"/>
      <c r="EIV186" s="77"/>
      <c r="EJI186" s="77"/>
      <c r="EJL186" s="77"/>
      <c r="EJM186" s="78"/>
      <c r="EJN186" s="77"/>
      <c r="EKA186" s="77"/>
      <c r="EKD186" s="77"/>
      <c r="EKE186" s="78"/>
      <c r="EKF186" s="77"/>
      <c r="EKS186" s="77"/>
      <c r="EKV186" s="77"/>
      <c r="EKW186" s="78"/>
      <c r="EKX186" s="77"/>
      <c r="ELK186" s="77"/>
      <c r="ELN186" s="77"/>
      <c r="ELO186" s="78"/>
      <c r="ELP186" s="77"/>
      <c r="EMC186" s="77"/>
      <c r="EMF186" s="77"/>
      <c r="EMG186" s="78"/>
      <c r="EMH186" s="77"/>
      <c r="EMU186" s="77"/>
      <c r="EMX186" s="77"/>
      <c r="EMY186" s="78"/>
      <c r="EMZ186" s="77"/>
      <c r="ENM186" s="77"/>
      <c r="ENP186" s="77"/>
      <c r="ENQ186" s="78"/>
      <c r="ENR186" s="77"/>
      <c r="EOE186" s="77"/>
      <c r="EOH186" s="77"/>
      <c r="EOI186" s="78"/>
      <c r="EOJ186" s="77"/>
      <c r="EOW186" s="77"/>
      <c r="EOZ186" s="77"/>
      <c r="EPA186" s="78"/>
      <c r="EPB186" s="77"/>
      <c r="EPO186" s="77"/>
      <c r="EPR186" s="77"/>
      <c r="EPS186" s="78"/>
      <c r="EPT186" s="77"/>
      <c r="EQG186" s="77"/>
      <c r="EQJ186" s="77"/>
      <c r="EQK186" s="78"/>
      <c r="EQL186" s="77"/>
      <c r="EQY186" s="77"/>
      <c r="ERB186" s="77"/>
      <c r="ERC186" s="78"/>
      <c r="ERD186" s="77"/>
      <c r="ERQ186" s="77"/>
      <c r="ERT186" s="77"/>
      <c r="ERU186" s="78"/>
      <c r="ERV186" s="77"/>
      <c r="ESI186" s="77"/>
      <c r="ESL186" s="77"/>
      <c r="ESM186" s="78"/>
      <c r="ESN186" s="77"/>
      <c r="ETA186" s="77"/>
      <c r="ETD186" s="77"/>
      <c r="ETE186" s="78"/>
      <c r="ETF186" s="77"/>
      <c r="ETS186" s="77"/>
      <c r="ETV186" s="77"/>
      <c r="ETW186" s="78"/>
      <c r="ETX186" s="77"/>
      <c r="EUK186" s="77"/>
      <c r="EUN186" s="77"/>
      <c r="EUO186" s="78"/>
      <c r="EUP186" s="77"/>
      <c r="EVC186" s="77"/>
      <c r="EVF186" s="77"/>
      <c r="EVG186" s="78"/>
      <c r="EVH186" s="77"/>
      <c r="EVU186" s="77"/>
      <c r="EVX186" s="77"/>
      <c r="EVY186" s="78"/>
      <c r="EVZ186" s="77"/>
      <c r="EWM186" s="77"/>
      <c r="EWP186" s="77"/>
      <c r="EWQ186" s="78"/>
      <c r="EWR186" s="77"/>
      <c r="EXE186" s="77"/>
      <c r="EXH186" s="77"/>
      <c r="EXI186" s="78"/>
      <c r="EXJ186" s="77"/>
      <c r="EXW186" s="77"/>
      <c r="EXZ186" s="77"/>
      <c r="EYA186" s="78"/>
      <c r="EYB186" s="77"/>
      <c r="EYO186" s="77"/>
      <c r="EYR186" s="77"/>
      <c r="EYS186" s="78"/>
      <c r="EYT186" s="77"/>
      <c r="EZG186" s="77"/>
      <c r="EZJ186" s="77"/>
      <c r="EZK186" s="78"/>
      <c r="EZL186" s="77"/>
      <c r="EZY186" s="77"/>
      <c r="FAB186" s="77"/>
      <c r="FAC186" s="78"/>
      <c r="FAD186" s="77"/>
      <c r="FAQ186" s="77"/>
      <c r="FAT186" s="77"/>
      <c r="FAU186" s="78"/>
      <c r="FAV186" s="77"/>
      <c r="FBI186" s="77"/>
      <c r="FBL186" s="77"/>
      <c r="FBM186" s="78"/>
      <c r="FBN186" s="77"/>
      <c r="FCA186" s="77"/>
      <c r="FCD186" s="77"/>
      <c r="FCE186" s="78"/>
      <c r="FCF186" s="77"/>
      <c r="FCS186" s="77"/>
      <c r="FCV186" s="77"/>
      <c r="FCW186" s="78"/>
      <c r="FCX186" s="77"/>
      <c r="FDK186" s="77"/>
      <c r="FDN186" s="77"/>
      <c r="FDO186" s="78"/>
      <c r="FDP186" s="77"/>
      <c r="FEC186" s="77"/>
      <c r="FEF186" s="77"/>
      <c r="FEG186" s="78"/>
      <c r="FEH186" s="77"/>
      <c r="FEU186" s="77"/>
      <c r="FEX186" s="77"/>
      <c r="FEY186" s="78"/>
      <c r="FEZ186" s="77"/>
      <c r="FFM186" s="77"/>
      <c r="FFP186" s="77"/>
      <c r="FFQ186" s="78"/>
      <c r="FFR186" s="77"/>
      <c r="FGE186" s="77"/>
      <c r="FGH186" s="77"/>
      <c r="FGI186" s="78"/>
      <c r="FGJ186" s="77"/>
      <c r="FGW186" s="77"/>
      <c r="FGZ186" s="77"/>
      <c r="FHA186" s="78"/>
      <c r="FHB186" s="77"/>
      <c r="FHO186" s="77"/>
      <c r="FHR186" s="77"/>
      <c r="FHS186" s="78"/>
      <c r="FHT186" s="77"/>
      <c r="FIG186" s="77"/>
      <c r="FIJ186" s="77"/>
      <c r="FIK186" s="78"/>
      <c r="FIL186" s="77"/>
      <c r="FIY186" s="77"/>
      <c r="FJB186" s="77"/>
      <c r="FJC186" s="78"/>
      <c r="FJD186" s="77"/>
      <c r="FJQ186" s="77"/>
      <c r="FJT186" s="77"/>
      <c r="FJU186" s="78"/>
      <c r="FJV186" s="77"/>
      <c r="FKI186" s="77"/>
      <c r="FKL186" s="77"/>
      <c r="FKM186" s="78"/>
      <c r="FKN186" s="77"/>
      <c r="FLA186" s="77"/>
      <c r="FLD186" s="77"/>
      <c r="FLE186" s="78"/>
      <c r="FLF186" s="77"/>
      <c r="FLS186" s="77"/>
      <c r="FLV186" s="77"/>
      <c r="FLW186" s="78"/>
      <c r="FLX186" s="77"/>
      <c r="FMK186" s="77"/>
      <c r="FMN186" s="77"/>
      <c r="FMO186" s="78"/>
      <c r="FMP186" s="77"/>
      <c r="FNC186" s="77"/>
      <c r="FNF186" s="77"/>
      <c r="FNG186" s="78"/>
      <c r="FNH186" s="77"/>
      <c r="FNU186" s="77"/>
      <c r="FNX186" s="77"/>
      <c r="FNY186" s="78"/>
      <c r="FNZ186" s="77"/>
      <c r="FOM186" s="77"/>
      <c r="FOP186" s="77"/>
      <c r="FOQ186" s="78"/>
      <c r="FOR186" s="77"/>
      <c r="FPE186" s="77"/>
      <c r="FPH186" s="77"/>
      <c r="FPI186" s="78"/>
      <c r="FPJ186" s="77"/>
      <c r="FPW186" s="77"/>
      <c r="FPZ186" s="77"/>
      <c r="FQA186" s="78"/>
      <c r="FQB186" s="77"/>
      <c r="FQO186" s="77"/>
      <c r="FQR186" s="77"/>
      <c r="FQS186" s="78"/>
      <c r="FQT186" s="77"/>
      <c r="FRG186" s="77"/>
      <c r="FRJ186" s="77"/>
      <c r="FRK186" s="78"/>
      <c r="FRL186" s="77"/>
      <c r="FRY186" s="77"/>
      <c r="FSB186" s="77"/>
      <c r="FSC186" s="78"/>
      <c r="FSD186" s="77"/>
      <c r="FSQ186" s="77"/>
      <c r="FST186" s="77"/>
      <c r="FSU186" s="78"/>
      <c r="FSV186" s="77"/>
      <c r="FTI186" s="77"/>
      <c r="FTL186" s="77"/>
      <c r="FTM186" s="78"/>
      <c r="FTN186" s="77"/>
      <c r="FUA186" s="77"/>
      <c r="FUD186" s="77"/>
      <c r="FUE186" s="78"/>
      <c r="FUF186" s="77"/>
      <c r="FUS186" s="77"/>
      <c r="FUV186" s="77"/>
      <c r="FUW186" s="78"/>
      <c r="FUX186" s="77"/>
      <c r="FVK186" s="77"/>
      <c r="FVN186" s="77"/>
      <c r="FVO186" s="78"/>
      <c r="FVP186" s="77"/>
      <c r="FWC186" s="77"/>
      <c r="FWF186" s="77"/>
      <c r="FWG186" s="78"/>
      <c r="FWH186" s="77"/>
      <c r="FWU186" s="77"/>
      <c r="FWX186" s="77"/>
      <c r="FWY186" s="78"/>
      <c r="FWZ186" s="77"/>
      <c r="FXM186" s="77"/>
      <c r="FXP186" s="77"/>
      <c r="FXQ186" s="78"/>
      <c r="FXR186" s="77"/>
      <c r="FYE186" s="77"/>
      <c r="FYH186" s="77"/>
      <c r="FYI186" s="78"/>
      <c r="FYJ186" s="77"/>
      <c r="FYW186" s="77"/>
      <c r="FYZ186" s="77"/>
      <c r="FZA186" s="78"/>
      <c r="FZB186" s="77"/>
      <c r="FZO186" s="77"/>
      <c r="FZR186" s="77"/>
      <c r="FZS186" s="78"/>
      <c r="FZT186" s="77"/>
      <c r="GAG186" s="77"/>
      <c r="GAJ186" s="77"/>
      <c r="GAK186" s="78"/>
      <c r="GAL186" s="77"/>
      <c r="GAY186" s="77"/>
      <c r="GBB186" s="77"/>
      <c r="GBC186" s="78"/>
      <c r="GBD186" s="77"/>
      <c r="GBQ186" s="77"/>
      <c r="GBT186" s="77"/>
      <c r="GBU186" s="78"/>
      <c r="GBV186" s="77"/>
      <c r="GCI186" s="77"/>
      <c r="GCL186" s="77"/>
      <c r="GCM186" s="78"/>
      <c r="GCN186" s="77"/>
      <c r="GDA186" s="77"/>
      <c r="GDD186" s="77"/>
      <c r="GDE186" s="78"/>
      <c r="GDF186" s="77"/>
      <c r="GDS186" s="77"/>
      <c r="GDV186" s="77"/>
      <c r="GDW186" s="78"/>
      <c r="GDX186" s="77"/>
      <c r="GEK186" s="77"/>
      <c r="GEN186" s="77"/>
      <c r="GEO186" s="78"/>
      <c r="GEP186" s="77"/>
      <c r="GFC186" s="77"/>
      <c r="GFF186" s="77"/>
      <c r="GFG186" s="78"/>
      <c r="GFH186" s="77"/>
      <c r="GFU186" s="77"/>
      <c r="GFX186" s="77"/>
      <c r="GFY186" s="78"/>
      <c r="GFZ186" s="77"/>
      <c r="GGM186" s="77"/>
      <c r="GGP186" s="77"/>
      <c r="GGQ186" s="78"/>
      <c r="GGR186" s="77"/>
      <c r="GHE186" s="77"/>
      <c r="GHH186" s="77"/>
      <c r="GHI186" s="78"/>
      <c r="GHJ186" s="77"/>
      <c r="GHW186" s="77"/>
      <c r="GHZ186" s="77"/>
      <c r="GIA186" s="78"/>
      <c r="GIB186" s="77"/>
      <c r="GIO186" s="77"/>
      <c r="GIR186" s="77"/>
      <c r="GIS186" s="78"/>
      <c r="GIT186" s="77"/>
      <c r="GJG186" s="77"/>
      <c r="GJJ186" s="77"/>
      <c r="GJK186" s="78"/>
      <c r="GJL186" s="77"/>
      <c r="GJY186" s="77"/>
      <c r="GKB186" s="77"/>
      <c r="GKC186" s="78"/>
      <c r="GKD186" s="77"/>
      <c r="GKQ186" s="77"/>
      <c r="GKT186" s="77"/>
      <c r="GKU186" s="78"/>
      <c r="GKV186" s="77"/>
      <c r="GLI186" s="77"/>
      <c r="GLL186" s="77"/>
      <c r="GLM186" s="78"/>
      <c r="GLN186" s="77"/>
      <c r="GMA186" s="77"/>
      <c r="GMD186" s="77"/>
      <c r="GME186" s="78"/>
      <c r="GMF186" s="77"/>
      <c r="GMS186" s="77"/>
      <c r="GMV186" s="77"/>
      <c r="GMW186" s="78"/>
      <c r="GMX186" s="77"/>
      <c r="GNK186" s="77"/>
      <c r="GNN186" s="77"/>
      <c r="GNO186" s="78"/>
      <c r="GNP186" s="77"/>
      <c r="GOC186" s="77"/>
      <c r="GOF186" s="77"/>
      <c r="GOG186" s="78"/>
      <c r="GOH186" s="77"/>
      <c r="GOU186" s="77"/>
      <c r="GOX186" s="77"/>
      <c r="GOY186" s="78"/>
      <c r="GOZ186" s="77"/>
      <c r="GPM186" s="77"/>
      <c r="GPP186" s="77"/>
      <c r="GPQ186" s="78"/>
      <c r="GPR186" s="77"/>
      <c r="GQE186" s="77"/>
      <c r="GQH186" s="77"/>
      <c r="GQI186" s="78"/>
      <c r="GQJ186" s="77"/>
      <c r="GQW186" s="77"/>
      <c r="GQZ186" s="77"/>
      <c r="GRA186" s="78"/>
      <c r="GRB186" s="77"/>
      <c r="GRO186" s="77"/>
      <c r="GRR186" s="77"/>
      <c r="GRS186" s="78"/>
      <c r="GRT186" s="77"/>
      <c r="GSG186" s="77"/>
      <c r="GSJ186" s="77"/>
      <c r="GSK186" s="78"/>
      <c r="GSL186" s="77"/>
      <c r="GSY186" s="77"/>
      <c r="GTB186" s="77"/>
      <c r="GTC186" s="78"/>
      <c r="GTD186" s="77"/>
      <c r="GTQ186" s="77"/>
      <c r="GTT186" s="77"/>
      <c r="GTU186" s="78"/>
      <c r="GTV186" s="77"/>
      <c r="GUI186" s="77"/>
      <c r="GUL186" s="77"/>
      <c r="GUM186" s="78"/>
      <c r="GUN186" s="77"/>
      <c r="GVA186" s="77"/>
      <c r="GVD186" s="77"/>
      <c r="GVE186" s="78"/>
      <c r="GVF186" s="77"/>
      <c r="GVS186" s="77"/>
      <c r="GVV186" s="77"/>
      <c r="GVW186" s="78"/>
      <c r="GVX186" s="77"/>
      <c r="GWK186" s="77"/>
      <c r="GWN186" s="77"/>
      <c r="GWO186" s="78"/>
      <c r="GWP186" s="77"/>
      <c r="GXC186" s="77"/>
      <c r="GXF186" s="77"/>
      <c r="GXG186" s="78"/>
      <c r="GXH186" s="77"/>
      <c r="GXU186" s="77"/>
      <c r="GXX186" s="77"/>
      <c r="GXY186" s="78"/>
      <c r="GXZ186" s="77"/>
      <c r="GYM186" s="77"/>
      <c r="GYP186" s="77"/>
      <c r="GYQ186" s="78"/>
      <c r="GYR186" s="77"/>
      <c r="GZE186" s="77"/>
      <c r="GZH186" s="77"/>
      <c r="GZI186" s="78"/>
      <c r="GZJ186" s="77"/>
      <c r="GZW186" s="77"/>
      <c r="GZZ186" s="77"/>
      <c r="HAA186" s="78"/>
      <c r="HAB186" s="77"/>
      <c r="HAO186" s="77"/>
      <c r="HAR186" s="77"/>
      <c r="HAS186" s="78"/>
      <c r="HAT186" s="77"/>
      <c r="HBG186" s="77"/>
      <c r="HBJ186" s="77"/>
      <c r="HBK186" s="78"/>
      <c r="HBL186" s="77"/>
      <c r="HBY186" s="77"/>
      <c r="HCB186" s="77"/>
      <c r="HCC186" s="78"/>
      <c r="HCD186" s="77"/>
      <c r="HCQ186" s="77"/>
      <c r="HCT186" s="77"/>
      <c r="HCU186" s="78"/>
      <c r="HCV186" s="77"/>
      <c r="HDI186" s="77"/>
      <c r="HDL186" s="77"/>
      <c r="HDM186" s="78"/>
      <c r="HDN186" s="77"/>
      <c r="HEA186" s="77"/>
      <c r="HED186" s="77"/>
      <c r="HEE186" s="78"/>
      <c r="HEF186" s="77"/>
      <c r="HES186" s="77"/>
      <c r="HEV186" s="77"/>
      <c r="HEW186" s="78"/>
      <c r="HEX186" s="77"/>
      <c r="HFK186" s="77"/>
      <c r="HFN186" s="77"/>
      <c r="HFO186" s="78"/>
      <c r="HFP186" s="77"/>
      <c r="HGC186" s="77"/>
      <c r="HGF186" s="77"/>
      <c r="HGG186" s="78"/>
      <c r="HGH186" s="77"/>
      <c r="HGU186" s="77"/>
      <c r="HGX186" s="77"/>
      <c r="HGY186" s="78"/>
      <c r="HGZ186" s="77"/>
      <c r="HHM186" s="77"/>
      <c r="HHP186" s="77"/>
      <c r="HHQ186" s="78"/>
      <c r="HHR186" s="77"/>
      <c r="HIE186" s="77"/>
      <c r="HIH186" s="77"/>
      <c r="HII186" s="78"/>
      <c r="HIJ186" s="77"/>
      <c r="HIW186" s="77"/>
      <c r="HIZ186" s="77"/>
      <c r="HJA186" s="78"/>
      <c r="HJB186" s="77"/>
      <c r="HJO186" s="77"/>
      <c r="HJR186" s="77"/>
      <c r="HJS186" s="78"/>
      <c r="HJT186" s="77"/>
      <c r="HKG186" s="77"/>
      <c r="HKJ186" s="77"/>
      <c r="HKK186" s="78"/>
      <c r="HKL186" s="77"/>
      <c r="HKY186" s="77"/>
      <c r="HLB186" s="77"/>
      <c r="HLC186" s="78"/>
      <c r="HLD186" s="77"/>
      <c r="HLQ186" s="77"/>
      <c r="HLT186" s="77"/>
      <c r="HLU186" s="78"/>
      <c r="HLV186" s="77"/>
      <c r="HMI186" s="77"/>
      <c r="HML186" s="77"/>
      <c r="HMM186" s="78"/>
      <c r="HMN186" s="77"/>
      <c r="HNA186" s="77"/>
      <c r="HND186" s="77"/>
      <c r="HNE186" s="78"/>
      <c r="HNF186" s="77"/>
      <c r="HNS186" s="77"/>
      <c r="HNV186" s="77"/>
      <c r="HNW186" s="78"/>
      <c r="HNX186" s="77"/>
      <c r="HOK186" s="77"/>
      <c r="HON186" s="77"/>
      <c r="HOO186" s="78"/>
      <c r="HOP186" s="77"/>
      <c r="HPC186" s="77"/>
      <c r="HPF186" s="77"/>
      <c r="HPG186" s="78"/>
      <c r="HPH186" s="77"/>
      <c r="HPU186" s="77"/>
      <c r="HPX186" s="77"/>
      <c r="HPY186" s="78"/>
      <c r="HPZ186" s="77"/>
      <c r="HQM186" s="77"/>
      <c r="HQP186" s="77"/>
      <c r="HQQ186" s="78"/>
      <c r="HQR186" s="77"/>
      <c r="HRE186" s="77"/>
      <c r="HRH186" s="77"/>
      <c r="HRI186" s="78"/>
      <c r="HRJ186" s="77"/>
      <c r="HRW186" s="77"/>
      <c r="HRZ186" s="77"/>
      <c r="HSA186" s="78"/>
      <c r="HSB186" s="77"/>
      <c r="HSO186" s="77"/>
      <c r="HSR186" s="77"/>
      <c r="HSS186" s="78"/>
      <c r="HST186" s="77"/>
      <c r="HTG186" s="77"/>
      <c r="HTJ186" s="77"/>
      <c r="HTK186" s="78"/>
      <c r="HTL186" s="77"/>
      <c r="HTY186" s="77"/>
      <c r="HUB186" s="77"/>
      <c r="HUC186" s="78"/>
      <c r="HUD186" s="77"/>
      <c r="HUQ186" s="77"/>
      <c r="HUT186" s="77"/>
      <c r="HUU186" s="78"/>
      <c r="HUV186" s="77"/>
      <c r="HVI186" s="77"/>
      <c r="HVL186" s="77"/>
      <c r="HVM186" s="78"/>
      <c r="HVN186" s="77"/>
      <c r="HWA186" s="77"/>
      <c r="HWD186" s="77"/>
      <c r="HWE186" s="78"/>
      <c r="HWF186" s="77"/>
      <c r="HWS186" s="77"/>
      <c r="HWV186" s="77"/>
      <c r="HWW186" s="78"/>
      <c r="HWX186" s="77"/>
      <c r="HXK186" s="77"/>
      <c r="HXN186" s="77"/>
      <c r="HXO186" s="78"/>
      <c r="HXP186" s="77"/>
      <c r="HYC186" s="77"/>
      <c r="HYF186" s="77"/>
      <c r="HYG186" s="78"/>
      <c r="HYH186" s="77"/>
      <c r="HYU186" s="77"/>
      <c r="HYX186" s="77"/>
      <c r="HYY186" s="78"/>
      <c r="HYZ186" s="77"/>
      <c r="HZM186" s="77"/>
      <c r="HZP186" s="77"/>
      <c r="HZQ186" s="78"/>
      <c r="HZR186" s="77"/>
      <c r="IAE186" s="77"/>
      <c r="IAH186" s="77"/>
      <c r="IAI186" s="78"/>
      <c r="IAJ186" s="77"/>
      <c r="IAW186" s="77"/>
      <c r="IAZ186" s="77"/>
      <c r="IBA186" s="78"/>
      <c r="IBB186" s="77"/>
      <c r="IBO186" s="77"/>
      <c r="IBR186" s="77"/>
      <c r="IBS186" s="78"/>
      <c r="IBT186" s="77"/>
      <c r="ICG186" s="77"/>
      <c r="ICJ186" s="77"/>
      <c r="ICK186" s="78"/>
      <c r="ICL186" s="77"/>
      <c r="ICY186" s="77"/>
      <c r="IDB186" s="77"/>
      <c r="IDC186" s="78"/>
      <c r="IDD186" s="77"/>
      <c r="IDQ186" s="77"/>
      <c r="IDT186" s="77"/>
      <c r="IDU186" s="78"/>
      <c r="IDV186" s="77"/>
      <c r="IEI186" s="77"/>
      <c r="IEL186" s="77"/>
      <c r="IEM186" s="78"/>
      <c r="IEN186" s="77"/>
      <c r="IFA186" s="77"/>
      <c r="IFD186" s="77"/>
      <c r="IFE186" s="78"/>
      <c r="IFF186" s="77"/>
      <c r="IFS186" s="77"/>
      <c r="IFV186" s="77"/>
      <c r="IFW186" s="78"/>
      <c r="IFX186" s="77"/>
      <c r="IGK186" s="77"/>
      <c r="IGN186" s="77"/>
      <c r="IGO186" s="78"/>
      <c r="IGP186" s="77"/>
      <c r="IHC186" s="77"/>
      <c r="IHF186" s="77"/>
      <c r="IHG186" s="78"/>
      <c r="IHH186" s="77"/>
      <c r="IHU186" s="77"/>
      <c r="IHX186" s="77"/>
      <c r="IHY186" s="78"/>
      <c r="IHZ186" s="77"/>
      <c r="IIM186" s="77"/>
      <c r="IIP186" s="77"/>
      <c r="IIQ186" s="78"/>
      <c r="IIR186" s="77"/>
      <c r="IJE186" s="77"/>
      <c r="IJH186" s="77"/>
      <c r="IJI186" s="78"/>
      <c r="IJJ186" s="77"/>
      <c r="IJW186" s="77"/>
      <c r="IJZ186" s="77"/>
      <c r="IKA186" s="78"/>
      <c r="IKB186" s="77"/>
      <c r="IKO186" s="77"/>
      <c r="IKR186" s="77"/>
      <c r="IKS186" s="78"/>
      <c r="IKT186" s="77"/>
      <c r="ILG186" s="77"/>
      <c r="ILJ186" s="77"/>
      <c r="ILK186" s="78"/>
      <c r="ILL186" s="77"/>
      <c r="ILY186" s="77"/>
      <c r="IMB186" s="77"/>
      <c r="IMC186" s="78"/>
      <c r="IMD186" s="77"/>
      <c r="IMQ186" s="77"/>
      <c r="IMT186" s="77"/>
      <c r="IMU186" s="78"/>
      <c r="IMV186" s="77"/>
      <c r="INI186" s="77"/>
      <c r="INL186" s="77"/>
      <c r="INM186" s="78"/>
      <c r="INN186" s="77"/>
      <c r="IOA186" s="77"/>
      <c r="IOD186" s="77"/>
      <c r="IOE186" s="78"/>
      <c r="IOF186" s="77"/>
      <c r="IOS186" s="77"/>
      <c r="IOV186" s="77"/>
      <c r="IOW186" s="78"/>
      <c r="IOX186" s="77"/>
      <c r="IPK186" s="77"/>
      <c r="IPN186" s="77"/>
      <c r="IPO186" s="78"/>
      <c r="IPP186" s="77"/>
      <c r="IQC186" s="77"/>
      <c r="IQF186" s="77"/>
      <c r="IQG186" s="78"/>
      <c r="IQH186" s="77"/>
      <c r="IQU186" s="77"/>
      <c r="IQX186" s="77"/>
      <c r="IQY186" s="78"/>
      <c r="IQZ186" s="77"/>
      <c r="IRM186" s="77"/>
      <c r="IRP186" s="77"/>
      <c r="IRQ186" s="78"/>
      <c r="IRR186" s="77"/>
      <c r="ISE186" s="77"/>
      <c r="ISH186" s="77"/>
      <c r="ISI186" s="78"/>
      <c r="ISJ186" s="77"/>
      <c r="ISW186" s="77"/>
      <c r="ISZ186" s="77"/>
      <c r="ITA186" s="78"/>
      <c r="ITB186" s="77"/>
      <c r="ITO186" s="77"/>
      <c r="ITR186" s="77"/>
      <c r="ITS186" s="78"/>
      <c r="ITT186" s="77"/>
      <c r="IUG186" s="77"/>
      <c r="IUJ186" s="77"/>
      <c r="IUK186" s="78"/>
      <c r="IUL186" s="77"/>
      <c r="IUY186" s="77"/>
      <c r="IVB186" s="77"/>
      <c r="IVC186" s="78"/>
      <c r="IVD186" s="77"/>
      <c r="IVQ186" s="77"/>
      <c r="IVT186" s="77"/>
      <c r="IVU186" s="78"/>
      <c r="IVV186" s="77"/>
      <c r="IWI186" s="77"/>
      <c r="IWL186" s="77"/>
      <c r="IWM186" s="78"/>
      <c r="IWN186" s="77"/>
      <c r="IXA186" s="77"/>
      <c r="IXD186" s="77"/>
      <c r="IXE186" s="78"/>
      <c r="IXF186" s="77"/>
      <c r="IXS186" s="77"/>
      <c r="IXV186" s="77"/>
      <c r="IXW186" s="78"/>
      <c r="IXX186" s="77"/>
      <c r="IYK186" s="77"/>
      <c r="IYN186" s="77"/>
      <c r="IYO186" s="78"/>
      <c r="IYP186" s="77"/>
      <c r="IZC186" s="77"/>
      <c r="IZF186" s="77"/>
      <c r="IZG186" s="78"/>
      <c r="IZH186" s="77"/>
      <c r="IZU186" s="77"/>
      <c r="IZX186" s="77"/>
      <c r="IZY186" s="78"/>
      <c r="IZZ186" s="77"/>
      <c r="JAM186" s="77"/>
      <c r="JAP186" s="77"/>
      <c r="JAQ186" s="78"/>
      <c r="JAR186" s="77"/>
      <c r="JBE186" s="77"/>
      <c r="JBH186" s="77"/>
      <c r="JBI186" s="78"/>
      <c r="JBJ186" s="77"/>
      <c r="JBW186" s="77"/>
      <c r="JBZ186" s="77"/>
      <c r="JCA186" s="78"/>
      <c r="JCB186" s="77"/>
      <c r="JCO186" s="77"/>
      <c r="JCR186" s="77"/>
      <c r="JCS186" s="78"/>
      <c r="JCT186" s="77"/>
      <c r="JDG186" s="77"/>
      <c r="JDJ186" s="77"/>
      <c r="JDK186" s="78"/>
      <c r="JDL186" s="77"/>
      <c r="JDY186" s="77"/>
      <c r="JEB186" s="77"/>
      <c r="JEC186" s="78"/>
      <c r="JED186" s="77"/>
      <c r="JEQ186" s="77"/>
      <c r="JET186" s="77"/>
      <c r="JEU186" s="78"/>
      <c r="JEV186" s="77"/>
      <c r="JFI186" s="77"/>
      <c r="JFL186" s="77"/>
      <c r="JFM186" s="78"/>
      <c r="JFN186" s="77"/>
      <c r="JGA186" s="77"/>
      <c r="JGD186" s="77"/>
      <c r="JGE186" s="78"/>
      <c r="JGF186" s="77"/>
      <c r="JGS186" s="77"/>
      <c r="JGV186" s="77"/>
      <c r="JGW186" s="78"/>
      <c r="JGX186" s="77"/>
      <c r="JHK186" s="77"/>
      <c r="JHN186" s="77"/>
      <c r="JHO186" s="78"/>
      <c r="JHP186" s="77"/>
      <c r="JIC186" s="77"/>
      <c r="JIF186" s="77"/>
      <c r="JIG186" s="78"/>
      <c r="JIH186" s="77"/>
      <c r="JIU186" s="77"/>
      <c r="JIX186" s="77"/>
      <c r="JIY186" s="78"/>
      <c r="JIZ186" s="77"/>
      <c r="JJM186" s="77"/>
      <c r="JJP186" s="77"/>
      <c r="JJQ186" s="78"/>
      <c r="JJR186" s="77"/>
      <c r="JKE186" s="77"/>
      <c r="JKH186" s="77"/>
      <c r="JKI186" s="78"/>
      <c r="JKJ186" s="77"/>
      <c r="JKW186" s="77"/>
      <c r="JKZ186" s="77"/>
      <c r="JLA186" s="78"/>
      <c r="JLB186" s="77"/>
      <c r="JLO186" s="77"/>
      <c r="JLR186" s="77"/>
      <c r="JLS186" s="78"/>
      <c r="JLT186" s="77"/>
      <c r="JMG186" s="77"/>
      <c r="JMJ186" s="77"/>
      <c r="JMK186" s="78"/>
      <c r="JML186" s="77"/>
      <c r="JMY186" s="77"/>
      <c r="JNB186" s="77"/>
      <c r="JNC186" s="78"/>
      <c r="JND186" s="77"/>
      <c r="JNQ186" s="77"/>
      <c r="JNT186" s="77"/>
      <c r="JNU186" s="78"/>
      <c r="JNV186" s="77"/>
      <c r="JOI186" s="77"/>
      <c r="JOL186" s="77"/>
      <c r="JOM186" s="78"/>
      <c r="JON186" s="77"/>
      <c r="JPA186" s="77"/>
      <c r="JPD186" s="77"/>
      <c r="JPE186" s="78"/>
      <c r="JPF186" s="77"/>
      <c r="JPS186" s="77"/>
      <c r="JPV186" s="77"/>
      <c r="JPW186" s="78"/>
      <c r="JPX186" s="77"/>
      <c r="JQK186" s="77"/>
      <c r="JQN186" s="77"/>
      <c r="JQO186" s="78"/>
      <c r="JQP186" s="77"/>
      <c r="JRC186" s="77"/>
      <c r="JRF186" s="77"/>
      <c r="JRG186" s="78"/>
      <c r="JRH186" s="77"/>
      <c r="JRU186" s="77"/>
      <c r="JRX186" s="77"/>
      <c r="JRY186" s="78"/>
      <c r="JRZ186" s="77"/>
      <c r="JSM186" s="77"/>
      <c r="JSP186" s="77"/>
      <c r="JSQ186" s="78"/>
      <c r="JSR186" s="77"/>
      <c r="JTE186" s="77"/>
      <c r="JTH186" s="77"/>
      <c r="JTI186" s="78"/>
      <c r="JTJ186" s="77"/>
      <c r="JTW186" s="77"/>
      <c r="JTZ186" s="77"/>
      <c r="JUA186" s="78"/>
      <c r="JUB186" s="77"/>
      <c r="JUO186" s="77"/>
      <c r="JUR186" s="77"/>
      <c r="JUS186" s="78"/>
      <c r="JUT186" s="77"/>
      <c r="JVG186" s="77"/>
      <c r="JVJ186" s="77"/>
      <c r="JVK186" s="78"/>
      <c r="JVL186" s="77"/>
      <c r="JVY186" s="77"/>
      <c r="JWB186" s="77"/>
      <c r="JWC186" s="78"/>
      <c r="JWD186" s="77"/>
      <c r="JWQ186" s="77"/>
      <c r="JWT186" s="77"/>
      <c r="JWU186" s="78"/>
      <c r="JWV186" s="77"/>
      <c r="JXI186" s="77"/>
      <c r="JXL186" s="77"/>
      <c r="JXM186" s="78"/>
      <c r="JXN186" s="77"/>
      <c r="JYA186" s="77"/>
      <c r="JYD186" s="77"/>
      <c r="JYE186" s="78"/>
      <c r="JYF186" s="77"/>
      <c r="JYS186" s="77"/>
      <c r="JYV186" s="77"/>
      <c r="JYW186" s="78"/>
      <c r="JYX186" s="77"/>
      <c r="JZK186" s="77"/>
      <c r="JZN186" s="77"/>
      <c r="JZO186" s="78"/>
      <c r="JZP186" s="77"/>
      <c r="KAC186" s="77"/>
      <c r="KAF186" s="77"/>
      <c r="KAG186" s="78"/>
      <c r="KAH186" s="77"/>
      <c r="KAU186" s="77"/>
      <c r="KAX186" s="77"/>
      <c r="KAY186" s="78"/>
      <c r="KAZ186" s="77"/>
      <c r="KBM186" s="77"/>
      <c r="KBP186" s="77"/>
      <c r="KBQ186" s="78"/>
      <c r="KBR186" s="77"/>
      <c r="KCE186" s="77"/>
      <c r="KCH186" s="77"/>
      <c r="KCI186" s="78"/>
      <c r="KCJ186" s="77"/>
      <c r="KCW186" s="77"/>
      <c r="KCZ186" s="77"/>
      <c r="KDA186" s="78"/>
      <c r="KDB186" s="77"/>
      <c r="KDO186" s="77"/>
      <c r="KDR186" s="77"/>
      <c r="KDS186" s="78"/>
      <c r="KDT186" s="77"/>
      <c r="KEG186" s="77"/>
      <c r="KEJ186" s="77"/>
      <c r="KEK186" s="78"/>
      <c r="KEL186" s="77"/>
      <c r="KEY186" s="77"/>
      <c r="KFB186" s="77"/>
      <c r="KFC186" s="78"/>
      <c r="KFD186" s="77"/>
      <c r="KFQ186" s="77"/>
      <c r="KFT186" s="77"/>
      <c r="KFU186" s="78"/>
      <c r="KFV186" s="77"/>
      <c r="KGI186" s="77"/>
      <c r="KGL186" s="77"/>
      <c r="KGM186" s="78"/>
      <c r="KGN186" s="77"/>
      <c r="KHA186" s="77"/>
      <c r="KHD186" s="77"/>
      <c r="KHE186" s="78"/>
      <c r="KHF186" s="77"/>
      <c r="KHS186" s="77"/>
      <c r="KHV186" s="77"/>
      <c r="KHW186" s="78"/>
      <c r="KHX186" s="77"/>
      <c r="KIK186" s="77"/>
      <c r="KIN186" s="77"/>
      <c r="KIO186" s="78"/>
      <c r="KIP186" s="77"/>
      <c r="KJC186" s="77"/>
      <c r="KJF186" s="77"/>
      <c r="KJG186" s="78"/>
      <c r="KJH186" s="77"/>
      <c r="KJU186" s="77"/>
      <c r="KJX186" s="77"/>
      <c r="KJY186" s="78"/>
      <c r="KJZ186" s="77"/>
      <c r="KKM186" s="77"/>
      <c r="KKP186" s="77"/>
      <c r="KKQ186" s="78"/>
      <c r="KKR186" s="77"/>
      <c r="KLE186" s="77"/>
      <c r="KLH186" s="77"/>
      <c r="KLI186" s="78"/>
      <c r="KLJ186" s="77"/>
      <c r="KLW186" s="77"/>
      <c r="KLZ186" s="77"/>
      <c r="KMA186" s="78"/>
      <c r="KMB186" s="77"/>
      <c r="KMO186" s="77"/>
      <c r="KMR186" s="77"/>
      <c r="KMS186" s="78"/>
      <c r="KMT186" s="77"/>
      <c r="KNG186" s="77"/>
      <c r="KNJ186" s="77"/>
      <c r="KNK186" s="78"/>
      <c r="KNL186" s="77"/>
      <c r="KNY186" s="77"/>
      <c r="KOB186" s="77"/>
      <c r="KOC186" s="78"/>
      <c r="KOD186" s="77"/>
      <c r="KOQ186" s="77"/>
      <c r="KOT186" s="77"/>
      <c r="KOU186" s="78"/>
      <c r="KOV186" s="77"/>
      <c r="KPI186" s="77"/>
      <c r="KPL186" s="77"/>
      <c r="KPM186" s="78"/>
      <c r="KPN186" s="77"/>
      <c r="KQA186" s="77"/>
      <c r="KQD186" s="77"/>
      <c r="KQE186" s="78"/>
      <c r="KQF186" s="77"/>
      <c r="KQS186" s="77"/>
      <c r="KQV186" s="77"/>
      <c r="KQW186" s="78"/>
      <c r="KQX186" s="77"/>
      <c r="KRK186" s="77"/>
      <c r="KRN186" s="77"/>
      <c r="KRO186" s="78"/>
      <c r="KRP186" s="77"/>
      <c r="KSC186" s="77"/>
      <c r="KSF186" s="77"/>
      <c r="KSG186" s="78"/>
      <c r="KSH186" s="77"/>
      <c r="KSU186" s="77"/>
      <c r="KSX186" s="77"/>
      <c r="KSY186" s="78"/>
      <c r="KSZ186" s="77"/>
      <c r="KTM186" s="77"/>
      <c r="KTP186" s="77"/>
      <c r="KTQ186" s="78"/>
      <c r="KTR186" s="77"/>
      <c r="KUE186" s="77"/>
      <c r="KUH186" s="77"/>
      <c r="KUI186" s="78"/>
      <c r="KUJ186" s="77"/>
      <c r="KUW186" s="77"/>
      <c r="KUZ186" s="77"/>
      <c r="KVA186" s="78"/>
      <c r="KVB186" s="77"/>
      <c r="KVO186" s="77"/>
      <c r="KVR186" s="77"/>
      <c r="KVS186" s="78"/>
      <c r="KVT186" s="77"/>
      <c r="KWG186" s="77"/>
      <c r="KWJ186" s="77"/>
      <c r="KWK186" s="78"/>
      <c r="KWL186" s="77"/>
      <c r="KWY186" s="77"/>
      <c r="KXB186" s="77"/>
      <c r="KXC186" s="78"/>
      <c r="KXD186" s="77"/>
      <c r="KXQ186" s="77"/>
      <c r="KXT186" s="77"/>
      <c r="KXU186" s="78"/>
      <c r="KXV186" s="77"/>
      <c r="KYI186" s="77"/>
      <c r="KYL186" s="77"/>
      <c r="KYM186" s="78"/>
      <c r="KYN186" s="77"/>
      <c r="KZA186" s="77"/>
      <c r="KZD186" s="77"/>
      <c r="KZE186" s="78"/>
      <c r="KZF186" s="77"/>
      <c r="KZS186" s="77"/>
      <c r="KZV186" s="77"/>
      <c r="KZW186" s="78"/>
      <c r="KZX186" s="77"/>
      <c r="LAK186" s="77"/>
      <c r="LAN186" s="77"/>
      <c r="LAO186" s="78"/>
      <c r="LAP186" s="77"/>
      <c r="LBC186" s="77"/>
      <c r="LBF186" s="77"/>
      <c r="LBG186" s="78"/>
      <c r="LBH186" s="77"/>
      <c r="LBU186" s="77"/>
      <c r="LBX186" s="77"/>
      <c r="LBY186" s="78"/>
      <c r="LBZ186" s="77"/>
      <c r="LCM186" s="77"/>
      <c r="LCP186" s="77"/>
      <c r="LCQ186" s="78"/>
      <c r="LCR186" s="77"/>
      <c r="LDE186" s="77"/>
      <c r="LDH186" s="77"/>
      <c r="LDI186" s="78"/>
      <c r="LDJ186" s="77"/>
      <c r="LDW186" s="77"/>
      <c r="LDZ186" s="77"/>
      <c r="LEA186" s="78"/>
      <c r="LEB186" s="77"/>
      <c r="LEO186" s="77"/>
      <c r="LER186" s="77"/>
      <c r="LES186" s="78"/>
      <c r="LET186" s="77"/>
      <c r="LFG186" s="77"/>
      <c r="LFJ186" s="77"/>
      <c r="LFK186" s="78"/>
      <c r="LFL186" s="77"/>
      <c r="LFY186" s="77"/>
      <c r="LGB186" s="77"/>
      <c r="LGC186" s="78"/>
      <c r="LGD186" s="77"/>
      <c r="LGQ186" s="77"/>
      <c r="LGT186" s="77"/>
      <c r="LGU186" s="78"/>
      <c r="LGV186" s="77"/>
      <c r="LHI186" s="77"/>
      <c r="LHL186" s="77"/>
      <c r="LHM186" s="78"/>
      <c r="LHN186" s="77"/>
      <c r="LIA186" s="77"/>
      <c r="LID186" s="77"/>
      <c r="LIE186" s="78"/>
      <c r="LIF186" s="77"/>
      <c r="LIS186" s="77"/>
      <c r="LIV186" s="77"/>
      <c r="LIW186" s="78"/>
      <c r="LIX186" s="77"/>
      <c r="LJK186" s="77"/>
      <c r="LJN186" s="77"/>
      <c r="LJO186" s="78"/>
      <c r="LJP186" s="77"/>
      <c r="LKC186" s="77"/>
      <c r="LKF186" s="77"/>
      <c r="LKG186" s="78"/>
      <c r="LKH186" s="77"/>
      <c r="LKU186" s="77"/>
      <c r="LKX186" s="77"/>
      <c r="LKY186" s="78"/>
      <c r="LKZ186" s="77"/>
      <c r="LLM186" s="77"/>
      <c r="LLP186" s="77"/>
      <c r="LLQ186" s="78"/>
      <c r="LLR186" s="77"/>
      <c r="LME186" s="77"/>
      <c r="LMH186" s="77"/>
      <c r="LMI186" s="78"/>
      <c r="LMJ186" s="77"/>
      <c r="LMW186" s="77"/>
      <c r="LMZ186" s="77"/>
      <c r="LNA186" s="78"/>
      <c r="LNB186" s="77"/>
      <c r="LNO186" s="77"/>
      <c r="LNR186" s="77"/>
      <c r="LNS186" s="78"/>
      <c r="LNT186" s="77"/>
      <c r="LOG186" s="77"/>
      <c r="LOJ186" s="77"/>
      <c r="LOK186" s="78"/>
      <c r="LOL186" s="77"/>
      <c r="LOY186" s="77"/>
      <c r="LPB186" s="77"/>
      <c r="LPC186" s="78"/>
      <c r="LPD186" s="77"/>
      <c r="LPQ186" s="77"/>
      <c r="LPT186" s="77"/>
      <c r="LPU186" s="78"/>
      <c r="LPV186" s="77"/>
      <c r="LQI186" s="77"/>
      <c r="LQL186" s="77"/>
      <c r="LQM186" s="78"/>
      <c r="LQN186" s="77"/>
      <c r="LRA186" s="77"/>
      <c r="LRD186" s="77"/>
      <c r="LRE186" s="78"/>
      <c r="LRF186" s="77"/>
      <c r="LRS186" s="77"/>
      <c r="LRV186" s="77"/>
      <c r="LRW186" s="78"/>
      <c r="LRX186" s="77"/>
      <c r="LSK186" s="77"/>
      <c r="LSN186" s="77"/>
      <c r="LSO186" s="78"/>
      <c r="LSP186" s="77"/>
      <c r="LTC186" s="77"/>
      <c r="LTF186" s="77"/>
      <c r="LTG186" s="78"/>
      <c r="LTH186" s="77"/>
      <c r="LTU186" s="77"/>
      <c r="LTX186" s="77"/>
      <c r="LTY186" s="78"/>
      <c r="LTZ186" s="77"/>
      <c r="LUM186" s="77"/>
      <c r="LUP186" s="77"/>
      <c r="LUQ186" s="78"/>
      <c r="LUR186" s="77"/>
      <c r="LVE186" s="77"/>
      <c r="LVH186" s="77"/>
      <c r="LVI186" s="78"/>
      <c r="LVJ186" s="77"/>
      <c r="LVW186" s="77"/>
      <c r="LVZ186" s="77"/>
      <c r="LWA186" s="78"/>
      <c r="LWB186" s="77"/>
      <c r="LWO186" s="77"/>
      <c r="LWR186" s="77"/>
      <c r="LWS186" s="78"/>
      <c r="LWT186" s="77"/>
      <c r="LXG186" s="77"/>
      <c r="LXJ186" s="77"/>
      <c r="LXK186" s="78"/>
      <c r="LXL186" s="77"/>
      <c r="LXY186" s="77"/>
      <c r="LYB186" s="77"/>
      <c r="LYC186" s="78"/>
      <c r="LYD186" s="77"/>
      <c r="LYQ186" s="77"/>
      <c r="LYT186" s="77"/>
      <c r="LYU186" s="78"/>
      <c r="LYV186" s="77"/>
      <c r="LZI186" s="77"/>
      <c r="LZL186" s="77"/>
      <c r="LZM186" s="78"/>
      <c r="LZN186" s="77"/>
      <c r="MAA186" s="77"/>
      <c r="MAD186" s="77"/>
      <c r="MAE186" s="78"/>
      <c r="MAF186" s="77"/>
      <c r="MAS186" s="77"/>
      <c r="MAV186" s="77"/>
      <c r="MAW186" s="78"/>
      <c r="MAX186" s="77"/>
      <c r="MBK186" s="77"/>
      <c r="MBN186" s="77"/>
      <c r="MBO186" s="78"/>
      <c r="MBP186" s="77"/>
      <c r="MCC186" s="77"/>
      <c r="MCF186" s="77"/>
      <c r="MCG186" s="78"/>
      <c r="MCH186" s="77"/>
      <c r="MCU186" s="77"/>
      <c r="MCX186" s="77"/>
      <c r="MCY186" s="78"/>
      <c r="MCZ186" s="77"/>
      <c r="MDM186" s="77"/>
      <c r="MDP186" s="77"/>
      <c r="MDQ186" s="78"/>
      <c r="MDR186" s="77"/>
      <c r="MEE186" s="77"/>
      <c r="MEH186" s="77"/>
      <c r="MEI186" s="78"/>
      <c r="MEJ186" s="77"/>
      <c r="MEW186" s="77"/>
      <c r="MEZ186" s="77"/>
      <c r="MFA186" s="78"/>
      <c r="MFB186" s="77"/>
      <c r="MFO186" s="77"/>
      <c r="MFR186" s="77"/>
      <c r="MFS186" s="78"/>
      <c r="MFT186" s="77"/>
      <c r="MGG186" s="77"/>
      <c r="MGJ186" s="77"/>
      <c r="MGK186" s="78"/>
      <c r="MGL186" s="77"/>
      <c r="MGY186" s="77"/>
      <c r="MHB186" s="77"/>
      <c r="MHC186" s="78"/>
      <c r="MHD186" s="77"/>
      <c r="MHQ186" s="77"/>
      <c r="MHT186" s="77"/>
      <c r="MHU186" s="78"/>
      <c r="MHV186" s="77"/>
      <c r="MII186" s="77"/>
      <c r="MIL186" s="77"/>
      <c r="MIM186" s="78"/>
      <c r="MIN186" s="77"/>
      <c r="MJA186" s="77"/>
      <c r="MJD186" s="77"/>
      <c r="MJE186" s="78"/>
      <c r="MJF186" s="77"/>
      <c r="MJS186" s="77"/>
      <c r="MJV186" s="77"/>
      <c r="MJW186" s="78"/>
      <c r="MJX186" s="77"/>
      <c r="MKK186" s="77"/>
      <c r="MKN186" s="77"/>
      <c r="MKO186" s="78"/>
      <c r="MKP186" s="77"/>
      <c r="MLC186" s="77"/>
      <c r="MLF186" s="77"/>
      <c r="MLG186" s="78"/>
      <c r="MLH186" s="77"/>
      <c r="MLU186" s="77"/>
      <c r="MLX186" s="77"/>
      <c r="MLY186" s="78"/>
      <c r="MLZ186" s="77"/>
      <c r="MMM186" s="77"/>
      <c r="MMP186" s="77"/>
      <c r="MMQ186" s="78"/>
      <c r="MMR186" s="77"/>
      <c r="MNE186" s="77"/>
      <c r="MNH186" s="77"/>
      <c r="MNI186" s="78"/>
      <c r="MNJ186" s="77"/>
      <c r="MNW186" s="77"/>
      <c r="MNZ186" s="77"/>
      <c r="MOA186" s="78"/>
      <c r="MOB186" s="77"/>
      <c r="MOO186" s="77"/>
      <c r="MOR186" s="77"/>
      <c r="MOS186" s="78"/>
      <c r="MOT186" s="77"/>
      <c r="MPG186" s="77"/>
      <c r="MPJ186" s="77"/>
      <c r="MPK186" s="78"/>
      <c r="MPL186" s="77"/>
      <c r="MPY186" s="77"/>
      <c r="MQB186" s="77"/>
      <c r="MQC186" s="78"/>
      <c r="MQD186" s="77"/>
      <c r="MQQ186" s="77"/>
      <c r="MQT186" s="77"/>
      <c r="MQU186" s="78"/>
      <c r="MQV186" s="77"/>
      <c r="MRI186" s="77"/>
      <c r="MRL186" s="77"/>
      <c r="MRM186" s="78"/>
      <c r="MRN186" s="77"/>
      <c r="MSA186" s="77"/>
      <c r="MSD186" s="77"/>
      <c r="MSE186" s="78"/>
      <c r="MSF186" s="77"/>
      <c r="MSS186" s="77"/>
      <c r="MSV186" s="77"/>
      <c r="MSW186" s="78"/>
      <c r="MSX186" s="77"/>
      <c r="MTK186" s="77"/>
      <c r="MTN186" s="77"/>
      <c r="MTO186" s="78"/>
      <c r="MTP186" s="77"/>
      <c r="MUC186" s="77"/>
      <c r="MUF186" s="77"/>
      <c r="MUG186" s="78"/>
      <c r="MUH186" s="77"/>
      <c r="MUU186" s="77"/>
      <c r="MUX186" s="77"/>
      <c r="MUY186" s="78"/>
      <c r="MUZ186" s="77"/>
      <c r="MVM186" s="77"/>
      <c r="MVP186" s="77"/>
      <c r="MVQ186" s="78"/>
      <c r="MVR186" s="77"/>
      <c r="MWE186" s="77"/>
      <c r="MWH186" s="77"/>
      <c r="MWI186" s="78"/>
      <c r="MWJ186" s="77"/>
      <c r="MWW186" s="77"/>
      <c r="MWZ186" s="77"/>
      <c r="MXA186" s="78"/>
      <c r="MXB186" s="77"/>
      <c r="MXO186" s="77"/>
      <c r="MXR186" s="77"/>
      <c r="MXS186" s="78"/>
      <c r="MXT186" s="77"/>
      <c r="MYG186" s="77"/>
      <c r="MYJ186" s="77"/>
      <c r="MYK186" s="78"/>
      <c r="MYL186" s="77"/>
      <c r="MYY186" s="77"/>
      <c r="MZB186" s="77"/>
      <c r="MZC186" s="78"/>
      <c r="MZD186" s="77"/>
      <c r="MZQ186" s="77"/>
      <c r="MZT186" s="77"/>
      <c r="MZU186" s="78"/>
      <c r="MZV186" s="77"/>
      <c r="NAI186" s="77"/>
      <c r="NAL186" s="77"/>
      <c r="NAM186" s="78"/>
      <c r="NAN186" s="77"/>
      <c r="NBA186" s="77"/>
      <c r="NBD186" s="77"/>
      <c r="NBE186" s="78"/>
      <c r="NBF186" s="77"/>
      <c r="NBS186" s="77"/>
      <c r="NBV186" s="77"/>
      <c r="NBW186" s="78"/>
      <c r="NBX186" s="77"/>
      <c r="NCK186" s="77"/>
      <c r="NCN186" s="77"/>
      <c r="NCO186" s="78"/>
      <c r="NCP186" s="77"/>
      <c r="NDC186" s="77"/>
      <c r="NDF186" s="77"/>
      <c r="NDG186" s="78"/>
      <c r="NDH186" s="77"/>
      <c r="NDU186" s="77"/>
      <c r="NDX186" s="77"/>
      <c r="NDY186" s="78"/>
      <c r="NDZ186" s="77"/>
      <c r="NEM186" s="77"/>
      <c r="NEP186" s="77"/>
      <c r="NEQ186" s="78"/>
      <c r="NER186" s="77"/>
      <c r="NFE186" s="77"/>
      <c r="NFH186" s="77"/>
      <c r="NFI186" s="78"/>
      <c r="NFJ186" s="77"/>
      <c r="NFW186" s="77"/>
      <c r="NFZ186" s="77"/>
      <c r="NGA186" s="78"/>
      <c r="NGB186" s="77"/>
      <c r="NGO186" s="77"/>
      <c r="NGR186" s="77"/>
      <c r="NGS186" s="78"/>
      <c r="NGT186" s="77"/>
      <c r="NHG186" s="77"/>
      <c r="NHJ186" s="77"/>
      <c r="NHK186" s="78"/>
      <c r="NHL186" s="77"/>
      <c r="NHY186" s="77"/>
      <c r="NIB186" s="77"/>
      <c r="NIC186" s="78"/>
      <c r="NID186" s="77"/>
      <c r="NIQ186" s="77"/>
      <c r="NIT186" s="77"/>
      <c r="NIU186" s="78"/>
      <c r="NIV186" s="77"/>
      <c r="NJI186" s="77"/>
      <c r="NJL186" s="77"/>
      <c r="NJM186" s="78"/>
      <c r="NJN186" s="77"/>
      <c r="NKA186" s="77"/>
      <c r="NKD186" s="77"/>
      <c r="NKE186" s="78"/>
      <c r="NKF186" s="77"/>
      <c r="NKS186" s="77"/>
      <c r="NKV186" s="77"/>
      <c r="NKW186" s="78"/>
      <c r="NKX186" s="77"/>
      <c r="NLK186" s="77"/>
      <c r="NLN186" s="77"/>
      <c r="NLO186" s="78"/>
      <c r="NLP186" s="77"/>
      <c r="NMC186" s="77"/>
      <c r="NMF186" s="77"/>
      <c r="NMG186" s="78"/>
      <c r="NMH186" s="77"/>
      <c r="NMU186" s="77"/>
      <c r="NMX186" s="77"/>
      <c r="NMY186" s="78"/>
      <c r="NMZ186" s="77"/>
      <c r="NNM186" s="77"/>
      <c r="NNP186" s="77"/>
      <c r="NNQ186" s="78"/>
      <c r="NNR186" s="77"/>
      <c r="NOE186" s="77"/>
      <c r="NOH186" s="77"/>
      <c r="NOI186" s="78"/>
      <c r="NOJ186" s="77"/>
      <c r="NOW186" s="77"/>
      <c r="NOZ186" s="77"/>
      <c r="NPA186" s="78"/>
      <c r="NPB186" s="77"/>
      <c r="NPO186" s="77"/>
      <c r="NPR186" s="77"/>
      <c r="NPS186" s="78"/>
      <c r="NPT186" s="77"/>
      <c r="NQG186" s="77"/>
      <c r="NQJ186" s="77"/>
      <c r="NQK186" s="78"/>
      <c r="NQL186" s="77"/>
      <c r="NQY186" s="77"/>
      <c r="NRB186" s="77"/>
      <c r="NRC186" s="78"/>
      <c r="NRD186" s="77"/>
      <c r="NRQ186" s="77"/>
      <c r="NRT186" s="77"/>
      <c r="NRU186" s="78"/>
      <c r="NRV186" s="77"/>
      <c r="NSI186" s="77"/>
      <c r="NSL186" s="77"/>
      <c r="NSM186" s="78"/>
      <c r="NSN186" s="77"/>
      <c r="NTA186" s="77"/>
      <c r="NTD186" s="77"/>
      <c r="NTE186" s="78"/>
      <c r="NTF186" s="77"/>
      <c r="NTS186" s="77"/>
      <c r="NTV186" s="77"/>
      <c r="NTW186" s="78"/>
      <c r="NTX186" s="77"/>
      <c r="NUK186" s="77"/>
      <c r="NUN186" s="77"/>
      <c r="NUO186" s="78"/>
      <c r="NUP186" s="77"/>
      <c r="NVC186" s="77"/>
      <c r="NVF186" s="77"/>
      <c r="NVG186" s="78"/>
      <c r="NVH186" s="77"/>
      <c r="NVU186" s="77"/>
      <c r="NVX186" s="77"/>
      <c r="NVY186" s="78"/>
      <c r="NVZ186" s="77"/>
      <c r="NWM186" s="77"/>
      <c r="NWP186" s="77"/>
      <c r="NWQ186" s="78"/>
      <c r="NWR186" s="77"/>
      <c r="NXE186" s="77"/>
      <c r="NXH186" s="77"/>
      <c r="NXI186" s="78"/>
      <c r="NXJ186" s="77"/>
      <c r="NXW186" s="77"/>
      <c r="NXZ186" s="77"/>
      <c r="NYA186" s="78"/>
      <c r="NYB186" s="77"/>
      <c r="NYO186" s="77"/>
      <c r="NYR186" s="77"/>
      <c r="NYS186" s="78"/>
      <c r="NYT186" s="77"/>
      <c r="NZG186" s="77"/>
      <c r="NZJ186" s="77"/>
      <c r="NZK186" s="78"/>
      <c r="NZL186" s="77"/>
      <c r="NZY186" s="77"/>
      <c r="OAB186" s="77"/>
      <c r="OAC186" s="78"/>
      <c r="OAD186" s="77"/>
      <c r="OAQ186" s="77"/>
      <c r="OAT186" s="77"/>
      <c r="OAU186" s="78"/>
      <c r="OAV186" s="77"/>
      <c r="OBI186" s="77"/>
      <c r="OBL186" s="77"/>
      <c r="OBM186" s="78"/>
      <c r="OBN186" s="77"/>
      <c r="OCA186" s="77"/>
      <c r="OCD186" s="77"/>
      <c r="OCE186" s="78"/>
      <c r="OCF186" s="77"/>
      <c r="OCS186" s="77"/>
      <c r="OCV186" s="77"/>
      <c r="OCW186" s="78"/>
      <c r="OCX186" s="77"/>
      <c r="ODK186" s="77"/>
      <c r="ODN186" s="77"/>
      <c r="ODO186" s="78"/>
      <c r="ODP186" s="77"/>
      <c r="OEC186" s="77"/>
      <c r="OEF186" s="77"/>
      <c r="OEG186" s="78"/>
      <c r="OEH186" s="77"/>
      <c r="OEU186" s="77"/>
      <c r="OEX186" s="77"/>
      <c r="OEY186" s="78"/>
      <c r="OEZ186" s="77"/>
      <c r="OFM186" s="77"/>
      <c r="OFP186" s="77"/>
      <c r="OFQ186" s="78"/>
      <c r="OFR186" s="77"/>
      <c r="OGE186" s="77"/>
      <c r="OGH186" s="77"/>
      <c r="OGI186" s="78"/>
      <c r="OGJ186" s="77"/>
      <c r="OGW186" s="77"/>
      <c r="OGZ186" s="77"/>
      <c r="OHA186" s="78"/>
      <c r="OHB186" s="77"/>
      <c r="OHO186" s="77"/>
      <c r="OHR186" s="77"/>
      <c r="OHS186" s="78"/>
      <c r="OHT186" s="77"/>
      <c r="OIG186" s="77"/>
      <c r="OIJ186" s="77"/>
      <c r="OIK186" s="78"/>
      <c r="OIL186" s="77"/>
      <c r="OIY186" s="77"/>
      <c r="OJB186" s="77"/>
      <c r="OJC186" s="78"/>
      <c r="OJD186" s="77"/>
      <c r="OJQ186" s="77"/>
      <c r="OJT186" s="77"/>
      <c r="OJU186" s="78"/>
      <c r="OJV186" s="77"/>
      <c r="OKI186" s="77"/>
      <c r="OKL186" s="77"/>
      <c r="OKM186" s="78"/>
      <c r="OKN186" s="77"/>
      <c r="OLA186" s="77"/>
      <c r="OLD186" s="77"/>
      <c r="OLE186" s="78"/>
      <c r="OLF186" s="77"/>
      <c r="OLS186" s="77"/>
      <c r="OLV186" s="77"/>
      <c r="OLW186" s="78"/>
      <c r="OLX186" s="77"/>
      <c r="OMK186" s="77"/>
      <c r="OMN186" s="77"/>
      <c r="OMO186" s="78"/>
      <c r="OMP186" s="77"/>
      <c r="ONC186" s="77"/>
      <c r="ONF186" s="77"/>
      <c r="ONG186" s="78"/>
      <c r="ONH186" s="77"/>
      <c r="ONU186" s="77"/>
      <c r="ONX186" s="77"/>
      <c r="ONY186" s="78"/>
      <c r="ONZ186" s="77"/>
      <c r="OOM186" s="77"/>
      <c r="OOP186" s="77"/>
      <c r="OOQ186" s="78"/>
      <c r="OOR186" s="77"/>
      <c r="OPE186" s="77"/>
      <c r="OPH186" s="77"/>
      <c r="OPI186" s="78"/>
      <c r="OPJ186" s="77"/>
      <c r="OPW186" s="77"/>
      <c r="OPZ186" s="77"/>
      <c r="OQA186" s="78"/>
      <c r="OQB186" s="77"/>
      <c r="OQO186" s="77"/>
      <c r="OQR186" s="77"/>
      <c r="OQS186" s="78"/>
      <c r="OQT186" s="77"/>
      <c r="ORG186" s="77"/>
      <c r="ORJ186" s="77"/>
      <c r="ORK186" s="78"/>
      <c r="ORL186" s="77"/>
      <c r="ORY186" s="77"/>
      <c r="OSB186" s="77"/>
      <c r="OSC186" s="78"/>
      <c r="OSD186" s="77"/>
      <c r="OSQ186" s="77"/>
      <c r="OST186" s="77"/>
      <c r="OSU186" s="78"/>
      <c r="OSV186" s="77"/>
      <c r="OTI186" s="77"/>
      <c r="OTL186" s="77"/>
      <c r="OTM186" s="78"/>
      <c r="OTN186" s="77"/>
      <c r="OUA186" s="77"/>
      <c r="OUD186" s="77"/>
      <c r="OUE186" s="78"/>
      <c r="OUF186" s="77"/>
      <c r="OUS186" s="77"/>
      <c r="OUV186" s="77"/>
      <c r="OUW186" s="78"/>
      <c r="OUX186" s="77"/>
      <c r="OVK186" s="77"/>
      <c r="OVN186" s="77"/>
      <c r="OVO186" s="78"/>
      <c r="OVP186" s="77"/>
      <c r="OWC186" s="77"/>
      <c r="OWF186" s="77"/>
      <c r="OWG186" s="78"/>
      <c r="OWH186" s="77"/>
      <c r="OWU186" s="77"/>
      <c r="OWX186" s="77"/>
      <c r="OWY186" s="78"/>
      <c r="OWZ186" s="77"/>
      <c r="OXM186" s="77"/>
      <c r="OXP186" s="77"/>
      <c r="OXQ186" s="78"/>
      <c r="OXR186" s="77"/>
      <c r="OYE186" s="77"/>
      <c r="OYH186" s="77"/>
      <c r="OYI186" s="78"/>
      <c r="OYJ186" s="77"/>
      <c r="OYW186" s="77"/>
      <c r="OYZ186" s="77"/>
      <c r="OZA186" s="78"/>
      <c r="OZB186" s="77"/>
      <c r="OZO186" s="77"/>
      <c r="OZR186" s="77"/>
      <c r="OZS186" s="78"/>
      <c r="OZT186" s="77"/>
      <c r="PAG186" s="77"/>
      <c r="PAJ186" s="77"/>
      <c r="PAK186" s="78"/>
      <c r="PAL186" s="77"/>
      <c r="PAY186" s="77"/>
      <c r="PBB186" s="77"/>
      <c r="PBC186" s="78"/>
      <c r="PBD186" s="77"/>
      <c r="PBQ186" s="77"/>
      <c r="PBT186" s="77"/>
      <c r="PBU186" s="78"/>
      <c r="PBV186" s="77"/>
      <c r="PCI186" s="77"/>
      <c r="PCL186" s="77"/>
      <c r="PCM186" s="78"/>
      <c r="PCN186" s="77"/>
      <c r="PDA186" s="77"/>
      <c r="PDD186" s="77"/>
      <c r="PDE186" s="78"/>
      <c r="PDF186" s="77"/>
      <c r="PDS186" s="77"/>
      <c r="PDV186" s="77"/>
      <c r="PDW186" s="78"/>
      <c r="PDX186" s="77"/>
      <c r="PEK186" s="77"/>
      <c r="PEN186" s="77"/>
      <c r="PEO186" s="78"/>
      <c r="PEP186" s="77"/>
      <c r="PFC186" s="77"/>
      <c r="PFF186" s="77"/>
      <c r="PFG186" s="78"/>
      <c r="PFH186" s="77"/>
      <c r="PFU186" s="77"/>
      <c r="PFX186" s="77"/>
      <c r="PFY186" s="78"/>
      <c r="PFZ186" s="77"/>
      <c r="PGM186" s="77"/>
      <c r="PGP186" s="77"/>
      <c r="PGQ186" s="78"/>
      <c r="PGR186" s="77"/>
      <c r="PHE186" s="77"/>
      <c r="PHH186" s="77"/>
      <c r="PHI186" s="78"/>
      <c r="PHJ186" s="77"/>
      <c r="PHW186" s="77"/>
      <c r="PHZ186" s="77"/>
      <c r="PIA186" s="78"/>
      <c r="PIB186" s="77"/>
      <c r="PIO186" s="77"/>
      <c r="PIR186" s="77"/>
      <c r="PIS186" s="78"/>
      <c r="PIT186" s="77"/>
      <c r="PJG186" s="77"/>
      <c r="PJJ186" s="77"/>
      <c r="PJK186" s="78"/>
      <c r="PJL186" s="77"/>
      <c r="PJY186" s="77"/>
      <c r="PKB186" s="77"/>
      <c r="PKC186" s="78"/>
      <c r="PKD186" s="77"/>
      <c r="PKQ186" s="77"/>
      <c r="PKT186" s="77"/>
      <c r="PKU186" s="78"/>
      <c r="PKV186" s="77"/>
      <c r="PLI186" s="77"/>
      <c r="PLL186" s="77"/>
      <c r="PLM186" s="78"/>
      <c r="PLN186" s="77"/>
      <c r="PMA186" s="77"/>
      <c r="PMD186" s="77"/>
      <c r="PME186" s="78"/>
      <c r="PMF186" s="77"/>
      <c r="PMS186" s="77"/>
      <c r="PMV186" s="77"/>
      <c r="PMW186" s="78"/>
      <c r="PMX186" s="77"/>
      <c r="PNK186" s="77"/>
      <c r="PNN186" s="77"/>
      <c r="PNO186" s="78"/>
      <c r="PNP186" s="77"/>
      <c r="POC186" s="77"/>
      <c r="POF186" s="77"/>
      <c r="POG186" s="78"/>
      <c r="POH186" s="77"/>
      <c r="POU186" s="77"/>
      <c r="POX186" s="77"/>
      <c r="POY186" s="78"/>
      <c r="POZ186" s="77"/>
      <c r="PPM186" s="77"/>
      <c r="PPP186" s="77"/>
      <c r="PPQ186" s="78"/>
      <c r="PPR186" s="77"/>
      <c r="PQE186" s="77"/>
      <c r="PQH186" s="77"/>
      <c r="PQI186" s="78"/>
      <c r="PQJ186" s="77"/>
      <c r="PQW186" s="77"/>
      <c r="PQZ186" s="77"/>
      <c r="PRA186" s="78"/>
      <c r="PRB186" s="77"/>
      <c r="PRO186" s="77"/>
      <c r="PRR186" s="77"/>
      <c r="PRS186" s="78"/>
      <c r="PRT186" s="77"/>
      <c r="PSG186" s="77"/>
      <c r="PSJ186" s="77"/>
      <c r="PSK186" s="78"/>
      <c r="PSL186" s="77"/>
      <c r="PSY186" s="77"/>
      <c r="PTB186" s="77"/>
      <c r="PTC186" s="78"/>
      <c r="PTD186" s="77"/>
      <c r="PTQ186" s="77"/>
      <c r="PTT186" s="77"/>
      <c r="PTU186" s="78"/>
      <c r="PTV186" s="77"/>
      <c r="PUI186" s="77"/>
      <c r="PUL186" s="77"/>
      <c r="PUM186" s="78"/>
      <c r="PUN186" s="77"/>
      <c r="PVA186" s="77"/>
      <c r="PVD186" s="77"/>
      <c r="PVE186" s="78"/>
      <c r="PVF186" s="77"/>
      <c r="PVS186" s="77"/>
      <c r="PVV186" s="77"/>
      <c r="PVW186" s="78"/>
      <c r="PVX186" s="77"/>
      <c r="PWK186" s="77"/>
      <c r="PWN186" s="77"/>
      <c r="PWO186" s="78"/>
      <c r="PWP186" s="77"/>
      <c r="PXC186" s="77"/>
      <c r="PXF186" s="77"/>
      <c r="PXG186" s="78"/>
      <c r="PXH186" s="77"/>
      <c r="PXU186" s="77"/>
      <c r="PXX186" s="77"/>
      <c r="PXY186" s="78"/>
      <c r="PXZ186" s="77"/>
      <c r="PYM186" s="77"/>
      <c r="PYP186" s="77"/>
      <c r="PYQ186" s="78"/>
      <c r="PYR186" s="77"/>
      <c r="PZE186" s="77"/>
      <c r="PZH186" s="77"/>
      <c r="PZI186" s="78"/>
      <c r="PZJ186" s="77"/>
      <c r="PZW186" s="77"/>
      <c r="PZZ186" s="77"/>
      <c r="QAA186" s="78"/>
      <c r="QAB186" s="77"/>
      <c r="QAO186" s="77"/>
      <c r="QAR186" s="77"/>
      <c r="QAS186" s="78"/>
      <c r="QAT186" s="77"/>
      <c r="QBG186" s="77"/>
      <c r="QBJ186" s="77"/>
      <c r="QBK186" s="78"/>
      <c r="QBL186" s="77"/>
      <c r="QBY186" s="77"/>
      <c r="QCB186" s="77"/>
      <c r="QCC186" s="78"/>
      <c r="QCD186" s="77"/>
      <c r="QCQ186" s="77"/>
      <c r="QCT186" s="77"/>
      <c r="QCU186" s="78"/>
      <c r="QCV186" s="77"/>
      <c r="QDI186" s="77"/>
      <c r="QDL186" s="77"/>
      <c r="QDM186" s="78"/>
      <c r="QDN186" s="77"/>
      <c r="QEA186" s="77"/>
      <c r="QED186" s="77"/>
      <c r="QEE186" s="78"/>
      <c r="QEF186" s="77"/>
      <c r="QES186" s="77"/>
      <c r="QEV186" s="77"/>
      <c r="QEW186" s="78"/>
      <c r="QEX186" s="77"/>
      <c r="QFK186" s="77"/>
      <c r="QFN186" s="77"/>
      <c r="QFO186" s="78"/>
      <c r="QFP186" s="77"/>
      <c r="QGC186" s="77"/>
      <c r="QGF186" s="77"/>
      <c r="QGG186" s="78"/>
      <c r="QGH186" s="77"/>
      <c r="QGU186" s="77"/>
      <c r="QGX186" s="77"/>
      <c r="QGY186" s="78"/>
      <c r="QGZ186" s="77"/>
      <c r="QHM186" s="77"/>
      <c r="QHP186" s="77"/>
      <c r="QHQ186" s="78"/>
      <c r="QHR186" s="77"/>
      <c r="QIE186" s="77"/>
      <c r="QIH186" s="77"/>
      <c r="QII186" s="78"/>
      <c r="QIJ186" s="77"/>
      <c r="QIW186" s="77"/>
      <c r="QIZ186" s="77"/>
      <c r="QJA186" s="78"/>
      <c r="QJB186" s="77"/>
      <c r="QJO186" s="77"/>
      <c r="QJR186" s="77"/>
      <c r="QJS186" s="78"/>
      <c r="QJT186" s="77"/>
      <c r="QKG186" s="77"/>
      <c r="QKJ186" s="77"/>
      <c r="QKK186" s="78"/>
      <c r="QKL186" s="77"/>
      <c r="QKY186" s="77"/>
      <c r="QLB186" s="77"/>
      <c r="QLC186" s="78"/>
      <c r="QLD186" s="77"/>
      <c r="QLQ186" s="77"/>
      <c r="QLT186" s="77"/>
      <c r="QLU186" s="78"/>
      <c r="QLV186" s="77"/>
      <c r="QMI186" s="77"/>
      <c r="QML186" s="77"/>
      <c r="QMM186" s="78"/>
      <c r="QMN186" s="77"/>
      <c r="QNA186" s="77"/>
      <c r="QND186" s="77"/>
      <c r="QNE186" s="78"/>
      <c r="QNF186" s="77"/>
      <c r="QNS186" s="77"/>
      <c r="QNV186" s="77"/>
      <c r="QNW186" s="78"/>
      <c r="QNX186" s="77"/>
      <c r="QOK186" s="77"/>
      <c r="QON186" s="77"/>
      <c r="QOO186" s="78"/>
      <c r="QOP186" s="77"/>
      <c r="QPC186" s="77"/>
      <c r="QPF186" s="77"/>
      <c r="QPG186" s="78"/>
      <c r="QPH186" s="77"/>
      <c r="QPU186" s="77"/>
      <c r="QPX186" s="77"/>
      <c r="QPY186" s="78"/>
      <c r="QPZ186" s="77"/>
      <c r="QQM186" s="77"/>
      <c r="QQP186" s="77"/>
      <c r="QQQ186" s="78"/>
      <c r="QQR186" s="77"/>
      <c r="QRE186" s="77"/>
      <c r="QRH186" s="77"/>
      <c r="QRI186" s="78"/>
      <c r="QRJ186" s="77"/>
      <c r="QRW186" s="77"/>
      <c r="QRZ186" s="77"/>
      <c r="QSA186" s="78"/>
      <c r="QSB186" s="77"/>
      <c r="QSO186" s="77"/>
      <c r="QSR186" s="77"/>
      <c r="QSS186" s="78"/>
      <c r="QST186" s="77"/>
      <c r="QTG186" s="77"/>
      <c r="QTJ186" s="77"/>
      <c r="QTK186" s="78"/>
      <c r="QTL186" s="77"/>
      <c r="QTY186" s="77"/>
      <c r="QUB186" s="77"/>
      <c r="QUC186" s="78"/>
      <c r="QUD186" s="77"/>
      <c r="QUQ186" s="77"/>
      <c r="QUT186" s="77"/>
      <c r="QUU186" s="78"/>
      <c r="QUV186" s="77"/>
      <c r="QVI186" s="77"/>
      <c r="QVL186" s="77"/>
      <c r="QVM186" s="78"/>
      <c r="QVN186" s="77"/>
      <c r="QWA186" s="77"/>
      <c r="QWD186" s="77"/>
      <c r="QWE186" s="78"/>
      <c r="QWF186" s="77"/>
      <c r="QWS186" s="77"/>
      <c r="QWV186" s="77"/>
      <c r="QWW186" s="78"/>
      <c r="QWX186" s="77"/>
      <c r="QXK186" s="77"/>
      <c r="QXN186" s="77"/>
      <c r="QXO186" s="78"/>
      <c r="QXP186" s="77"/>
      <c r="QYC186" s="77"/>
      <c r="QYF186" s="77"/>
      <c r="QYG186" s="78"/>
      <c r="QYH186" s="77"/>
      <c r="QYU186" s="77"/>
      <c r="QYX186" s="77"/>
      <c r="QYY186" s="78"/>
      <c r="QYZ186" s="77"/>
      <c r="QZM186" s="77"/>
      <c r="QZP186" s="77"/>
      <c r="QZQ186" s="78"/>
      <c r="QZR186" s="77"/>
      <c r="RAE186" s="77"/>
      <c r="RAH186" s="77"/>
      <c r="RAI186" s="78"/>
      <c r="RAJ186" s="77"/>
      <c r="RAW186" s="77"/>
      <c r="RAZ186" s="77"/>
      <c r="RBA186" s="78"/>
      <c r="RBB186" s="77"/>
      <c r="RBO186" s="77"/>
      <c r="RBR186" s="77"/>
      <c r="RBS186" s="78"/>
      <c r="RBT186" s="77"/>
      <c r="RCG186" s="77"/>
      <c r="RCJ186" s="77"/>
      <c r="RCK186" s="78"/>
      <c r="RCL186" s="77"/>
      <c r="RCY186" s="77"/>
      <c r="RDB186" s="77"/>
      <c r="RDC186" s="78"/>
      <c r="RDD186" s="77"/>
      <c r="RDQ186" s="77"/>
      <c r="RDT186" s="77"/>
      <c r="RDU186" s="78"/>
      <c r="RDV186" s="77"/>
      <c r="REI186" s="77"/>
      <c r="REL186" s="77"/>
      <c r="REM186" s="78"/>
      <c r="REN186" s="77"/>
      <c r="RFA186" s="77"/>
      <c r="RFD186" s="77"/>
      <c r="RFE186" s="78"/>
      <c r="RFF186" s="77"/>
      <c r="RFS186" s="77"/>
      <c r="RFV186" s="77"/>
      <c r="RFW186" s="78"/>
      <c r="RFX186" s="77"/>
      <c r="RGK186" s="77"/>
      <c r="RGN186" s="77"/>
      <c r="RGO186" s="78"/>
      <c r="RGP186" s="77"/>
      <c r="RHC186" s="77"/>
      <c r="RHF186" s="77"/>
      <c r="RHG186" s="78"/>
      <c r="RHH186" s="77"/>
      <c r="RHU186" s="77"/>
      <c r="RHX186" s="77"/>
      <c r="RHY186" s="78"/>
      <c r="RHZ186" s="77"/>
      <c r="RIM186" s="77"/>
      <c r="RIP186" s="77"/>
      <c r="RIQ186" s="78"/>
      <c r="RIR186" s="77"/>
      <c r="RJE186" s="77"/>
      <c r="RJH186" s="77"/>
      <c r="RJI186" s="78"/>
      <c r="RJJ186" s="77"/>
      <c r="RJW186" s="77"/>
      <c r="RJZ186" s="77"/>
      <c r="RKA186" s="78"/>
      <c r="RKB186" s="77"/>
      <c r="RKO186" s="77"/>
      <c r="RKR186" s="77"/>
      <c r="RKS186" s="78"/>
      <c r="RKT186" s="77"/>
      <c r="RLG186" s="77"/>
      <c r="RLJ186" s="77"/>
      <c r="RLK186" s="78"/>
      <c r="RLL186" s="77"/>
      <c r="RLY186" s="77"/>
      <c r="RMB186" s="77"/>
      <c r="RMC186" s="78"/>
      <c r="RMD186" s="77"/>
      <c r="RMQ186" s="77"/>
      <c r="RMT186" s="77"/>
      <c r="RMU186" s="78"/>
      <c r="RMV186" s="77"/>
      <c r="RNI186" s="77"/>
      <c r="RNL186" s="77"/>
      <c r="RNM186" s="78"/>
      <c r="RNN186" s="77"/>
      <c r="ROA186" s="77"/>
      <c r="ROD186" s="77"/>
      <c r="ROE186" s="78"/>
      <c r="ROF186" s="77"/>
      <c r="ROS186" s="77"/>
      <c r="ROV186" s="77"/>
      <c r="ROW186" s="78"/>
      <c r="ROX186" s="77"/>
      <c r="RPK186" s="77"/>
      <c r="RPN186" s="77"/>
      <c r="RPO186" s="78"/>
      <c r="RPP186" s="77"/>
      <c r="RQC186" s="77"/>
      <c r="RQF186" s="77"/>
      <c r="RQG186" s="78"/>
      <c r="RQH186" s="77"/>
      <c r="RQU186" s="77"/>
      <c r="RQX186" s="77"/>
      <c r="RQY186" s="78"/>
      <c r="RQZ186" s="77"/>
      <c r="RRM186" s="77"/>
      <c r="RRP186" s="77"/>
      <c r="RRQ186" s="78"/>
      <c r="RRR186" s="77"/>
      <c r="RSE186" s="77"/>
      <c r="RSH186" s="77"/>
      <c r="RSI186" s="78"/>
      <c r="RSJ186" s="77"/>
      <c r="RSW186" s="77"/>
      <c r="RSZ186" s="77"/>
      <c r="RTA186" s="78"/>
      <c r="RTB186" s="77"/>
      <c r="RTO186" s="77"/>
      <c r="RTR186" s="77"/>
      <c r="RTS186" s="78"/>
      <c r="RTT186" s="77"/>
      <c r="RUG186" s="77"/>
      <c r="RUJ186" s="77"/>
      <c r="RUK186" s="78"/>
      <c r="RUL186" s="77"/>
      <c r="RUY186" s="77"/>
      <c r="RVB186" s="77"/>
      <c r="RVC186" s="78"/>
      <c r="RVD186" s="77"/>
      <c r="RVQ186" s="77"/>
      <c r="RVT186" s="77"/>
      <c r="RVU186" s="78"/>
      <c r="RVV186" s="77"/>
      <c r="RWI186" s="77"/>
      <c r="RWL186" s="77"/>
      <c r="RWM186" s="78"/>
      <c r="RWN186" s="77"/>
      <c r="RXA186" s="77"/>
      <c r="RXD186" s="77"/>
      <c r="RXE186" s="78"/>
      <c r="RXF186" s="77"/>
      <c r="RXS186" s="77"/>
      <c r="RXV186" s="77"/>
      <c r="RXW186" s="78"/>
      <c r="RXX186" s="77"/>
      <c r="RYK186" s="77"/>
      <c r="RYN186" s="77"/>
      <c r="RYO186" s="78"/>
      <c r="RYP186" s="77"/>
      <c r="RZC186" s="77"/>
      <c r="RZF186" s="77"/>
      <c r="RZG186" s="78"/>
      <c r="RZH186" s="77"/>
      <c r="RZU186" s="77"/>
      <c r="RZX186" s="77"/>
      <c r="RZY186" s="78"/>
      <c r="RZZ186" s="77"/>
      <c r="SAM186" s="77"/>
      <c r="SAP186" s="77"/>
      <c r="SAQ186" s="78"/>
      <c r="SAR186" s="77"/>
      <c r="SBE186" s="77"/>
      <c r="SBH186" s="77"/>
      <c r="SBI186" s="78"/>
      <c r="SBJ186" s="77"/>
      <c r="SBW186" s="77"/>
      <c r="SBZ186" s="77"/>
      <c r="SCA186" s="78"/>
      <c r="SCB186" s="77"/>
      <c r="SCO186" s="77"/>
      <c r="SCR186" s="77"/>
      <c r="SCS186" s="78"/>
      <c r="SCT186" s="77"/>
      <c r="SDG186" s="77"/>
      <c r="SDJ186" s="77"/>
      <c r="SDK186" s="78"/>
      <c r="SDL186" s="77"/>
      <c r="SDY186" s="77"/>
      <c r="SEB186" s="77"/>
      <c r="SEC186" s="78"/>
      <c r="SED186" s="77"/>
      <c r="SEQ186" s="77"/>
      <c r="SET186" s="77"/>
      <c r="SEU186" s="78"/>
      <c r="SEV186" s="77"/>
      <c r="SFI186" s="77"/>
      <c r="SFL186" s="77"/>
      <c r="SFM186" s="78"/>
      <c r="SFN186" s="77"/>
      <c r="SGA186" s="77"/>
      <c r="SGD186" s="77"/>
      <c r="SGE186" s="78"/>
      <c r="SGF186" s="77"/>
      <c r="SGS186" s="77"/>
      <c r="SGV186" s="77"/>
      <c r="SGW186" s="78"/>
      <c r="SGX186" s="77"/>
      <c r="SHK186" s="77"/>
      <c r="SHN186" s="77"/>
      <c r="SHO186" s="78"/>
      <c r="SHP186" s="77"/>
      <c r="SIC186" s="77"/>
      <c r="SIF186" s="77"/>
      <c r="SIG186" s="78"/>
      <c r="SIH186" s="77"/>
      <c r="SIU186" s="77"/>
      <c r="SIX186" s="77"/>
      <c r="SIY186" s="78"/>
      <c r="SIZ186" s="77"/>
      <c r="SJM186" s="77"/>
      <c r="SJP186" s="77"/>
      <c r="SJQ186" s="78"/>
      <c r="SJR186" s="77"/>
      <c r="SKE186" s="77"/>
      <c r="SKH186" s="77"/>
      <c r="SKI186" s="78"/>
      <c r="SKJ186" s="77"/>
      <c r="SKW186" s="77"/>
      <c r="SKZ186" s="77"/>
      <c r="SLA186" s="78"/>
      <c r="SLB186" s="77"/>
      <c r="SLO186" s="77"/>
      <c r="SLR186" s="77"/>
      <c r="SLS186" s="78"/>
      <c r="SLT186" s="77"/>
      <c r="SMG186" s="77"/>
      <c r="SMJ186" s="77"/>
      <c r="SMK186" s="78"/>
      <c r="SML186" s="77"/>
      <c r="SMY186" s="77"/>
      <c r="SNB186" s="77"/>
      <c r="SNC186" s="78"/>
      <c r="SND186" s="77"/>
      <c r="SNQ186" s="77"/>
      <c r="SNT186" s="77"/>
      <c r="SNU186" s="78"/>
      <c r="SNV186" s="77"/>
      <c r="SOI186" s="77"/>
      <c r="SOL186" s="77"/>
      <c r="SOM186" s="78"/>
      <c r="SON186" s="77"/>
      <c r="SPA186" s="77"/>
      <c r="SPD186" s="77"/>
      <c r="SPE186" s="78"/>
      <c r="SPF186" s="77"/>
      <c r="SPS186" s="77"/>
      <c r="SPV186" s="77"/>
      <c r="SPW186" s="78"/>
      <c r="SPX186" s="77"/>
      <c r="SQK186" s="77"/>
      <c r="SQN186" s="77"/>
      <c r="SQO186" s="78"/>
      <c r="SQP186" s="77"/>
      <c r="SRC186" s="77"/>
      <c r="SRF186" s="77"/>
      <c r="SRG186" s="78"/>
      <c r="SRH186" s="77"/>
      <c r="SRU186" s="77"/>
      <c r="SRX186" s="77"/>
      <c r="SRY186" s="78"/>
      <c r="SRZ186" s="77"/>
      <c r="SSM186" s="77"/>
      <c r="SSP186" s="77"/>
      <c r="SSQ186" s="78"/>
      <c r="SSR186" s="77"/>
      <c r="STE186" s="77"/>
      <c r="STH186" s="77"/>
      <c r="STI186" s="78"/>
      <c r="STJ186" s="77"/>
      <c r="STW186" s="77"/>
      <c r="STZ186" s="77"/>
      <c r="SUA186" s="78"/>
      <c r="SUB186" s="77"/>
      <c r="SUO186" s="77"/>
      <c r="SUR186" s="77"/>
      <c r="SUS186" s="78"/>
      <c r="SUT186" s="77"/>
      <c r="SVG186" s="77"/>
      <c r="SVJ186" s="77"/>
      <c r="SVK186" s="78"/>
      <c r="SVL186" s="77"/>
      <c r="SVY186" s="77"/>
      <c r="SWB186" s="77"/>
      <c r="SWC186" s="78"/>
      <c r="SWD186" s="77"/>
      <c r="SWQ186" s="77"/>
      <c r="SWT186" s="77"/>
      <c r="SWU186" s="78"/>
      <c r="SWV186" s="77"/>
      <c r="SXI186" s="77"/>
      <c r="SXL186" s="77"/>
      <c r="SXM186" s="78"/>
      <c r="SXN186" s="77"/>
      <c r="SYA186" s="77"/>
      <c r="SYD186" s="77"/>
      <c r="SYE186" s="78"/>
      <c r="SYF186" s="77"/>
      <c r="SYS186" s="77"/>
      <c r="SYV186" s="77"/>
      <c r="SYW186" s="78"/>
      <c r="SYX186" s="77"/>
      <c r="SZK186" s="77"/>
      <c r="SZN186" s="77"/>
      <c r="SZO186" s="78"/>
      <c r="SZP186" s="77"/>
      <c r="TAC186" s="77"/>
      <c r="TAF186" s="77"/>
      <c r="TAG186" s="78"/>
      <c r="TAH186" s="77"/>
      <c r="TAU186" s="77"/>
      <c r="TAX186" s="77"/>
      <c r="TAY186" s="78"/>
      <c r="TAZ186" s="77"/>
      <c r="TBM186" s="77"/>
      <c r="TBP186" s="77"/>
      <c r="TBQ186" s="78"/>
      <c r="TBR186" s="77"/>
      <c r="TCE186" s="77"/>
      <c r="TCH186" s="77"/>
      <c r="TCI186" s="78"/>
      <c r="TCJ186" s="77"/>
      <c r="TCW186" s="77"/>
      <c r="TCZ186" s="77"/>
      <c r="TDA186" s="78"/>
      <c r="TDB186" s="77"/>
      <c r="TDO186" s="77"/>
      <c r="TDR186" s="77"/>
      <c r="TDS186" s="78"/>
      <c r="TDT186" s="77"/>
      <c r="TEG186" s="77"/>
      <c r="TEJ186" s="77"/>
      <c r="TEK186" s="78"/>
      <c r="TEL186" s="77"/>
      <c r="TEY186" s="77"/>
      <c r="TFB186" s="77"/>
      <c r="TFC186" s="78"/>
      <c r="TFD186" s="77"/>
      <c r="TFQ186" s="77"/>
      <c r="TFT186" s="77"/>
      <c r="TFU186" s="78"/>
      <c r="TFV186" s="77"/>
      <c r="TGI186" s="77"/>
      <c r="TGL186" s="77"/>
      <c r="TGM186" s="78"/>
      <c r="TGN186" s="77"/>
      <c r="THA186" s="77"/>
      <c r="THD186" s="77"/>
      <c r="THE186" s="78"/>
      <c r="THF186" s="77"/>
      <c r="THS186" s="77"/>
      <c r="THV186" s="77"/>
      <c r="THW186" s="78"/>
      <c r="THX186" s="77"/>
      <c r="TIK186" s="77"/>
      <c r="TIN186" s="77"/>
      <c r="TIO186" s="78"/>
      <c r="TIP186" s="77"/>
      <c r="TJC186" s="77"/>
      <c r="TJF186" s="77"/>
      <c r="TJG186" s="78"/>
      <c r="TJH186" s="77"/>
      <c r="TJU186" s="77"/>
      <c r="TJX186" s="77"/>
      <c r="TJY186" s="78"/>
      <c r="TJZ186" s="77"/>
      <c r="TKM186" s="77"/>
      <c r="TKP186" s="77"/>
      <c r="TKQ186" s="78"/>
      <c r="TKR186" s="77"/>
      <c r="TLE186" s="77"/>
      <c r="TLH186" s="77"/>
      <c r="TLI186" s="78"/>
      <c r="TLJ186" s="77"/>
      <c r="TLW186" s="77"/>
      <c r="TLZ186" s="77"/>
      <c r="TMA186" s="78"/>
      <c r="TMB186" s="77"/>
      <c r="TMO186" s="77"/>
      <c r="TMR186" s="77"/>
      <c r="TMS186" s="78"/>
      <c r="TMT186" s="77"/>
      <c r="TNG186" s="77"/>
      <c r="TNJ186" s="77"/>
      <c r="TNK186" s="78"/>
      <c r="TNL186" s="77"/>
      <c r="TNY186" s="77"/>
      <c r="TOB186" s="77"/>
      <c r="TOC186" s="78"/>
      <c r="TOD186" s="77"/>
      <c r="TOQ186" s="77"/>
      <c r="TOT186" s="77"/>
      <c r="TOU186" s="78"/>
      <c r="TOV186" s="77"/>
      <c r="TPI186" s="77"/>
      <c r="TPL186" s="77"/>
      <c r="TPM186" s="78"/>
      <c r="TPN186" s="77"/>
      <c r="TQA186" s="77"/>
      <c r="TQD186" s="77"/>
      <c r="TQE186" s="78"/>
      <c r="TQF186" s="77"/>
      <c r="TQS186" s="77"/>
      <c r="TQV186" s="77"/>
      <c r="TQW186" s="78"/>
      <c r="TQX186" s="77"/>
      <c r="TRK186" s="77"/>
      <c r="TRN186" s="77"/>
      <c r="TRO186" s="78"/>
      <c r="TRP186" s="77"/>
      <c r="TSC186" s="77"/>
      <c r="TSF186" s="77"/>
      <c r="TSG186" s="78"/>
      <c r="TSH186" s="77"/>
      <c r="TSU186" s="77"/>
      <c r="TSX186" s="77"/>
      <c r="TSY186" s="78"/>
      <c r="TSZ186" s="77"/>
      <c r="TTM186" s="77"/>
      <c r="TTP186" s="77"/>
      <c r="TTQ186" s="78"/>
      <c r="TTR186" s="77"/>
      <c r="TUE186" s="77"/>
      <c r="TUH186" s="77"/>
      <c r="TUI186" s="78"/>
      <c r="TUJ186" s="77"/>
      <c r="TUW186" s="77"/>
      <c r="TUZ186" s="77"/>
      <c r="TVA186" s="78"/>
      <c r="TVB186" s="77"/>
      <c r="TVO186" s="77"/>
      <c r="TVR186" s="77"/>
      <c r="TVS186" s="78"/>
      <c r="TVT186" s="77"/>
      <c r="TWG186" s="77"/>
      <c r="TWJ186" s="77"/>
      <c r="TWK186" s="78"/>
      <c r="TWL186" s="77"/>
      <c r="TWY186" s="77"/>
      <c r="TXB186" s="77"/>
      <c r="TXC186" s="78"/>
      <c r="TXD186" s="77"/>
      <c r="TXQ186" s="77"/>
      <c r="TXT186" s="77"/>
      <c r="TXU186" s="78"/>
      <c r="TXV186" s="77"/>
      <c r="TYI186" s="77"/>
      <c r="TYL186" s="77"/>
      <c r="TYM186" s="78"/>
      <c r="TYN186" s="77"/>
      <c r="TZA186" s="77"/>
      <c r="TZD186" s="77"/>
      <c r="TZE186" s="78"/>
      <c r="TZF186" s="77"/>
      <c r="TZS186" s="77"/>
      <c r="TZV186" s="77"/>
      <c r="TZW186" s="78"/>
      <c r="TZX186" s="77"/>
      <c r="UAK186" s="77"/>
      <c r="UAN186" s="77"/>
      <c r="UAO186" s="78"/>
      <c r="UAP186" s="77"/>
      <c r="UBC186" s="77"/>
      <c r="UBF186" s="77"/>
      <c r="UBG186" s="78"/>
      <c r="UBH186" s="77"/>
      <c r="UBU186" s="77"/>
      <c r="UBX186" s="77"/>
      <c r="UBY186" s="78"/>
      <c r="UBZ186" s="77"/>
      <c r="UCM186" s="77"/>
      <c r="UCP186" s="77"/>
      <c r="UCQ186" s="78"/>
      <c r="UCR186" s="77"/>
      <c r="UDE186" s="77"/>
      <c r="UDH186" s="77"/>
      <c r="UDI186" s="78"/>
      <c r="UDJ186" s="77"/>
      <c r="UDW186" s="77"/>
      <c r="UDZ186" s="77"/>
      <c r="UEA186" s="78"/>
      <c r="UEB186" s="77"/>
      <c r="UEO186" s="77"/>
      <c r="UER186" s="77"/>
      <c r="UES186" s="78"/>
      <c r="UET186" s="77"/>
      <c r="UFG186" s="77"/>
      <c r="UFJ186" s="77"/>
      <c r="UFK186" s="78"/>
      <c r="UFL186" s="77"/>
      <c r="UFY186" s="77"/>
      <c r="UGB186" s="77"/>
      <c r="UGC186" s="78"/>
      <c r="UGD186" s="77"/>
      <c r="UGQ186" s="77"/>
      <c r="UGT186" s="77"/>
      <c r="UGU186" s="78"/>
      <c r="UGV186" s="77"/>
      <c r="UHI186" s="77"/>
      <c r="UHL186" s="77"/>
      <c r="UHM186" s="78"/>
      <c r="UHN186" s="77"/>
      <c r="UIA186" s="77"/>
      <c r="UID186" s="77"/>
      <c r="UIE186" s="78"/>
      <c r="UIF186" s="77"/>
      <c r="UIS186" s="77"/>
      <c r="UIV186" s="77"/>
      <c r="UIW186" s="78"/>
      <c r="UIX186" s="77"/>
      <c r="UJK186" s="77"/>
      <c r="UJN186" s="77"/>
      <c r="UJO186" s="78"/>
      <c r="UJP186" s="77"/>
      <c r="UKC186" s="77"/>
      <c r="UKF186" s="77"/>
      <c r="UKG186" s="78"/>
      <c r="UKH186" s="77"/>
      <c r="UKU186" s="77"/>
      <c r="UKX186" s="77"/>
      <c r="UKY186" s="78"/>
      <c r="UKZ186" s="77"/>
      <c r="ULM186" s="77"/>
      <c r="ULP186" s="77"/>
      <c r="ULQ186" s="78"/>
      <c r="ULR186" s="77"/>
      <c r="UME186" s="77"/>
      <c r="UMH186" s="77"/>
      <c r="UMI186" s="78"/>
      <c r="UMJ186" s="77"/>
      <c r="UMW186" s="77"/>
      <c r="UMZ186" s="77"/>
      <c r="UNA186" s="78"/>
      <c r="UNB186" s="77"/>
      <c r="UNO186" s="77"/>
      <c r="UNR186" s="77"/>
      <c r="UNS186" s="78"/>
      <c r="UNT186" s="77"/>
      <c r="UOG186" s="77"/>
      <c r="UOJ186" s="77"/>
      <c r="UOK186" s="78"/>
      <c r="UOL186" s="77"/>
      <c r="UOY186" s="77"/>
      <c r="UPB186" s="77"/>
      <c r="UPC186" s="78"/>
      <c r="UPD186" s="77"/>
      <c r="UPQ186" s="77"/>
      <c r="UPT186" s="77"/>
      <c r="UPU186" s="78"/>
      <c r="UPV186" s="77"/>
      <c r="UQI186" s="77"/>
      <c r="UQL186" s="77"/>
      <c r="UQM186" s="78"/>
      <c r="UQN186" s="77"/>
      <c r="URA186" s="77"/>
      <c r="URD186" s="77"/>
      <c r="URE186" s="78"/>
      <c r="URF186" s="77"/>
      <c r="URS186" s="77"/>
      <c r="URV186" s="77"/>
      <c r="URW186" s="78"/>
      <c r="URX186" s="77"/>
      <c r="USK186" s="77"/>
      <c r="USN186" s="77"/>
      <c r="USO186" s="78"/>
      <c r="USP186" s="77"/>
      <c r="UTC186" s="77"/>
      <c r="UTF186" s="77"/>
      <c r="UTG186" s="78"/>
      <c r="UTH186" s="77"/>
      <c r="UTU186" s="77"/>
      <c r="UTX186" s="77"/>
      <c r="UTY186" s="78"/>
      <c r="UTZ186" s="77"/>
      <c r="UUM186" s="77"/>
      <c r="UUP186" s="77"/>
      <c r="UUQ186" s="78"/>
      <c r="UUR186" s="77"/>
      <c r="UVE186" s="77"/>
      <c r="UVH186" s="77"/>
      <c r="UVI186" s="78"/>
      <c r="UVJ186" s="77"/>
      <c r="UVW186" s="77"/>
      <c r="UVZ186" s="77"/>
      <c r="UWA186" s="78"/>
      <c r="UWB186" s="77"/>
      <c r="UWO186" s="77"/>
      <c r="UWR186" s="77"/>
      <c r="UWS186" s="78"/>
      <c r="UWT186" s="77"/>
      <c r="UXG186" s="77"/>
      <c r="UXJ186" s="77"/>
      <c r="UXK186" s="78"/>
      <c r="UXL186" s="77"/>
      <c r="UXY186" s="77"/>
      <c r="UYB186" s="77"/>
      <c r="UYC186" s="78"/>
      <c r="UYD186" s="77"/>
      <c r="UYQ186" s="77"/>
      <c r="UYT186" s="77"/>
      <c r="UYU186" s="78"/>
      <c r="UYV186" s="77"/>
      <c r="UZI186" s="77"/>
      <c r="UZL186" s="77"/>
      <c r="UZM186" s="78"/>
      <c r="UZN186" s="77"/>
      <c r="VAA186" s="77"/>
      <c r="VAD186" s="77"/>
      <c r="VAE186" s="78"/>
      <c r="VAF186" s="77"/>
      <c r="VAS186" s="77"/>
      <c r="VAV186" s="77"/>
      <c r="VAW186" s="78"/>
      <c r="VAX186" s="77"/>
      <c r="VBK186" s="77"/>
      <c r="VBN186" s="77"/>
      <c r="VBO186" s="78"/>
      <c r="VBP186" s="77"/>
      <c r="VCC186" s="77"/>
      <c r="VCF186" s="77"/>
      <c r="VCG186" s="78"/>
      <c r="VCH186" s="77"/>
      <c r="VCU186" s="77"/>
      <c r="VCX186" s="77"/>
      <c r="VCY186" s="78"/>
      <c r="VCZ186" s="77"/>
      <c r="VDM186" s="77"/>
      <c r="VDP186" s="77"/>
      <c r="VDQ186" s="78"/>
      <c r="VDR186" s="77"/>
      <c r="VEE186" s="77"/>
      <c r="VEH186" s="77"/>
      <c r="VEI186" s="78"/>
      <c r="VEJ186" s="77"/>
      <c r="VEW186" s="77"/>
      <c r="VEZ186" s="77"/>
      <c r="VFA186" s="78"/>
      <c r="VFB186" s="77"/>
      <c r="VFO186" s="77"/>
      <c r="VFR186" s="77"/>
      <c r="VFS186" s="78"/>
      <c r="VFT186" s="77"/>
      <c r="VGG186" s="77"/>
      <c r="VGJ186" s="77"/>
      <c r="VGK186" s="78"/>
      <c r="VGL186" s="77"/>
      <c r="VGY186" s="77"/>
      <c r="VHB186" s="77"/>
      <c r="VHC186" s="78"/>
      <c r="VHD186" s="77"/>
      <c r="VHQ186" s="77"/>
      <c r="VHT186" s="77"/>
      <c r="VHU186" s="78"/>
      <c r="VHV186" s="77"/>
      <c r="VII186" s="77"/>
      <c r="VIL186" s="77"/>
      <c r="VIM186" s="78"/>
      <c r="VIN186" s="77"/>
      <c r="VJA186" s="77"/>
      <c r="VJD186" s="77"/>
      <c r="VJE186" s="78"/>
      <c r="VJF186" s="77"/>
      <c r="VJS186" s="77"/>
      <c r="VJV186" s="77"/>
      <c r="VJW186" s="78"/>
      <c r="VJX186" s="77"/>
      <c r="VKK186" s="77"/>
      <c r="VKN186" s="77"/>
      <c r="VKO186" s="78"/>
      <c r="VKP186" s="77"/>
      <c r="VLC186" s="77"/>
      <c r="VLF186" s="77"/>
      <c r="VLG186" s="78"/>
      <c r="VLH186" s="77"/>
      <c r="VLU186" s="77"/>
      <c r="VLX186" s="77"/>
      <c r="VLY186" s="78"/>
      <c r="VLZ186" s="77"/>
      <c r="VMM186" s="77"/>
      <c r="VMP186" s="77"/>
      <c r="VMQ186" s="78"/>
      <c r="VMR186" s="77"/>
      <c r="VNE186" s="77"/>
      <c r="VNH186" s="77"/>
      <c r="VNI186" s="78"/>
      <c r="VNJ186" s="77"/>
      <c r="VNW186" s="77"/>
      <c r="VNZ186" s="77"/>
      <c r="VOA186" s="78"/>
      <c r="VOB186" s="77"/>
      <c r="VOO186" s="77"/>
      <c r="VOR186" s="77"/>
      <c r="VOS186" s="78"/>
      <c r="VOT186" s="77"/>
      <c r="VPG186" s="77"/>
      <c r="VPJ186" s="77"/>
      <c r="VPK186" s="78"/>
      <c r="VPL186" s="77"/>
      <c r="VPY186" s="77"/>
      <c r="VQB186" s="77"/>
      <c r="VQC186" s="78"/>
      <c r="VQD186" s="77"/>
      <c r="VQQ186" s="77"/>
      <c r="VQT186" s="77"/>
      <c r="VQU186" s="78"/>
      <c r="VQV186" s="77"/>
      <c r="VRI186" s="77"/>
      <c r="VRL186" s="77"/>
      <c r="VRM186" s="78"/>
      <c r="VRN186" s="77"/>
      <c r="VSA186" s="77"/>
      <c r="VSD186" s="77"/>
      <c r="VSE186" s="78"/>
      <c r="VSF186" s="77"/>
      <c r="VSS186" s="77"/>
      <c r="VSV186" s="77"/>
      <c r="VSW186" s="78"/>
      <c r="VSX186" s="77"/>
      <c r="VTK186" s="77"/>
      <c r="VTN186" s="77"/>
      <c r="VTO186" s="78"/>
      <c r="VTP186" s="77"/>
      <c r="VUC186" s="77"/>
      <c r="VUF186" s="77"/>
      <c r="VUG186" s="78"/>
      <c r="VUH186" s="77"/>
      <c r="VUU186" s="77"/>
      <c r="VUX186" s="77"/>
      <c r="VUY186" s="78"/>
      <c r="VUZ186" s="77"/>
      <c r="VVM186" s="77"/>
      <c r="VVP186" s="77"/>
      <c r="VVQ186" s="78"/>
      <c r="VVR186" s="77"/>
      <c r="VWE186" s="77"/>
      <c r="VWH186" s="77"/>
      <c r="VWI186" s="78"/>
      <c r="VWJ186" s="77"/>
      <c r="VWW186" s="77"/>
      <c r="VWZ186" s="77"/>
      <c r="VXA186" s="78"/>
      <c r="VXB186" s="77"/>
      <c r="VXO186" s="77"/>
      <c r="VXR186" s="77"/>
      <c r="VXS186" s="78"/>
      <c r="VXT186" s="77"/>
      <c r="VYG186" s="77"/>
      <c r="VYJ186" s="77"/>
      <c r="VYK186" s="78"/>
      <c r="VYL186" s="77"/>
      <c r="VYY186" s="77"/>
      <c r="VZB186" s="77"/>
      <c r="VZC186" s="78"/>
      <c r="VZD186" s="77"/>
      <c r="VZQ186" s="77"/>
      <c r="VZT186" s="77"/>
      <c r="VZU186" s="78"/>
      <c r="VZV186" s="77"/>
      <c r="WAI186" s="77"/>
      <c r="WAL186" s="77"/>
      <c r="WAM186" s="78"/>
      <c r="WAN186" s="77"/>
      <c r="WBA186" s="77"/>
      <c r="WBD186" s="77"/>
      <c r="WBE186" s="78"/>
      <c r="WBF186" s="77"/>
      <c r="WBS186" s="77"/>
      <c r="WBV186" s="77"/>
      <c r="WBW186" s="78"/>
      <c r="WBX186" s="77"/>
      <c r="WCK186" s="77"/>
      <c r="WCN186" s="77"/>
      <c r="WCO186" s="78"/>
      <c r="WCP186" s="77"/>
      <c r="WDC186" s="77"/>
      <c r="WDF186" s="77"/>
      <c r="WDG186" s="78"/>
      <c r="WDH186" s="77"/>
      <c r="WDU186" s="77"/>
      <c r="WDX186" s="77"/>
      <c r="WDY186" s="78"/>
      <c r="WDZ186" s="77"/>
      <c r="WEM186" s="77"/>
      <c r="WEP186" s="77"/>
      <c r="WEQ186" s="78"/>
      <c r="WER186" s="77"/>
      <c r="WFE186" s="77"/>
      <c r="WFH186" s="77"/>
      <c r="WFI186" s="78"/>
      <c r="WFJ186" s="77"/>
      <c r="WFW186" s="77"/>
      <c r="WFZ186" s="77"/>
      <c r="WGA186" s="78"/>
      <c r="WGB186" s="77"/>
      <c r="WGO186" s="77"/>
      <c r="WGR186" s="77"/>
      <c r="WGS186" s="78"/>
      <c r="WGT186" s="77"/>
      <c r="WHG186" s="77"/>
      <c r="WHJ186" s="77"/>
      <c r="WHK186" s="78"/>
      <c r="WHL186" s="77"/>
      <c r="WHY186" s="77"/>
      <c r="WIB186" s="77"/>
      <c r="WIC186" s="78"/>
      <c r="WID186" s="77"/>
      <c r="WIQ186" s="77"/>
      <c r="WIT186" s="77"/>
      <c r="WIU186" s="78"/>
      <c r="WIV186" s="77"/>
      <c r="WJI186" s="77"/>
      <c r="WJL186" s="77"/>
      <c r="WJM186" s="78"/>
      <c r="WJN186" s="77"/>
      <c r="WKA186" s="77"/>
      <c r="WKD186" s="77"/>
      <c r="WKE186" s="78"/>
      <c r="WKF186" s="77"/>
      <c r="WKS186" s="77"/>
      <c r="WKV186" s="77"/>
      <c r="WKW186" s="78"/>
      <c r="WKX186" s="77"/>
      <c r="WLK186" s="77"/>
      <c r="WLN186" s="77"/>
      <c r="WLO186" s="78"/>
      <c r="WLP186" s="77"/>
      <c r="WMC186" s="77"/>
      <c r="WMF186" s="77"/>
      <c r="WMG186" s="78"/>
      <c r="WMH186" s="77"/>
      <c r="WMU186" s="77"/>
      <c r="WMX186" s="77"/>
      <c r="WMY186" s="78"/>
      <c r="WMZ186" s="77"/>
      <c r="WNM186" s="77"/>
      <c r="WNP186" s="77"/>
      <c r="WNQ186" s="78"/>
      <c r="WNR186" s="77"/>
      <c r="WOE186" s="77"/>
      <c r="WOH186" s="77"/>
      <c r="WOI186" s="78"/>
      <c r="WOJ186" s="77"/>
      <c r="WOW186" s="77"/>
      <c r="WOZ186" s="77"/>
      <c r="WPA186" s="78"/>
      <c r="WPB186" s="77"/>
      <c r="WPO186" s="77"/>
      <c r="WPR186" s="77"/>
      <c r="WPS186" s="78"/>
      <c r="WPT186" s="77"/>
      <c r="WQG186" s="77"/>
      <c r="WQJ186" s="77"/>
      <c r="WQK186" s="78"/>
      <c r="WQL186" s="77"/>
      <c r="WQY186" s="77"/>
      <c r="WRB186" s="77"/>
      <c r="WRC186" s="78"/>
      <c r="WRD186" s="77"/>
      <c r="WRQ186" s="77"/>
      <c r="WRT186" s="77"/>
      <c r="WRU186" s="78"/>
      <c r="WRV186" s="77"/>
      <c r="WSI186" s="77"/>
      <c r="WSL186" s="77"/>
      <c r="WSM186" s="78"/>
      <c r="WSN186" s="77"/>
      <c r="WTA186" s="77"/>
      <c r="WTD186" s="77"/>
      <c r="WTE186" s="78"/>
      <c r="WTF186" s="77"/>
      <c r="WTS186" s="77"/>
      <c r="WTV186" s="77"/>
      <c r="WTW186" s="78"/>
      <c r="WTX186" s="77"/>
      <c r="WUK186" s="77"/>
      <c r="WUN186" s="77"/>
      <c r="WUO186" s="78"/>
      <c r="WUP186" s="77"/>
      <c r="WVC186" s="77"/>
      <c r="WVF186" s="77"/>
      <c r="WVG186" s="78"/>
      <c r="WVH186" s="77"/>
      <c r="WVU186" s="77"/>
      <c r="WVX186" s="77"/>
      <c r="WVY186" s="78"/>
      <c r="WVZ186" s="77"/>
      <c r="WWM186" s="77"/>
      <c r="WWP186" s="77"/>
      <c r="WWQ186" s="78"/>
      <c r="WWR186" s="77"/>
      <c r="WXE186" s="77"/>
      <c r="WXH186" s="77"/>
      <c r="WXI186" s="78"/>
      <c r="WXJ186" s="77"/>
      <c r="WXW186" s="77"/>
      <c r="WXZ186" s="77"/>
      <c r="WYA186" s="78"/>
      <c r="WYB186" s="77"/>
      <c r="WYO186" s="77"/>
      <c r="WYR186" s="77"/>
      <c r="WYS186" s="78"/>
      <c r="WYT186" s="77"/>
      <c r="WZG186" s="77"/>
      <c r="WZJ186" s="77"/>
      <c r="WZK186" s="78"/>
      <c r="WZL186" s="77"/>
      <c r="WZY186" s="77"/>
      <c r="XAB186" s="77"/>
      <c r="XAC186" s="78"/>
      <c r="XAD186" s="77"/>
      <c r="XAQ186" s="77"/>
      <c r="XAT186" s="77"/>
      <c r="XAU186" s="78"/>
      <c r="XAV186" s="77"/>
      <c r="XBI186" s="77"/>
      <c r="XBL186" s="77"/>
      <c r="XBM186" s="78"/>
      <c r="XBN186" s="77"/>
      <c r="XCA186" s="77"/>
      <c r="XCD186" s="77"/>
      <c r="XCE186" s="78"/>
      <c r="XCF186" s="77"/>
      <c r="XCS186" s="77"/>
      <c r="XCV186" s="77"/>
      <c r="XCW186" s="78"/>
      <c r="XCX186" s="77"/>
      <c r="XDK186" s="77"/>
      <c r="XDN186" s="77"/>
      <c r="XDO186" s="78"/>
      <c r="XDP186" s="77"/>
      <c r="XEC186" s="77"/>
      <c r="XEF186" s="77"/>
      <c r="XEG186" s="78"/>
      <c r="XEH186" s="77"/>
      <c r="XEU186" s="77"/>
      <c r="XEX186" s="77"/>
      <c r="XEY186" s="78"/>
      <c r="XEZ186" s="77"/>
    </row>
    <row r="187" spans="1:16384" s="7" customFormat="1" hidden="1" outlineLevel="1" x14ac:dyDescent="0.25">
      <c r="A187" s="32"/>
      <c r="B187" s="113"/>
      <c r="C187" s="42"/>
      <c r="D187" s="42"/>
      <c r="E187" s="32"/>
      <c r="F187" s="32"/>
      <c r="G187" s="114"/>
      <c r="H187" s="33"/>
      <c r="I187" s="58"/>
      <c r="J187" s="58"/>
      <c r="K187" s="120"/>
      <c r="L187" s="58"/>
      <c r="M187" s="34"/>
      <c r="N187" s="44"/>
      <c r="O187" s="117"/>
      <c r="P187" s="60">
        <v>0</v>
      </c>
      <c r="Q187" s="44"/>
      <c r="R187" s="60">
        <v>0</v>
      </c>
    </row>
    <row r="188" spans="1:16384" s="7" customFormat="1" hidden="1" outlineLevel="1" x14ac:dyDescent="0.25">
      <c r="A188" s="32"/>
      <c r="B188" s="45"/>
      <c r="C188" s="42"/>
      <c r="D188" s="42"/>
      <c r="E188" s="121"/>
      <c r="F188" s="32"/>
      <c r="G188" s="114"/>
      <c r="H188" s="33"/>
      <c r="I188" s="58"/>
      <c r="J188" s="58"/>
      <c r="K188" s="120"/>
      <c r="L188" s="58"/>
      <c r="M188" s="118"/>
      <c r="N188" s="44"/>
      <c r="O188" s="117"/>
      <c r="P188" s="60">
        <v>0</v>
      </c>
      <c r="Q188" s="44"/>
      <c r="R188" s="60">
        <v>0</v>
      </c>
    </row>
    <row r="189" spans="1:16384" s="7" customFormat="1" hidden="1" outlineLevel="1" x14ac:dyDescent="0.25">
      <c r="A189" s="42"/>
      <c r="B189" s="45"/>
      <c r="C189" s="42"/>
      <c r="D189" s="42"/>
      <c r="E189" s="114"/>
      <c r="F189" s="32"/>
      <c r="G189" s="114"/>
      <c r="H189" s="33"/>
      <c r="I189" s="58"/>
      <c r="J189" s="58"/>
      <c r="K189" s="120"/>
      <c r="L189" s="58"/>
      <c r="M189" s="34"/>
      <c r="N189" s="44"/>
      <c r="O189" s="117"/>
      <c r="P189" s="60">
        <v>0</v>
      </c>
      <c r="Q189" s="44"/>
      <c r="R189" s="60">
        <v>0</v>
      </c>
      <c r="W189" s="3"/>
      <c r="X189" s="3"/>
      <c r="Y189" s="3"/>
      <c r="Z189" s="3"/>
      <c r="AA189" s="3"/>
      <c r="AB189" s="3"/>
    </row>
    <row r="190" spans="1:16384" s="7" customFormat="1" hidden="1" outlineLevel="1" x14ac:dyDescent="0.25">
      <c r="A190" s="42"/>
      <c r="B190" s="45"/>
      <c r="C190" s="32"/>
      <c r="D190" s="42"/>
      <c r="E190" s="32"/>
      <c r="F190" s="32"/>
      <c r="G190" s="114"/>
      <c r="H190" s="33"/>
      <c r="I190" s="58"/>
      <c r="J190" s="58"/>
      <c r="K190" s="120"/>
      <c r="L190" s="58"/>
      <c r="M190" s="34"/>
      <c r="N190" s="44"/>
      <c r="O190" s="117"/>
      <c r="P190" s="60">
        <v>0</v>
      </c>
      <c r="Q190" s="44"/>
      <c r="R190" s="60">
        <v>0</v>
      </c>
      <c r="W190" s="3"/>
      <c r="X190" s="3"/>
      <c r="Y190" s="3"/>
      <c r="Z190" s="3"/>
      <c r="AA190" s="3"/>
      <c r="AB190" s="3"/>
    </row>
    <row r="191" spans="1:16384" s="7" customFormat="1" hidden="1" outlineLevel="1" x14ac:dyDescent="0.25">
      <c r="A191" s="32"/>
      <c r="B191" s="45"/>
      <c r="C191" s="32"/>
      <c r="D191" s="42"/>
      <c r="E191" s="32"/>
      <c r="F191" s="32"/>
      <c r="G191" s="114"/>
      <c r="H191" s="33"/>
      <c r="I191" s="58"/>
      <c r="J191" s="58"/>
      <c r="K191" s="120"/>
      <c r="L191" s="58"/>
      <c r="M191" s="34"/>
      <c r="N191" s="226"/>
      <c r="O191" s="117"/>
      <c r="P191" s="60">
        <v>0</v>
      </c>
      <c r="Q191" s="44"/>
      <c r="R191" s="60">
        <v>0</v>
      </c>
      <c r="W191" s="3"/>
      <c r="X191" s="3"/>
      <c r="Y191" s="3"/>
      <c r="Z191" s="3"/>
      <c r="AA191" s="3"/>
      <c r="AB191" s="3"/>
    </row>
    <row r="192" spans="1:16384" s="3" customFormat="1" hidden="1" outlineLevel="1" x14ac:dyDescent="0.25">
      <c r="A192" s="32"/>
      <c r="B192" s="45"/>
      <c r="C192" s="32"/>
      <c r="D192" s="42"/>
      <c r="E192" s="32"/>
      <c r="F192" s="32"/>
      <c r="G192" s="32"/>
      <c r="H192" s="33"/>
      <c r="I192" s="58"/>
      <c r="J192" s="58"/>
      <c r="K192" s="120"/>
      <c r="L192" s="58"/>
      <c r="M192" s="34"/>
      <c r="N192" s="44"/>
      <c r="O192" s="44"/>
      <c r="P192" s="60">
        <v>0</v>
      </c>
      <c r="Q192" s="44"/>
      <c r="R192" s="60">
        <v>0</v>
      </c>
    </row>
    <row r="193" spans="1:18" hidden="1" outlineLevel="1" x14ac:dyDescent="0.25">
      <c r="A193" s="32"/>
      <c r="B193" s="113"/>
      <c r="C193" s="32"/>
      <c r="D193" s="42"/>
      <c r="E193" s="32"/>
      <c r="F193" s="32"/>
      <c r="G193" s="32"/>
      <c r="H193" s="33"/>
      <c r="I193" s="58"/>
      <c r="J193" s="58"/>
      <c r="K193" s="120"/>
      <c r="L193" s="58"/>
      <c r="M193" s="34"/>
      <c r="N193" s="44"/>
      <c r="O193" s="119"/>
      <c r="P193" s="60">
        <v>0</v>
      </c>
      <c r="Q193" s="44"/>
      <c r="R193" s="60">
        <v>0</v>
      </c>
    </row>
    <row r="194" spans="1:18" hidden="1" outlineLevel="1" x14ac:dyDescent="0.25">
      <c r="A194" s="32"/>
      <c r="B194" s="45"/>
      <c r="C194" s="42"/>
      <c r="D194" s="42"/>
      <c r="E194" s="114"/>
      <c r="F194" s="32"/>
      <c r="G194" s="32"/>
      <c r="H194" s="33"/>
      <c r="I194" s="58"/>
      <c r="J194" s="58"/>
      <c r="K194" s="120"/>
      <c r="L194" s="58"/>
      <c r="M194" s="34"/>
      <c r="N194" s="44"/>
      <c r="O194" s="44"/>
      <c r="P194" s="60">
        <v>0</v>
      </c>
      <c r="Q194" s="44"/>
      <c r="R194" s="60">
        <v>0</v>
      </c>
    </row>
    <row r="195" spans="1:18" hidden="1" outlineLevel="1" x14ac:dyDescent="0.25">
      <c r="A195" s="32"/>
      <c r="B195" s="113"/>
      <c r="C195" s="42"/>
      <c r="D195" s="42"/>
      <c r="E195" s="32"/>
      <c r="F195" s="32"/>
      <c r="G195" s="114"/>
      <c r="H195" s="33"/>
      <c r="I195" s="58"/>
      <c r="J195" s="58"/>
      <c r="K195" s="120"/>
      <c r="L195" s="58"/>
      <c r="M195" s="34"/>
      <c r="N195" s="44"/>
      <c r="O195" s="117"/>
      <c r="P195" s="60">
        <v>0</v>
      </c>
      <c r="Q195" s="44"/>
      <c r="R195" s="60">
        <v>0</v>
      </c>
    </row>
    <row r="196" spans="1:18" hidden="1" outlineLevel="1" x14ac:dyDescent="0.25">
      <c r="A196" s="32"/>
      <c r="B196" s="45"/>
      <c r="C196" s="32"/>
      <c r="D196" s="42"/>
      <c r="E196" s="114"/>
      <c r="F196" s="32"/>
      <c r="G196" s="32"/>
      <c r="H196" s="33"/>
      <c r="I196" s="58"/>
      <c r="J196" s="58"/>
      <c r="K196" s="120"/>
      <c r="L196" s="58"/>
      <c r="M196" s="34"/>
      <c r="N196" s="44"/>
      <c r="O196" s="44"/>
      <c r="P196" s="60">
        <v>0</v>
      </c>
      <c r="Q196" s="44"/>
      <c r="R196" s="60">
        <v>0</v>
      </c>
    </row>
    <row r="197" spans="1:18" hidden="1" outlineLevel="1" x14ac:dyDescent="0.25">
      <c r="A197" s="32"/>
      <c r="B197" s="113"/>
      <c r="C197" s="32"/>
      <c r="D197" s="42"/>
      <c r="E197" s="32"/>
      <c r="F197" s="32"/>
      <c r="G197" s="114"/>
      <c r="H197" s="33"/>
      <c r="I197" s="58"/>
      <c r="J197" s="58"/>
      <c r="K197" s="120"/>
      <c r="L197" s="58"/>
      <c r="M197" s="34"/>
      <c r="N197" s="44"/>
      <c r="O197" s="117"/>
      <c r="P197" s="60">
        <v>0</v>
      </c>
      <c r="Q197" s="44"/>
      <c r="R197" s="60">
        <v>0</v>
      </c>
    </row>
    <row r="198" spans="1:18" hidden="1" outlineLevel="1" x14ac:dyDescent="0.25">
      <c r="A198" s="32"/>
      <c r="B198" s="45"/>
      <c r="C198" s="32"/>
      <c r="D198" s="42"/>
      <c r="E198" s="32"/>
      <c r="F198" s="32"/>
      <c r="G198" s="32"/>
      <c r="H198" s="33"/>
      <c r="I198" s="58"/>
      <c r="J198" s="58"/>
      <c r="K198" s="120"/>
      <c r="L198" s="58"/>
      <c r="M198" s="34"/>
      <c r="N198" s="44"/>
      <c r="O198" s="119"/>
      <c r="P198" s="60">
        <v>0</v>
      </c>
      <c r="Q198" s="44"/>
      <c r="R198" s="60">
        <v>0</v>
      </c>
    </row>
    <row r="199" spans="1:18" hidden="1" outlineLevel="1" x14ac:dyDescent="0.25">
      <c r="A199" s="32"/>
      <c r="B199" s="113"/>
      <c r="C199" s="32"/>
      <c r="D199" s="42"/>
      <c r="E199" s="32"/>
      <c r="F199" s="32"/>
      <c r="G199" s="32"/>
      <c r="H199" s="33"/>
      <c r="I199" s="58"/>
      <c r="J199" s="58"/>
      <c r="K199" s="120"/>
      <c r="L199" s="58"/>
      <c r="M199" s="34"/>
      <c r="N199" s="44"/>
      <c r="O199" s="44"/>
      <c r="P199" s="60">
        <v>0</v>
      </c>
      <c r="Q199" s="44"/>
      <c r="R199" s="60">
        <v>0</v>
      </c>
    </row>
    <row r="200" spans="1:18" hidden="1" outlineLevel="1" x14ac:dyDescent="0.25">
      <c r="A200" s="32"/>
      <c r="B200" s="113"/>
      <c r="C200" s="42"/>
      <c r="D200" s="42"/>
      <c r="E200" s="32"/>
      <c r="F200" s="32"/>
      <c r="G200" s="32"/>
      <c r="H200" s="33"/>
      <c r="I200" s="58"/>
      <c r="J200" s="58"/>
      <c r="K200" s="120"/>
      <c r="L200" s="58"/>
      <c r="M200" s="34"/>
      <c r="N200" s="44"/>
      <c r="O200" s="44"/>
      <c r="P200" s="60">
        <v>0</v>
      </c>
      <c r="Q200" s="44"/>
      <c r="R200" s="60">
        <v>0</v>
      </c>
    </row>
    <row r="201" spans="1:18" hidden="1" outlineLevel="1" x14ac:dyDescent="0.25">
      <c r="A201" s="32"/>
      <c r="B201" s="45"/>
      <c r="C201" s="42"/>
      <c r="D201" s="42"/>
      <c r="E201" s="32"/>
      <c r="F201" s="32"/>
      <c r="G201" s="114"/>
      <c r="H201" s="33"/>
      <c r="I201" s="58"/>
      <c r="J201" s="58"/>
      <c r="K201" s="120"/>
      <c r="L201" s="58"/>
      <c r="M201" s="34"/>
      <c r="N201" s="44"/>
      <c r="O201" s="44"/>
      <c r="P201" s="60">
        <v>0</v>
      </c>
      <c r="Q201" s="44"/>
      <c r="R201" s="60">
        <v>0</v>
      </c>
    </row>
    <row r="202" spans="1:18" hidden="1" outlineLevel="1" x14ac:dyDescent="0.25">
      <c r="A202" s="32"/>
      <c r="B202" s="45"/>
      <c r="C202" s="42"/>
      <c r="D202" s="42"/>
      <c r="E202" s="32"/>
      <c r="F202" s="32"/>
      <c r="G202" s="114"/>
      <c r="H202" s="33"/>
      <c r="I202" s="58"/>
      <c r="J202" s="58"/>
      <c r="K202" s="120"/>
      <c r="L202" s="58"/>
      <c r="M202" s="34"/>
      <c r="N202" s="44"/>
      <c r="O202" s="44"/>
      <c r="P202" s="60">
        <v>0</v>
      </c>
      <c r="Q202" s="44"/>
      <c r="R202" s="60">
        <v>0</v>
      </c>
    </row>
    <row r="203" spans="1:18" hidden="1" outlineLevel="1" x14ac:dyDescent="0.25">
      <c r="A203" s="32"/>
      <c r="B203" s="45"/>
      <c r="C203" s="42"/>
      <c r="D203" s="42"/>
      <c r="E203" s="32"/>
      <c r="F203" s="32"/>
      <c r="G203" s="32"/>
      <c r="H203" s="33"/>
      <c r="I203" s="58"/>
      <c r="J203" s="58"/>
      <c r="K203" s="120"/>
      <c r="L203" s="58"/>
      <c r="M203" s="34"/>
      <c r="N203" s="44"/>
      <c r="O203" s="44"/>
      <c r="P203" s="60">
        <v>0</v>
      </c>
      <c r="Q203" s="44"/>
      <c r="R203" s="60">
        <v>0</v>
      </c>
    </row>
    <row r="204" spans="1:18" hidden="1" outlineLevel="1" x14ac:dyDescent="0.25">
      <c r="A204" s="32"/>
      <c r="B204" s="113"/>
      <c r="C204" s="42"/>
      <c r="D204" s="42"/>
      <c r="E204" s="32"/>
      <c r="F204" s="32"/>
      <c r="G204" s="32"/>
      <c r="H204" s="33"/>
      <c r="I204" s="58"/>
      <c r="J204" s="58"/>
      <c r="K204" s="120"/>
      <c r="L204" s="58"/>
      <c r="M204" s="34"/>
      <c r="N204" s="44"/>
      <c r="O204" s="44"/>
      <c r="P204" s="60">
        <v>0</v>
      </c>
      <c r="Q204" s="44"/>
      <c r="R204" s="60">
        <v>0</v>
      </c>
    </row>
    <row r="205" spans="1:18" hidden="1" outlineLevel="1" x14ac:dyDescent="0.25">
      <c r="A205" s="32"/>
      <c r="B205" s="45"/>
      <c r="C205" s="42"/>
      <c r="D205" s="42"/>
      <c r="E205" s="32"/>
      <c r="F205" s="32"/>
      <c r="G205" s="32"/>
      <c r="H205" s="33"/>
      <c r="I205" s="58"/>
      <c r="J205" s="58"/>
      <c r="K205" s="120"/>
      <c r="L205" s="58"/>
      <c r="M205" s="34"/>
      <c r="N205" s="44"/>
      <c r="O205" s="44"/>
      <c r="P205" s="60">
        <v>0</v>
      </c>
      <c r="Q205" s="44"/>
      <c r="R205" s="60">
        <v>0</v>
      </c>
    </row>
    <row r="206" spans="1:18" hidden="1" outlineLevel="1" x14ac:dyDescent="0.25">
      <c r="A206" s="32"/>
      <c r="B206" s="113"/>
      <c r="C206" s="42"/>
      <c r="D206" s="42"/>
      <c r="E206" s="32"/>
      <c r="F206" s="32"/>
      <c r="G206" s="32"/>
      <c r="H206" s="33"/>
      <c r="I206" s="58"/>
      <c r="J206" s="58"/>
      <c r="K206" s="120"/>
      <c r="L206" s="58"/>
      <c r="M206" s="34"/>
      <c r="N206" s="44"/>
      <c r="O206" s="44"/>
      <c r="P206" s="60">
        <v>0</v>
      </c>
      <c r="Q206" s="44"/>
      <c r="R206" s="60">
        <v>0</v>
      </c>
    </row>
    <row r="207" spans="1:18" hidden="1" outlineLevel="1" x14ac:dyDescent="0.25">
      <c r="A207" s="32"/>
      <c r="B207" s="45"/>
      <c r="C207" s="42"/>
      <c r="D207" s="42"/>
      <c r="E207" s="114"/>
      <c r="F207" s="32"/>
      <c r="G207" s="32"/>
      <c r="H207" s="33"/>
      <c r="I207" s="58"/>
      <c r="J207" s="58"/>
      <c r="K207" s="120"/>
      <c r="L207" s="58"/>
      <c r="M207" s="34"/>
      <c r="N207" s="44"/>
      <c r="O207" s="44"/>
      <c r="P207" s="60">
        <v>0</v>
      </c>
      <c r="Q207" s="44"/>
      <c r="R207" s="60">
        <v>0</v>
      </c>
    </row>
    <row r="208" spans="1:18" hidden="1" outlineLevel="1" x14ac:dyDescent="0.25">
      <c r="A208" s="32"/>
      <c r="B208" s="45"/>
      <c r="C208" s="42"/>
      <c r="D208" s="42"/>
      <c r="E208" s="114"/>
      <c r="F208" s="32"/>
      <c r="G208" s="32"/>
      <c r="H208" s="33"/>
      <c r="I208" s="58"/>
      <c r="J208" s="58"/>
      <c r="K208" s="120"/>
      <c r="L208" s="58"/>
      <c r="M208" s="34"/>
      <c r="N208" s="44"/>
      <c r="O208" s="44"/>
      <c r="P208" s="60">
        <v>0</v>
      </c>
      <c r="Q208" s="44"/>
      <c r="R208" s="60">
        <v>0</v>
      </c>
    </row>
    <row r="209" spans="1:18" hidden="1" outlineLevel="1" x14ac:dyDescent="0.25">
      <c r="A209" s="32"/>
      <c r="B209" s="113"/>
      <c r="C209" s="42"/>
      <c r="D209" s="42"/>
      <c r="E209" s="32"/>
      <c r="F209" s="32"/>
      <c r="G209" s="32"/>
      <c r="H209" s="33"/>
      <c r="I209" s="58"/>
      <c r="J209" s="58"/>
      <c r="K209" s="120"/>
      <c r="L209" s="58"/>
      <c r="M209" s="34"/>
      <c r="N209" s="44"/>
      <c r="O209" s="44"/>
      <c r="P209" s="60">
        <v>0</v>
      </c>
      <c r="Q209" s="44"/>
      <c r="R209" s="60">
        <v>0</v>
      </c>
    </row>
    <row r="210" spans="1:18" hidden="1" outlineLevel="1" x14ac:dyDescent="0.25">
      <c r="A210" s="32"/>
      <c r="B210" s="45"/>
      <c r="C210" s="42"/>
      <c r="D210" s="42"/>
      <c r="E210" s="32"/>
      <c r="F210" s="32"/>
      <c r="G210" s="32"/>
      <c r="H210" s="33"/>
      <c r="I210" s="58"/>
      <c r="J210" s="58"/>
      <c r="K210" s="120"/>
      <c r="L210" s="58"/>
      <c r="M210" s="34"/>
      <c r="N210" s="44"/>
      <c r="O210" s="44"/>
      <c r="P210" s="60">
        <v>0</v>
      </c>
      <c r="Q210" s="44"/>
      <c r="R210" s="60">
        <v>0</v>
      </c>
    </row>
    <row r="211" spans="1:18" hidden="1" outlineLevel="1" x14ac:dyDescent="0.25">
      <c r="A211" s="32"/>
      <c r="B211" s="45"/>
      <c r="C211" s="42"/>
      <c r="D211" s="42"/>
      <c r="E211" s="32"/>
      <c r="F211" s="32"/>
      <c r="G211" s="114"/>
      <c r="H211" s="33"/>
      <c r="I211" s="58"/>
      <c r="J211" s="58"/>
      <c r="K211" s="120"/>
      <c r="L211" s="58"/>
      <c r="M211" s="34"/>
      <c r="N211" s="44"/>
      <c r="O211" s="44"/>
      <c r="P211" s="60">
        <v>0</v>
      </c>
      <c r="Q211" s="44"/>
      <c r="R211" s="60">
        <v>0</v>
      </c>
    </row>
    <row r="212" spans="1:18" hidden="1" outlineLevel="1" x14ac:dyDescent="0.25">
      <c r="A212" s="32"/>
      <c r="B212" s="45"/>
      <c r="C212" s="42"/>
      <c r="D212" s="42"/>
      <c r="E212" s="114"/>
      <c r="F212" s="32"/>
      <c r="G212" s="32"/>
      <c r="H212" s="33"/>
      <c r="I212" s="58"/>
      <c r="J212" s="58"/>
      <c r="K212" s="120"/>
      <c r="L212" s="58"/>
      <c r="M212" s="34"/>
      <c r="N212" s="44"/>
      <c r="O212" s="44"/>
      <c r="P212" s="60">
        <v>0</v>
      </c>
      <c r="Q212" s="44"/>
      <c r="R212" s="60">
        <v>0</v>
      </c>
    </row>
    <row r="213" spans="1:18" hidden="1" outlineLevel="1" x14ac:dyDescent="0.25">
      <c r="A213" s="32"/>
      <c r="B213" s="45"/>
      <c r="C213" s="42"/>
      <c r="D213" s="42"/>
      <c r="E213" s="32"/>
      <c r="F213" s="32"/>
      <c r="G213" s="32"/>
      <c r="H213" s="33"/>
      <c r="I213" s="58"/>
      <c r="J213" s="58"/>
      <c r="K213" s="120"/>
      <c r="L213" s="58"/>
      <c r="M213" s="34"/>
      <c r="N213" s="44"/>
      <c r="O213" s="44"/>
      <c r="P213" s="60">
        <v>0</v>
      </c>
      <c r="Q213" s="44"/>
      <c r="R213" s="60">
        <v>0</v>
      </c>
    </row>
    <row r="214" spans="1:18" hidden="1" outlineLevel="1" x14ac:dyDescent="0.25">
      <c r="A214" s="32"/>
      <c r="B214" s="45"/>
      <c r="C214" s="42"/>
      <c r="D214" s="42"/>
      <c r="E214" s="32"/>
      <c r="F214" s="32"/>
      <c r="G214" s="32"/>
      <c r="H214" s="33"/>
      <c r="I214" s="58"/>
      <c r="J214" s="58"/>
      <c r="K214" s="120"/>
      <c r="L214" s="58"/>
      <c r="M214" s="34"/>
      <c r="N214" s="44"/>
      <c r="O214" s="44"/>
      <c r="P214" s="60">
        <v>0</v>
      </c>
      <c r="Q214" s="44"/>
      <c r="R214" s="60">
        <v>0</v>
      </c>
    </row>
    <row r="215" spans="1:18" hidden="1" outlineLevel="1" x14ac:dyDescent="0.25">
      <c r="A215" s="32"/>
      <c r="B215" s="45"/>
      <c r="C215" s="42"/>
      <c r="D215" s="42"/>
      <c r="E215" s="32"/>
      <c r="F215" s="32"/>
      <c r="G215" s="32"/>
      <c r="H215" s="33"/>
      <c r="I215" s="58"/>
      <c r="J215" s="58"/>
      <c r="K215" s="120"/>
      <c r="L215" s="58"/>
      <c r="M215" s="34"/>
      <c r="N215" s="44"/>
      <c r="O215" s="44"/>
      <c r="P215" s="60">
        <v>0</v>
      </c>
      <c r="Q215" s="44"/>
      <c r="R215" s="60">
        <v>0</v>
      </c>
    </row>
    <row r="216" spans="1:18" hidden="1" outlineLevel="1" x14ac:dyDescent="0.25">
      <c r="A216" s="32"/>
      <c r="B216" s="113"/>
      <c r="C216" s="42"/>
      <c r="D216" s="42"/>
      <c r="E216" s="32"/>
      <c r="F216" s="32"/>
      <c r="G216" s="32"/>
      <c r="H216" s="33"/>
      <c r="I216" s="58"/>
      <c r="J216" s="58"/>
      <c r="K216" s="120"/>
      <c r="L216" s="58"/>
      <c r="M216" s="34"/>
      <c r="N216" s="44"/>
      <c r="O216" s="44"/>
      <c r="P216" s="60">
        <v>0</v>
      </c>
      <c r="Q216" s="44"/>
      <c r="R216" s="60">
        <v>0</v>
      </c>
    </row>
    <row r="217" spans="1:18" hidden="1" outlineLevel="1" x14ac:dyDescent="0.25">
      <c r="A217" s="32"/>
      <c r="B217" s="45"/>
      <c r="C217" s="42"/>
      <c r="D217" s="42"/>
      <c r="E217" s="114"/>
      <c r="F217" s="32"/>
      <c r="G217" s="32"/>
      <c r="H217" s="33"/>
      <c r="I217" s="58"/>
      <c r="J217" s="58"/>
      <c r="K217" s="120"/>
      <c r="L217" s="58"/>
      <c r="M217" s="34"/>
      <c r="N217" s="44"/>
      <c r="O217" s="44"/>
      <c r="P217" s="60">
        <v>0</v>
      </c>
      <c r="Q217" s="44"/>
      <c r="R217" s="60">
        <v>0</v>
      </c>
    </row>
    <row r="218" spans="1:18" hidden="1" outlineLevel="1" x14ac:dyDescent="0.25">
      <c r="A218" s="32"/>
      <c r="B218" s="45"/>
      <c r="C218" s="42"/>
      <c r="D218" s="42"/>
      <c r="E218" s="32"/>
      <c r="F218" s="32"/>
      <c r="G218" s="32"/>
      <c r="H218" s="33"/>
      <c r="I218" s="58"/>
      <c r="J218" s="58"/>
      <c r="K218" s="120"/>
      <c r="L218" s="58"/>
      <c r="M218" s="34"/>
      <c r="N218" s="44"/>
      <c r="O218" s="44"/>
      <c r="P218" s="60">
        <v>0</v>
      </c>
      <c r="Q218" s="44"/>
      <c r="R218" s="60">
        <v>0</v>
      </c>
    </row>
    <row r="219" spans="1:18" hidden="1" outlineLevel="1" x14ac:dyDescent="0.25">
      <c r="A219" s="32"/>
      <c r="B219" s="45"/>
      <c r="C219" s="42"/>
      <c r="D219" s="42"/>
      <c r="E219" s="114"/>
      <c r="F219" s="32"/>
      <c r="G219" s="32"/>
      <c r="H219" s="33"/>
      <c r="I219" s="58"/>
      <c r="J219" s="58"/>
      <c r="K219" s="120"/>
      <c r="L219" s="58"/>
      <c r="M219" s="34"/>
      <c r="N219" s="44"/>
      <c r="O219" s="44"/>
      <c r="P219" s="60">
        <v>0</v>
      </c>
      <c r="Q219" s="44"/>
      <c r="R219" s="60">
        <v>0</v>
      </c>
    </row>
    <row r="220" spans="1:18" hidden="1" outlineLevel="1" x14ac:dyDescent="0.25">
      <c r="A220" s="32"/>
      <c r="B220" s="45"/>
      <c r="C220" s="42"/>
      <c r="D220" s="42"/>
      <c r="E220" s="114"/>
      <c r="F220" s="32"/>
      <c r="G220" s="114"/>
      <c r="H220" s="33"/>
      <c r="I220" s="58"/>
      <c r="J220" s="58"/>
      <c r="K220" s="120"/>
      <c r="L220" s="58"/>
      <c r="M220" s="34"/>
      <c r="N220" s="44"/>
      <c r="O220" s="44"/>
      <c r="P220" s="60">
        <v>0</v>
      </c>
      <c r="Q220" s="44"/>
      <c r="R220" s="60">
        <v>0</v>
      </c>
    </row>
    <row r="221" spans="1:18" hidden="1" outlineLevel="1" x14ac:dyDescent="0.25">
      <c r="A221" s="32"/>
      <c r="B221" s="45"/>
      <c r="C221" s="42"/>
      <c r="D221" s="42"/>
      <c r="E221" s="32"/>
      <c r="F221" s="32"/>
      <c r="G221" s="114"/>
      <c r="H221" s="33"/>
      <c r="I221" s="58"/>
      <c r="J221" s="58"/>
      <c r="K221" s="120"/>
      <c r="L221" s="58"/>
      <c r="M221" s="34"/>
      <c r="N221" s="44"/>
      <c r="O221" s="44"/>
      <c r="P221" s="60">
        <v>0</v>
      </c>
      <c r="Q221" s="44"/>
      <c r="R221" s="60">
        <v>0</v>
      </c>
    </row>
    <row r="222" spans="1:18" hidden="1" outlineLevel="1" x14ac:dyDescent="0.25">
      <c r="A222" s="32"/>
      <c r="B222" s="113"/>
      <c r="C222" s="42"/>
      <c r="D222" s="42"/>
      <c r="E222" s="32"/>
      <c r="F222" s="32"/>
      <c r="G222" s="114"/>
      <c r="H222" s="33"/>
      <c r="I222" s="58"/>
      <c r="J222" s="58"/>
      <c r="K222" s="120"/>
      <c r="L222" s="58"/>
      <c r="M222" s="34"/>
      <c r="N222" s="44"/>
      <c r="O222" s="117"/>
      <c r="P222" s="60">
        <v>0</v>
      </c>
      <c r="Q222" s="44"/>
      <c r="R222" s="60">
        <v>0</v>
      </c>
    </row>
    <row r="223" spans="1:18" hidden="1" outlineLevel="1" x14ac:dyDescent="0.25">
      <c r="A223" s="32"/>
      <c r="B223" s="45"/>
      <c r="C223" s="42"/>
      <c r="D223" s="42"/>
      <c r="E223" s="32"/>
      <c r="F223" s="32"/>
      <c r="G223" s="32"/>
      <c r="H223" s="33"/>
      <c r="I223" s="58"/>
      <c r="J223" s="58"/>
      <c r="K223" s="120"/>
      <c r="L223" s="58"/>
      <c r="M223" s="34"/>
      <c r="N223" s="44"/>
      <c r="O223" s="44"/>
      <c r="P223" s="60">
        <v>0</v>
      </c>
      <c r="Q223" s="44"/>
      <c r="R223" s="60">
        <v>0</v>
      </c>
    </row>
    <row r="224" spans="1:18" hidden="1" outlineLevel="1" x14ac:dyDescent="0.25">
      <c r="A224" s="32"/>
      <c r="B224" s="45"/>
      <c r="C224" s="42"/>
      <c r="D224" s="42"/>
      <c r="E224" s="32"/>
      <c r="F224" s="32"/>
      <c r="G224" s="32"/>
      <c r="H224" s="33"/>
      <c r="I224" s="58"/>
      <c r="J224" s="58"/>
      <c r="K224" s="120"/>
      <c r="L224" s="58"/>
      <c r="M224" s="34"/>
      <c r="N224" s="44"/>
      <c r="O224" s="44"/>
      <c r="P224" s="60">
        <v>0</v>
      </c>
      <c r="Q224" s="44"/>
      <c r="R224" s="60">
        <v>0</v>
      </c>
    </row>
    <row r="225" spans="1:16384" s="3" customFormat="1" hidden="1" outlineLevel="1" x14ac:dyDescent="0.25">
      <c r="A225" s="32"/>
      <c r="B225" s="45"/>
      <c r="C225" s="42"/>
      <c r="D225" s="42"/>
      <c r="E225" s="114"/>
      <c r="F225" s="32"/>
      <c r="G225" s="114"/>
      <c r="H225" s="33"/>
      <c r="I225" s="58"/>
      <c r="J225" s="58"/>
      <c r="K225" s="120"/>
      <c r="L225" s="58"/>
      <c r="M225" s="34"/>
      <c r="N225" s="44"/>
      <c r="O225" s="117"/>
      <c r="P225" s="60">
        <v>0</v>
      </c>
      <c r="Q225" s="44"/>
      <c r="R225" s="60">
        <v>0</v>
      </c>
    </row>
    <row r="226" spans="1:16384" s="3" customFormat="1" hidden="1" outlineLevel="1" x14ac:dyDescent="0.25">
      <c r="A226" s="32"/>
      <c r="B226" s="45"/>
      <c r="C226" s="42"/>
      <c r="D226" s="42"/>
      <c r="E226" s="114"/>
      <c r="F226" s="32"/>
      <c r="G226" s="32"/>
      <c r="H226" s="33"/>
      <c r="I226" s="58"/>
      <c r="J226" s="58"/>
      <c r="K226" s="120"/>
      <c r="L226" s="58"/>
      <c r="M226" s="34"/>
      <c r="N226" s="44"/>
      <c r="O226" s="44"/>
      <c r="P226" s="60">
        <v>0</v>
      </c>
      <c r="Q226" s="44"/>
      <c r="R226" s="60">
        <v>0</v>
      </c>
    </row>
    <row r="227" spans="1:16384" s="3" customFormat="1" hidden="1" outlineLevel="1" x14ac:dyDescent="0.25">
      <c r="A227" s="32"/>
      <c r="B227" s="45"/>
      <c r="C227" s="42"/>
      <c r="D227" s="42"/>
      <c r="E227" s="32"/>
      <c r="F227" s="32"/>
      <c r="G227" s="32"/>
      <c r="H227" s="33"/>
      <c r="I227" s="58"/>
      <c r="J227" s="58"/>
      <c r="K227" s="120"/>
      <c r="L227" s="58"/>
      <c r="M227" s="34"/>
      <c r="N227" s="44"/>
      <c r="O227" s="44"/>
      <c r="P227" s="60">
        <v>0</v>
      </c>
      <c r="Q227" s="44"/>
      <c r="R227" s="60">
        <v>0</v>
      </c>
    </row>
    <row r="228" spans="1:16384" s="3" customFormat="1" hidden="1" outlineLevel="1" x14ac:dyDescent="0.25">
      <c r="A228" s="32"/>
      <c r="B228" s="45"/>
      <c r="C228" s="42"/>
      <c r="D228" s="42"/>
      <c r="E228" s="32"/>
      <c r="F228" s="32"/>
      <c r="G228" s="32"/>
      <c r="H228" s="33"/>
      <c r="I228" s="58"/>
      <c r="J228" s="58"/>
      <c r="K228" s="120"/>
      <c r="L228" s="58"/>
      <c r="M228" s="34"/>
      <c r="N228" s="44"/>
      <c r="O228" s="44"/>
      <c r="P228" s="60">
        <v>0</v>
      </c>
      <c r="Q228" s="44"/>
      <c r="R228" s="60">
        <v>0</v>
      </c>
    </row>
    <row r="229" spans="1:16384" s="3" customFormat="1" hidden="1" outlineLevel="1" x14ac:dyDescent="0.25">
      <c r="A229" s="32"/>
      <c r="B229" s="45"/>
      <c r="C229" s="42"/>
      <c r="D229" s="42"/>
      <c r="E229" s="32"/>
      <c r="F229" s="32"/>
      <c r="G229" s="32"/>
      <c r="H229" s="33"/>
      <c r="I229" s="58"/>
      <c r="J229" s="58"/>
      <c r="K229" s="120"/>
      <c r="L229" s="58"/>
      <c r="M229" s="34"/>
      <c r="N229" s="44"/>
      <c r="O229" s="44"/>
      <c r="P229" s="60">
        <v>0</v>
      </c>
      <c r="Q229" s="44"/>
      <c r="R229" s="60">
        <v>0</v>
      </c>
    </row>
    <row r="230" spans="1:16384" s="3" customFormat="1" hidden="1" outlineLevel="1" x14ac:dyDescent="0.25">
      <c r="A230" s="32"/>
      <c r="B230" s="45"/>
      <c r="C230" s="42"/>
      <c r="D230" s="42"/>
      <c r="E230" s="32"/>
      <c r="F230" s="32"/>
      <c r="G230" s="32"/>
      <c r="H230" s="33"/>
      <c r="I230" s="58"/>
      <c r="J230" s="58"/>
      <c r="K230" s="120"/>
      <c r="L230" s="58"/>
      <c r="M230" s="34"/>
      <c r="N230" s="44"/>
      <c r="O230" s="44"/>
      <c r="P230" s="60">
        <v>0</v>
      </c>
      <c r="Q230" s="44"/>
      <c r="R230" s="60">
        <v>0</v>
      </c>
    </row>
    <row r="231" spans="1:16384" s="3" customFormat="1" hidden="1" outlineLevel="1" x14ac:dyDescent="0.25">
      <c r="A231" s="32"/>
      <c r="B231" s="113"/>
      <c r="C231" s="42"/>
      <c r="D231" s="42"/>
      <c r="E231" s="32"/>
      <c r="F231" s="32"/>
      <c r="G231" s="114"/>
      <c r="H231" s="33"/>
      <c r="I231" s="58"/>
      <c r="J231" s="58"/>
      <c r="K231" s="120"/>
      <c r="L231" s="58"/>
      <c r="M231" s="34"/>
      <c r="N231" s="44"/>
      <c r="O231" s="44"/>
      <c r="P231" s="60">
        <v>0</v>
      </c>
      <c r="Q231" s="44"/>
      <c r="R231" s="60">
        <v>0</v>
      </c>
    </row>
    <row r="232" spans="1:16384" s="3" customFormat="1" hidden="1" outlineLevel="1" x14ac:dyDescent="0.25">
      <c r="A232" s="32"/>
      <c r="B232" s="45"/>
      <c r="C232" s="42"/>
      <c r="D232" s="42"/>
      <c r="E232" s="32"/>
      <c r="F232" s="32"/>
      <c r="G232" s="32"/>
      <c r="H232" s="33"/>
      <c r="I232" s="58"/>
      <c r="J232" s="58"/>
      <c r="K232" s="120"/>
      <c r="L232" s="58"/>
      <c r="M232" s="34"/>
      <c r="N232" s="44"/>
      <c r="O232" s="44"/>
      <c r="P232" s="60">
        <v>0</v>
      </c>
      <c r="Q232" s="44"/>
      <c r="R232" s="60">
        <v>0</v>
      </c>
    </row>
    <row r="233" spans="1:16384" s="3" customFormat="1" hidden="1" outlineLevel="1" x14ac:dyDescent="0.25">
      <c r="A233" s="32"/>
      <c r="B233" s="45"/>
      <c r="C233" s="42"/>
      <c r="D233" s="42"/>
      <c r="E233" s="32"/>
      <c r="F233" s="32"/>
      <c r="G233" s="32"/>
      <c r="H233" s="33"/>
      <c r="I233" s="58"/>
      <c r="J233" s="58"/>
      <c r="K233" s="120"/>
      <c r="L233" s="58"/>
      <c r="M233" s="34"/>
      <c r="N233" s="44"/>
      <c r="O233" s="44"/>
      <c r="P233" s="60">
        <v>0</v>
      </c>
      <c r="Q233" s="44"/>
      <c r="R233" s="60">
        <v>0</v>
      </c>
    </row>
    <row r="234" spans="1:16384" s="79" customFormat="1" collapsed="1" x14ac:dyDescent="0.25">
      <c r="A234" s="365" t="s">
        <v>607</v>
      </c>
      <c r="B234" s="365"/>
      <c r="C234" s="365"/>
      <c r="D234" s="365"/>
      <c r="E234" s="365"/>
      <c r="F234" s="365"/>
      <c r="G234" s="365"/>
      <c r="H234" s="365"/>
      <c r="I234" s="365"/>
      <c r="J234" s="365"/>
      <c r="K234" s="365"/>
      <c r="L234" s="365"/>
      <c r="M234" s="160">
        <f>SUM(M187:M233)</f>
        <v>0</v>
      </c>
      <c r="N234" s="161"/>
      <c r="O234" s="161"/>
      <c r="P234" s="160">
        <f>SUM(P187:P233)</f>
        <v>0</v>
      </c>
      <c r="Q234" s="161"/>
      <c r="R234" s="160">
        <f>SUM(R187:R233)</f>
        <v>0</v>
      </c>
      <c r="S234" s="369"/>
      <c r="T234" s="369"/>
      <c r="U234" s="369"/>
      <c r="V234" s="369"/>
      <c r="W234" s="369"/>
      <c r="X234" s="369"/>
      <c r="Y234" s="369"/>
      <c r="Z234" s="369"/>
      <c r="AA234" s="369"/>
      <c r="AB234" s="369"/>
      <c r="AC234" s="369"/>
      <c r="AD234" s="369"/>
      <c r="AE234" s="77"/>
      <c r="AF234" s="369"/>
      <c r="AG234" s="369"/>
      <c r="AH234" s="77"/>
      <c r="AI234" s="78"/>
      <c r="AJ234" s="77"/>
      <c r="AK234" s="369"/>
      <c r="AL234" s="369"/>
      <c r="AM234" s="369"/>
      <c r="AN234" s="369"/>
      <c r="AO234" s="369"/>
      <c r="AP234" s="369"/>
      <c r="AQ234" s="369"/>
      <c r="AR234" s="369"/>
      <c r="AS234" s="369"/>
      <c r="AT234" s="369"/>
      <c r="AU234" s="369"/>
      <c r="AV234" s="369"/>
      <c r="AW234" s="77"/>
      <c r="AX234" s="369"/>
      <c r="AY234" s="369"/>
      <c r="AZ234" s="77"/>
      <c r="BA234" s="78"/>
      <c r="BB234" s="77"/>
      <c r="BC234" s="369"/>
      <c r="BD234" s="369"/>
      <c r="BE234" s="369"/>
      <c r="BF234" s="369"/>
      <c r="BG234" s="369"/>
      <c r="BH234" s="369"/>
      <c r="BI234" s="369"/>
      <c r="BJ234" s="369"/>
      <c r="BK234" s="369"/>
      <c r="BL234" s="369"/>
      <c r="BM234" s="369"/>
      <c r="BN234" s="369"/>
      <c r="BO234" s="77"/>
      <c r="BP234" s="369"/>
      <c r="BQ234" s="369"/>
      <c r="BR234" s="77"/>
      <c r="BS234" s="78"/>
      <c r="BT234" s="77"/>
      <c r="BU234" s="369"/>
      <c r="BV234" s="369"/>
      <c r="BW234" s="369"/>
      <c r="BX234" s="369"/>
      <c r="BY234" s="369"/>
      <c r="BZ234" s="369"/>
      <c r="CA234" s="369"/>
      <c r="CB234" s="369"/>
      <c r="CC234" s="369"/>
      <c r="CD234" s="369"/>
      <c r="CE234" s="369"/>
      <c r="CF234" s="369"/>
      <c r="CG234" s="77"/>
      <c r="CH234" s="369"/>
      <c r="CI234" s="369"/>
      <c r="CJ234" s="77"/>
      <c r="CK234" s="78"/>
      <c r="CL234" s="77"/>
      <c r="CM234" s="369"/>
      <c r="CN234" s="369"/>
      <c r="CO234" s="369"/>
      <c r="CP234" s="369"/>
      <c r="CQ234" s="369"/>
      <c r="CR234" s="369"/>
      <c r="CS234" s="369"/>
      <c r="CT234" s="369"/>
      <c r="CU234" s="369"/>
      <c r="CV234" s="369"/>
      <c r="CW234" s="369"/>
      <c r="CX234" s="369"/>
      <c r="CY234" s="77"/>
      <c r="CZ234" s="369"/>
      <c r="DA234" s="369"/>
      <c r="DB234" s="77"/>
      <c r="DC234" s="78"/>
      <c r="DD234" s="77"/>
      <c r="DE234" s="369"/>
      <c r="DF234" s="369"/>
      <c r="DG234" s="369"/>
      <c r="DH234" s="369"/>
      <c r="DI234" s="369"/>
      <c r="DJ234" s="369"/>
      <c r="DK234" s="369"/>
      <c r="DL234" s="369"/>
      <c r="DM234" s="369"/>
      <c r="DN234" s="369"/>
      <c r="DO234" s="369"/>
      <c r="DP234" s="369"/>
      <c r="DQ234" s="77"/>
      <c r="DR234" s="369"/>
      <c r="DS234" s="369"/>
      <c r="DT234" s="77"/>
      <c r="DU234" s="78"/>
      <c r="DV234" s="77"/>
      <c r="DW234" s="369"/>
      <c r="DX234" s="369"/>
      <c r="DY234" s="369"/>
      <c r="DZ234" s="369"/>
      <c r="EA234" s="369"/>
      <c r="EB234" s="369"/>
      <c r="EC234" s="369"/>
      <c r="ED234" s="369"/>
      <c r="EE234" s="369"/>
      <c r="EF234" s="369"/>
      <c r="EG234" s="369"/>
      <c r="EH234" s="369"/>
      <c r="EI234" s="77"/>
      <c r="EJ234" s="369"/>
      <c r="EK234" s="369"/>
      <c r="EL234" s="77"/>
      <c r="EM234" s="78"/>
      <c r="EN234" s="77"/>
      <c r="EO234" s="369"/>
      <c r="EP234" s="369"/>
      <c r="EQ234" s="369"/>
      <c r="ER234" s="369"/>
      <c r="ES234" s="369"/>
      <c r="ET234" s="369"/>
      <c r="EU234" s="369"/>
      <c r="EV234" s="369"/>
      <c r="EW234" s="369"/>
      <c r="EX234" s="369"/>
      <c r="EY234" s="369"/>
      <c r="EZ234" s="369"/>
      <c r="FA234" s="77"/>
      <c r="FB234" s="369"/>
      <c r="FC234" s="369"/>
      <c r="FD234" s="77"/>
      <c r="FE234" s="78"/>
      <c r="FF234" s="77"/>
      <c r="FG234" s="369"/>
      <c r="FH234" s="369"/>
      <c r="FI234" s="369"/>
      <c r="FJ234" s="369"/>
      <c r="FK234" s="369"/>
      <c r="FL234" s="369"/>
      <c r="FM234" s="369"/>
      <c r="FN234" s="369"/>
      <c r="FO234" s="369"/>
      <c r="FP234" s="369"/>
      <c r="FQ234" s="369"/>
      <c r="FR234" s="369"/>
      <c r="FS234" s="77"/>
      <c r="FT234" s="369"/>
      <c r="FU234" s="369"/>
      <c r="FV234" s="77"/>
      <c r="FW234" s="78"/>
      <c r="FX234" s="77"/>
      <c r="FY234" s="369"/>
      <c r="FZ234" s="369"/>
      <c r="GA234" s="369"/>
      <c r="GB234" s="369"/>
      <c r="GC234" s="369"/>
      <c r="GD234" s="369"/>
      <c r="GE234" s="369"/>
      <c r="GF234" s="369"/>
      <c r="GG234" s="369"/>
      <c r="GH234" s="369"/>
      <c r="GI234" s="369"/>
      <c r="GJ234" s="369"/>
      <c r="GK234" s="77"/>
      <c r="GL234" s="369"/>
      <c r="GM234" s="369"/>
      <c r="GN234" s="77"/>
      <c r="GO234" s="78"/>
      <c r="GP234" s="77"/>
      <c r="GQ234" s="369"/>
      <c r="GR234" s="369"/>
      <c r="GS234" s="369"/>
      <c r="GT234" s="369"/>
      <c r="GU234" s="369"/>
      <c r="GV234" s="369"/>
      <c r="GW234" s="369"/>
      <c r="GX234" s="369"/>
      <c r="GY234" s="369"/>
      <c r="GZ234" s="369"/>
      <c r="HA234" s="369"/>
      <c r="HB234" s="369"/>
      <c r="HC234" s="77"/>
      <c r="HD234" s="369"/>
      <c r="HE234" s="369"/>
      <c r="HF234" s="77"/>
      <c r="HG234" s="78"/>
      <c r="HH234" s="77"/>
      <c r="HI234" s="369"/>
      <c r="HJ234" s="369"/>
      <c r="HK234" s="369"/>
      <c r="HL234" s="369"/>
      <c r="HM234" s="369"/>
      <c r="HN234" s="369"/>
      <c r="HO234" s="369"/>
      <c r="HP234" s="369"/>
      <c r="HQ234" s="369"/>
      <c r="HR234" s="369"/>
      <c r="HS234" s="369"/>
      <c r="HT234" s="369"/>
      <c r="HU234" s="77"/>
      <c r="HV234" s="369"/>
      <c r="HW234" s="369"/>
      <c r="HX234" s="77"/>
      <c r="HY234" s="78"/>
      <c r="HZ234" s="77"/>
      <c r="IA234" s="369"/>
      <c r="IB234" s="369"/>
      <c r="IC234" s="369"/>
      <c r="ID234" s="369"/>
      <c r="IE234" s="369"/>
      <c r="IF234" s="369"/>
      <c r="IG234" s="369"/>
      <c r="IH234" s="369"/>
      <c r="II234" s="369"/>
      <c r="IJ234" s="369"/>
      <c r="IK234" s="369"/>
      <c r="IL234" s="369"/>
      <c r="IM234" s="77"/>
      <c r="IN234" s="369"/>
      <c r="IO234" s="369"/>
      <c r="IP234" s="77"/>
      <c r="IQ234" s="78"/>
      <c r="IR234" s="77"/>
      <c r="IS234" s="369"/>
      <c r="IT234" s="369"/>
      <c r="IU234" s="369"/>
      <c r="IV234" s="369"/>
      <c r="IW234" s="369"/>
      <c r="IX234" s="369"/>
      <c r="IY234" s="369"/>
      <c r="IZ234" s="369"/>
      <c r="JA234" s="369"/>
      <c r="JB234" s="369"/>
      <c r="JC234" s="369"/>
      <c r="JD234" s="369"/>
      <c r="JE234" s="77"/>
      <c r="JF234" s="369"/>
      <c r="JG234" s="369"/>
      <c r="JH234" s="77"/>
      <c r="JI234" s="78"/>
      <c r="JJ234" s="77"/>
      <c r="JK234" s="369"/>
      <c r="JL234" s="369"/>
      <c r="JM234" s="369"/>
      <c r="JN234" s="369"/>
      <c r="JO234" s="369"/>
      <c r="JP234" s="369"/>
      <c r="JQ234" s="369"/>
      <c r="JR234" s="369"/>
      <c r="JS234" s="369"/>
      <c r="JT234" s="369"/>
      <c r="JU234" s="369"/>
      <c r="JV234" s="369"/>
      <c r="JW234" s="77"/>
      <c r="JX234" s="369"/>
      <c r="JY234" s="369"/>
      <c r="JZ234" s="77"/>
      <c r="KA234" s="78"/>
      <c r="KB234" s="77"/>
      <c r="KC234" s="369"/>
      <c r="KD234" s="369"/>
      <c r="KE234" s="369"/>
      <c r="KF234" s="369"/>
      <c r="KG234" s="369"/>
      <c r="KH234" s="369"/>
      <c r="KI234" s="369"/>
      <c r="KJ234" s="369"/>
      <c r="KK234" s="369"/>
      <c r="KL234" s="369"/>
      <c r="KM234" s="369"/>
      <c r="KN234" s="369"/>
      <c r="KO234" s="77"/>
      <c r="KP234" s="369"/>
      <c r="KQ234" s="369"/>
      <c r="KR234" s="77"/>
      <c r="KS234" s="78"/>
      <c r="KT234" s="77"/>
      <c r="KU234" s="369"/>
      <c r="KV234" s="369"/>
      <c r="KW234" s="369"/>
      <c r="KX234" s="369"/>
      <c r="KY234" s="369"/>
      <c r="KZ234" s="369"/>
      <c r="LA234" s="369"/>
      <c r="LB234" s="369"/>
      <c r="LC234" s="369"/>
      <c r="LD234" s="369"/>
      <c r="LE234" s="369"/>
      <c r="LF234" s="369"/>
      <c r="LG234" s="77"/>
      <c r="LH234" s="369"/>
      <c r="LI234" s="369"/>
      <c r="LJ234" s="77"/>
      <c r="LK234" s="78"/>
      <c r="LL234" s="77"/>
      <c r="LM234" s="369"/>
      <c r="LN234" s="369"/>
      <c r="LO234" s="369"/>
      <c r="LP234" s="369"/>
      <c r="LQ234" s="369"/>
      <c r="LR234" s="369"/>
      <c r="LS234" s="369"/>
      <c r="LT234" s="369"/>
      <c r="LU234" s="369"/>
      <c r="LV234" s="369"/>
      <c r="LW234" s="369"/>
      <c r="LX234" s="369"/>
      <c r="LY234" s="77"/>
      <c r="LZ234" s="369"/>
      <c r="MA234" s="369"/>
      <c r="MB234" s="77"/>
      <c r="MC234" s="78"/>
      <c r="MD234" s="77"/>
      <c r="ME234" s="369"/>
      <c r="MF234" s="369"/>
      <c r="MG234" s="369"/>
      <c r="MH234" s="369"/>
      <c r="MI234" s="369"/>
      <c r="MJ234" s="369"/>
      <c r="MK234" s="369"/>
      <c r="ML234" s="369"/>
      <c r="MM234" s="369"/>
      <c r="MN234" s="369"/>
      <c r="MO234" s="369"/>
      <c r="MP234" s="369"/>
      <c r="MQ234" s="77"/>
      <c r="MR234" s="369"/>
      <c r="MS234" s="369"/>
      <c r="MT234" s="77"/>
      <c r="MU234" s="78"/>
      <c r="MV234" s="77"/>
      <c r="MW234" s="369"/>
      <c r="MX234" s="369"/>
      <c r="MY234" s="369"/>
      <c r="MZ234" s="369"/>
      <c r="NA234" s="369"/>
      <c r="NB234" s="369"/>
      <c r="NC234" s="369"/>
      <c r="ND234" s="369"/>
      <c r="NE234" s="369"/>
      <c r="NF234" s="369"/>
      <c r="NG234" s="369"/>
      <c r="NH234" s="369"/>
      <c r="NI234" s="77"/>
      <c r="NJ234" s="369"/>
      <c r="NK234" s="369"/>
      <c r="NL234" s="77"/>
      <c r="NM234" s="78"/>
      <c r="NN234" s="77"/>
      <c r="NO234" s="369"/>
      <c r="NP234" s="369"/>
      <c r="NQ234" s="369"/>
      <c r="NR234" s="369"/>
      <c r="NS234" s="369"/>
      <c r="NT234" s="369"/>
      <c r="NU234" s="369"/>
      <c r="NV234" s="369"/>
      <c r="NW234" s="369"/>
      <c r="NX234" s="369"/>
      <c r="NY234" s="369"/>
      <c r="NZ234" s="369"/>
      <c r="OA234" s="77"/>
      <c r="OB234" s="369"/>
      <c r="OC234" s="369"/>
      <c r="OD234" s="77"/>
      <c r="OE234" s="78"/>
      <c r="OF234" s="77"/>
      <c r="OG234" s="369"/>
      <c r="OH234" s="369"/>
      <c r="OI234" s="369"/>
      <c r="OJ234" s="369"/>
      <c r="OK234" s="369"/>
      <c r="OL234" s="369"/>
      <c r="OM234" s="369"/>
      <c r="ON234" s="369"/>
      <c r="OO234" s="369"/>
      <c r="OP234" s="369"/>
      <c r="OQ234" s="369"/>
      <c r="OR234" s="369"/>
      <c r="OS234" s="77"/>
      <c r="OT234" s="369"/>
      <c r="OU234" s="369"/>
      <c r="OV234" s="77"/>
      <c r="OW234" s="78"/>
      <c r="OX234" s="77"/>
      <c r="OY234" s="369"/>
      <c r="OZ234" s="369"/>
      <c r="PA234" s="369"/>
      <c r="PB234" s="369"/>
      <c r="PC234" s="369"/>
      <c r="PD234" s="369"/>
      <c r="PE234" s="369"/>
      <c r="PF234" s="369"/>
      <c r="PG234" s="369"/>
      <c r="PH234" s="369"/>
      <c r="PI234" s="369"/>
      <c r="PJ234" s="369"/>
      <c r="PK234" s="77"/>
      <c r="PL234" s="369"/>
      <c r="PM234" s="369"/>
      <c r="PN234" s="77"/>
      <c r="PO234" s="78"/>
      <c r="PP234" s="77"/>
      <c r="PQ234" s="369"/>
      <c r="PR234" s="369"/>
      <c r="PS234" s="369"/>
      <c r="PT234" s="369"/>
      <c r="PU234" s="369"/>
      <c r="PV234" s="369"/>
      <c r="PW234" s="369"/>
      <c r="PX234" s="369"/>
      <c r="PY234" s="369"/>
      <c r="PZ234" s="369"/>
      <c r="QA234" s="369"/>
      <c r="QB234" s="369"/>
      <c r="QC234" s="77"/>
      <c r="QD234" s="369"/>
      <c r="QE234" s="369"/>
      <c r="QF234" s="77"/>
      <c r="QG234" s="78"/>
      <c r="QH234" s="77"/>
      <c r="QI234" s="369"/>
      <c r="QJ234" s="369"/>
      <c r="QK234" s="369"/>
      <c r="QL234" s="369"/>
      <c r="QM234" s="369"/>
      <c r="QN234" s="369"/>
      <c r="QO234" s="369"/>
      <c r="QP234" s="369"/>
      <c r="QQ234" s="369"/>
      <c r="QR234" s="369"/>
      <c r="QS234" s="369"/>
      <c r="QT234" s="369"/>
      <c r="QU234" s="77"/>
      <c r="QV234" s="369"/>
      <c r="QW234" s="369"/>
      <c r="QX234" s="77"/>
      <c r="QY234" s="78"/>
      <c r="QZ234" s="77"/>
      <c r="RA234" s="369"/>
      <c r="RB234" s="369"/>
      <c r="RC234" s="369"/>
      <c r="RD234" s="369"/>
      <c r="RE234" s="369"/>
      <c r="RF234" s="369"/>
      <c r="RG234" s="369"/>
      <c r="RH234" s="369"/>
      <c r="RI234" s="369"/>
      <c r="RJ234" s="369"/>
      <c r="RK234" s="369"/>
      <c r="RL234" s="369"/>
      <c r="RM234" s="77"/>
      <c r="RN234" s="369"/>
      <c r="RO234" s="369"/>
      <c r="RP234" s="77"/>
      <c r="RQ234" s="78"/>
      <c r="RR234" s="77"/>
      <c r="RS234" s="369"/>
      <c r="RT234" s="369"/>
      <c r="RU234" s="369"/>
      <c r="RV234" s="369"/>
      <c r="RW234" s="369"/>
      <c r="RX234" s="369"/>
      <c r="RY234" s="369"/>
      <c r="RZ234" s="369"/>
      <c r="SA234" s="369"/>
      <c r="SB234" s="369"/>
      <c r="SC234" s="369"/>
      <c r="SD234" s="369"/>
      <c r="SE234" s="77"/>
      <c r="SF234" s="369"/>
      <c r="SG234" s="369"/>
      <c r="SH234" s="77"/>
      <c r="SI234" s="78"/>
      <c r="SJ234" s="77"/>
      <c r="SK234" s="369"/>
      <c r="SL234" s="369"/>
      <c r="SM234" s="369"/>
      <c r="SN234" s="369"/>
      <c r="SO234" s="369"/>
      <c r="SP234" s="369"/>
      <c r="SQ234" s="369"/>
      <c r="SR234" s="369"/>
      <c r="SS234" s="369"/>
      <c r="ST234" s="369"/>
      <c r="SU234" s="369"/>
      <c r="SV234" s="369"/>
      <c r="SW234" s="77"/>
      <c r="SX234" s="369"/>
      <c r="SY234" s="369"/>
      <c r="SZ234" s="77"/>
      <c r="TA234" s="78"/>
      <c r="TB234" s="77"/>
      <c r="TC234" s="369"/>
      <c r="TD234" s="369"/>
      <c r="TE234" s="369"/>
      <c r="TF234" s="369"/>
      <c r="TG234" s="369"/>
      <c r="TH234" s="369"/>
      <c r="TI234" s="369"/>
      <c r="TJ234" s="369"/>
      <c r="TK234" s="369"/>
      <c r="TL234" s="369"/>
      <c r="TM234" s="369"/>
      <c r="TN234" s="369"/>
      <c r="TO234" s="77"/>
      <c r="TP234" s="369"/>
      <c r="TQ234" s="369"/>
      <c r="TR234" s="77"/>
      <c r="TS234" s="78"/>
      <c r="TT234" s="77"/>
      <c r="TU234" s="369"/>
      <c r="TV234" s="369"/>
      <c r="TW234" s="369"/>
      <c r="TX234" s="369"/>
      <c r="TY234" s="369"/>
      <c r="TZ234" s="369"/>
      <c r="UA234" s="369"/>
      <c r="UB234" s="369"/>
      <c r="UC234" s="369"/>
      <c r="UD234" s="369"/>
      <c r="UE234" s="369"/>
      <c r="UF234" s="369"/>
      <c r="UG234" s="77"/>
      <c r="UH234" s="369"/>
      <c r="UI234" s="369"/>
      <c r="UJ234" s="77"/>
      <c r="UK234" s="78"/>
      <c r="UL234" s="77"/>
      <c r="UM234" s="369"/>
      <c r="UN234" s="369"/>
      <c r="UO234" s="369"/>
      <c r="UP234" s="369"/>
      <c r="UQ234" s="369"/>
      <c r="UR234" s="369"/>
      <c r="US234" s="369"/>
      <c r="UT234" s="369"/>
      <c r="UU234" s="369"/>
      <c r="UV234" s="369"/>
      <c r="UW234" s="369"/>
      <c r="UX234" s="369"/>
      <c r="UY234" s="77"/>
      <c r="UZ234" s="369"/>
      <c r="VA234" s="369"/>
      <c r="VB234" s="77"/>
      <c r="VC234" s="78"/>
      <c r="VD234" s="77"/>
      <c r="VE234" s="369"/>
      <c r="VF234" s="369"/>
      <c r="VG234" s="369"/>
      <c r="VH234" s="369"/>
      <c r="VI234" s="369"/>
      <c r="VJ234" s="369"/>
      <c r="VK234" s="369"/>
      <c r="VL234" s="369"/>
      <c r="VM234" s="369"/>
      <c r="VN234" s="369"/>
      <c r="VO234" s="369"/>
      <c r="VP234" s="369"/>
      <c r="VQ234" s="77"/>
      <c r="VR234" s="369"/>
      <c r="VS234" s="369"/>
      <c r="VT234" s="77"/>
      <c r="VU234" s="78"/>
      <c r="VV234" s="77"/>
      <c r="VW234" s="369"/>
      <c r="VX234" s="369"/>
      <c r="VY234" s="369"/>
      <c r="VZ234" s="369"/>
      <c r="WA234" s="369"/>
      <c r="WB234" s="369"/>
      <c r="WC234" s="369"/>
      <c r="WD234" s="369"/>
      <c r="WE234" s="369"/>
      <c r="WF234" s="369"/>
      <c r="WG234" s="369"/>
      <c r="WH234" s="369"/>
      <c r="WI234" s="77"/>
      <c r="WJ234" s="369"/>
      <c r="WK234" s="369"/>
      <c r="WL234" s="77"/>
      <c r="WM234" s="78"/>
      <c r="WN234" s="77"/>
      <c r="WO234" s="369"/>
      <c r="WP234" s="369"/>
      <c r="WQ234" s="369"/>
      <c r="WR234" s="369"/>
      <c r="WS234" s="369"/>
      <c r="WT234" s="369"/>
      <c r="WU234" s="369"/>
      <c r="WV234" s="369"/>
      <c r="WW234" s="369"/>
      <c r="WX234" s="369"/>
      <c r="WY234" s="369"/>
      <c r="WZ234" s="369"/>
      <c r="XA234" s="77"/>
      <c r="XB234" s="369"/>
      <c r="XC234" s="369"/>
      <c r="XD234" s="77"/>
      <c r="XE234" s="78"/>
      <c r="XF234" s="77"/>
      <c r="XG234" s="369"/>
      <c r="XH234" s="369"/>
      <c r="XI234" s="369"/>
      <c r="XJ234" s="369"/>
      <c r="XK234" s="369"/>
      <c r="XL234" s="369"/>
      <c r="XM234" s="369"/>
      <c r="XN234" s="369"/>
      <c r="XO234" s="369"/>
      <c r="XP234" s="369"/>
      <c r="XQ234" s="369"/>
      <c r="XR234" s="369"/>
      <c r="XS234" s="77"/>
      <c r="XT234" s="369"/>
      <c r="XU234" s="369"/>
      <c r="XV234" s="77"/>
      <c r="XW234" s="78"/>
      <c r="XX234" s="77"/>
      <c r="XY234" s="369"/>
      <c r="XZ234" s="369"/>
      <c r="YA234" s="369"/>
      <c r="YB234" s="369"/>
      <c r="YC234" s="369"/>
      <c r="YD234" s="369"/>
      <c r="YE234" s="369"/>
      <c r="YF234" s="369"/>
      <c r="YG234" s="369"/>
      <c r="YH234" s="369"/>
      <c r="YI234" s="369"/>
      <c r="YJ234" s="369"/>
      <c r="YK234" s="77"/>
      <c r="YL234" s="369"/>
      <c r="YM234" s="369"/>
      <c r="YN234" s="77"/>
      <c r="YO234" s="78"/>
      <c r="YP234" s="77"/>
      <c r="YQ234" s="369"/>
      <c r="YR234" s="369"/>
      <c r="YS234" s="369"/>
      <c r="YT234" s="369"/>
      <c r="YU234" s="369"/>
      <c r="YV234" s="369"/>
      <c r="YW234" s="369"/>
      <c r="YX234" s="369"/>
      <c r="YY234" s="369"/>
      <c r="YZ234" s="369"/>
      <c r="ZA234" s="369"/>
      <c r="ZB234" s="369"/>
      <c r="ZC234" s="77"/>
      <c r="ZD234" s="369"/>
      <c r="ZE234" s="369"/>
      <c r="ZF234" s="77"/>
      <c r="ZG234" s="78"/>
      <c r="ZH234" s="77"/>
      <c r="ZI234" s="369"/>
      <c r="ZJ234" s="369"/>
      <c r="ZK234" s="369"/>
      <c r="ZL234" s="369"/>
      <c r="ZM234" s="369"/>
      <c r="ZN234" s="369"/>
      <c r="ZO234" s="369"/>
      <c r="ZP234" s="369"/>
      <c r="ZQ234" s="369"/>
      <c r="ZR234" s="369"/>
      <c r="ZS234" s="369"/>
      <c r="ZT234" s="369"/>
      <c r="ZU234" s="77"/>
      <c r="ZV234" s="369"/>
      <c r="ZW234" s="369"/>
      <c r="ZX234" s="77"/>
      <c r="ZY234" s="78"/>
      <c r="ZZ234" s="77"/>
      <c r="AAA234" s="369"/>
      <c r="AAB234" s="369"/>
      <c r="AAC234" s="369"/>
      <c r="AAD234" s="369"/>
      <c r="AAE234" s="369"/>
      <c r="AAF234" s="369"/>
      <c r="AAG234" s="369"/>
      <c r="AAH234" s="369"/>
      <c r="AAI234" s="369"/>
      <c r="AAJ234" s="369"/>
      <c r="AAK234" s="369"/>
      <c r="AAL234" s="369"/>
      <c r="AAM234" s="77"/>
      <c r="AAN234" s="369"/>
      <c r="AAO234" s="369"/>
      <c r="AAP234" s="77"/>
      <c r="AAQ234" s="78"/>
      <c r="AAR234" s="77"/>
      <c r="AAS234" s="369"/>
      <c r="AAT234" s="369"/>
      <c r="AAU234" s="369"/>
      <c r="AAV234" s="369"/>
      <c r="AAW234" s="369"/>
      <c r="AAX234" s="369"/>
      <c r="AAY234" s="369"/>
      <c r="AAZ234" s="369"/>
      <c r="ABA234" s="369"/>
      <c r="ABB234" s="369"/>
      <c r="ABC234" s="369"/>
      <c r="ABD234" s="369"/>
      <c r="ABE234" s="77"/>
      <c r="ABF234" s="369"/>
      <c r="ABG234" s="369"/>
      <c r="ABH234" s="77"/>
      <c r="ABI234" s="78"/>
      <c r="ABJ234" s="77"/>
      <c r="ABK234" s="369"/>
      <c r="ABL234" s="369"/>
      <c r="ABM234" s="369"/>
      <c r="ABN234" s="369"/>
      <c r="ABO234" s="369"/>
      <c r="ABP234" s="369"/>
      <c r="ABQ234" s="369"/>
      <c r="ABR234" s="369"/>
      <c r="ABS234" s="369"/>
      <c r="ABT234" s="369"/>
      <c r="ABU234" s="369"/>
      <c r="ABV234" s="369"/>
      <c r="ABW234" s="77"/>
      <c r="ABX234" s="369"/>
      <c r="ABY234" s="369"/>
      <c r="ABZ234" s="77"/>
      <c r="ACA234" s="78"/>
      <c r="ACB234" s="77"/>
      <c r="ACC234" s="369"/>
      <c r="ACD234" s="369"/>
      <c r="ACE234" s="369"/>
      <c r="ACF234" s="369"/>
      <c r="ACG234" s="369"/>
      <c r="ACH234" s="369"/>
      <c r="ACI234" s="369"/>
      <c r="ACJ234" s="369"/>
      <c r="ACK234" s="369"/>
      <c r="ACL234" s="369"/>
      <c r="ACM234" s="369"/>
      <c r="ACN234" s="369"/>
      <c r="ACO234" s="77"/>
      <c r="ACP234" s="369"/>
      <c r="ACQ234" s="369"/>
      <c r="ACR234" s="77"/>
      <c r="ACS234" s="78"/>
      <c r="ACT234" s="77"/>
      <c r="ACU234" s="369"/>
      <c r="ACV234" s="369"/>
      <c r="ACW234" s="369"/>
      <c r="ACX234" s="369"/>
      <c r="ACY234" s="369"/>
      <c r="ACZ234" s="369"/>
      <c r="ADA234" s="369"/>
      <c r="ADB234" s="369"/>
      <c r="ADC234" s="369"/>
      <c r="ADD234" s="369"/>
      <c r="ADE234" s="369"/>
      <c r="ADF234" s="369"/>
      <c r="ADG234" s="77"/>
      <c r="ADH234" s="369"/>
      <c r="ADI234" s="369"/>
      <c r="ADJ234" s="77"/>
      <c r="ADK234" s="78"/>
      <c r="ADL234" s="77"/>
      <c r="ADM234" s="369"/>
      <c r="ADN234" s="369"/>
      <c r="ADO234" s="369"/>
      <c r="ADP234" s="369"/>
      <c r="ADQ234" s="369"/>
      <c r="ADR234" s="369"/>
      <c r="ADS234" s="369"/>
      <c r="ADT234" s="369"/>
      <c r="ADU234" s="369"/>
      <c r="ADV234" s="369"/>
      <c r="ADW234" s="369"/>
      <c r="ADX234" s="369"/>
      <c r="ADY234" s="77"/>
      <c r="ADZ234" s="369"/>
      <c r="AEA234" s="369"/>
      <c r="AEB234" s="77"/>
      <c r="AEC234" s="78"/>
      <c r="AED234" s="77"/>
      <c r="AEE234" s="369"/>
      <c r="AEF234" s="369"/>
      <c r="AEG234" s="369"/>
      <c r="AEH234" s="369"/>
      <c r="AEI234" s="369"/>
      <c r="AEJ234" s="369"/>
      <c r="AEK234" s="369"/>
      <c r="AEL234" s="369"/>
      <c r="AEM234" s="369"/>
      <c r="AEN234" s="369"/>
      <c r="AEO234" s="369"/>
      <c r="AEP234" s="369"/>
      <c r="AEQ234" s="77"/>
      <c r="AER234" s="369"/>
      <c r="AES234" s="369"/>
      <c r="AET234" s="77"/>
      <c r="AEU234" s="78"/>
      <c r="AEV234" s="77"/>
      <c r="AEW234" s="369"/>
      <c r="AEX234" s="369"/>
      <c r="AEY234" s="369"/>
      <c r="AEZ234" s="369"/>
      <c r="AFA234" s="369"/>
      <c r="AFB234" s="369"/>
      <c r="AFC234" s="369"/>
      <c r="AFD234" s="369"/>
      <c r="AFE234" s="369"/>
      <c r="AFF234" s="369"/>
      <c r="AFG234" s="369"/>
      <c r="AFH234" s="369"/>
      <c r="AFI234" s="77"/>
      <c r="AFJ234" s="369"/>
      <c r="AFK234" s="369"/>
      <c r="AFL234" s="77"/>
      <c r="AFM234" s="78"/>
      <c r="AFN234" s="77"/>
      <c r="AFO234" s="369"/>
      <c r="AFP234" s="369"/>
      <c r="AFQ234" s="369"/>
      <c r="AFR234" s="369"/>
      <c r="AFS234" s="369"/>
      <c r="AFT234" s="369"/>
      <c r="AFU234" s="369"/>
      <c r="AFV234" s="369"/>
      <c r="AFW234" s="369"/>
      <c r="AFX234" s="369"/>
      <c r="AFY234" s="369"/>
      <c r="AFZ234" s="369"/>
      <c r="AGA234" s="77"/>
      <c r="AGB234" s="369"/>
      <c r="AGC234" s="369"/>
      <c r="AGD234" s="77"/>
      <c r="AGE234" s="78"/>
      <c r="AGF234" s="77"/>
      <c r="AGG234" s="369"/>
      <c r="AGH234" s="369"/>
      <c r="AGI234" s="369"/>
      <c r="AGJ234" s="369"/>
      <c r="AGK234" s="369"/>
      <c r="AGL234" s="369"/>
      <c r="AGM234" s="369"/>
      <c r="AGN234" s="369"/>
      <c r="AGO234" s="369"/>
      <c r="AGP234" s="369"/>
      <c r="AGQ234" s="369"/>
      <c r="AGR234" s="369"/>
      <c r="AGS234" s="77"/>
      <c r="AGT234" s="369"/>
      <c r="AGU234" s="369"/>
      <c r="AGV234" s="77"/>
      <c r="AGW234" s="78"/>
      <c r="AGX234" s="77"/>
      <c r="AGY234" s="369"/>
      <c r="AGZ234" s="369"/>
      <c r="AHA234" s="369"/>
      <c r="AHB234" s="369"/>
      <c r="AHC234" s="369"/>
      <c r="AHD234" s="369"/>
      <c r="AHE234" s="369"/>
      <c r="AHF234" s="369"/>
      <c r="AHG234" s="369"/>
      <c r="AHH234" s="369"/>
      <c r="AHI234" s="369"/>
      <c r="AHJ234" s="369"/>
      <c r="AHK234" s="77"/>
      <c r="AHL234" s="369"/>
      <c r="AHM234" s="369"/>
      <c r="AHN234" s="77"/>
      <c r="AHO234" s="78"/>
      <c r="AHP234" s="77"/>
      <c r="AHQ234" s="369"/>
      <c r="AHR234" s="369"/>
      <c r="AHS234" s="369"/>
      <c r="AHT234" s="369"/>
      <c r="AHU234" s="369"/>
      <c r="AHV234" s="369"/>
      <c r="AHW234" s="369"/>
      <c r="AHX234" s="369"/>
      <c r="AHY234" s="369"/>
      <c r="AHZ234" s="369"/>
      <c r="AIA234" s="369"/>
      <c r="AIB234" s="369"/>
      <c r="AIC234" s="77"/>
      <c r="AID234" s="369"/>
      <c r="AIE234" s="369"/>
      <c r="AIF234" s="77"/>
      <c r="AIG234" s="78"/>
      <c r="AIH234" s="77"/>
      <c r="AII234" s="369"/>
      <c r="AIJ234" s="369"/>
      <c r="AIK234" s="369"/>
      <c r="AIL234" s="369"/>
      <c r="AIM234" s="369"/>
      <c r="AIN234" s="369"/>
      <c r="AIO234" s="369"/>
      <c r="AIP234" s="369"/>
      <c r="AIQ234" s="369"/>
      <c r="AIR234" s="369"/>
      <c r="AIS234" s="369"/>
      <c r="AIT234" s="369"/>
      <c r="AIU234" s="77"/>
      <c r="AIV234" s="369"/>
      <c r="AIW234" s="369"/>
      <c r="AIX234" s="77"/>
      <c r="AIY234" s="78"/>
      <c r="AIZ234" s="77"/>
      <c r="AJA234" s="369"/>
      <c r="AJB234" s="369"/>
      <c r="AJC234" s="369"/>
      <c r="AJD234" s="369"/>
      <c r="AJE234" s="369"/>
      <c r="AJF234" s="369"/>
      <c r="AJG234" s="369"/>
      <c r="AJH234" s="369"/>
      <c r="AJI234" s="369"/>
      <c r="AJJ234" s="369"/>
      <c r="AJK234" s="369"/>
      <c r="AJL234" s="369"/>
      <c r="AJM234" s="77"/>
      <c r="AJN234" s="369"/>
      <c r="AJO234" s="369"/>
      <c r="AJP234" s="77"/>
      <c r="AJQ234" s="78"/>
      <c r="AJR234" s="77"/>
      <c r="AJS234" s="369"/>
      <c r="AJT234" s="369"/>
      <c r="AJU234" s="369"/>
      <c r="AJV234" s="369"/>
      <c r="AJW234" s="369"/>
      <c r="AJX234" s="369"/>
      <c r="AJY234" s="369"/>
      <c r="AJZ234" s="369"/>
      <c r="AKA234" s="369"/>
      <c r="AKB234" s="369"/>
      <c r="AKC234" s="369"/>
      <c r="AKD234" s="369"/>
      <c r="AKE234" s="77"/>
      <c r="AKF234" s="369"/>
      <c r="AKG234" s="369"/>
      <c r="AKH234" s="77"/>
      <c r="AKI234" s="78"/>
      <c r="AKJ234" s="77"/>
      <c r="AKK234" s="369"/>
      <c r="AKL234" s="369"/>
      <c r="AKM234" s="369"/>
      <c r="AKN234" s="369"/>
      <c r="AKO234" s="369"/>
      <c r="AKP234" s="369"/>
      <c r="AKQ234" s="369"/>
      <c r="AKR234" s="369"/>
      <c r="AKS234" s="369"/>
      <c r="AKT234" s="369"/>
      <c r="AKU234" s="369"/>
      <c r="AKV234" s="369"/>
      <c r="AKW234" s="77"/>
      <c r="AKX234" s="369"/>
      <c r="AKY234" s="369"/>
      <c r="AKZ234" s="77"/>
      <c r="ALA234" s="78"/>
      <c r="ALB234" s="77"/>
      <c r="ALC234" s="369"/>
      <c r="ALD234" s="369"/>
      <c r="ALE234" s="369"/>
      <c r="ALF234" s="369"/>
      <c r="ALG234" s="369"/>
      <c r="ALH234" s="369"/>
      <c r="ALI234" s="369"/>
      <c r="ALJ234" s="369"/>
      <c r="ALK234" s="369"/>
      <c r="ALL234" s="369"/>
      <c r="ALM234" s="369"/>
      <c r="ALN234" s="369"/>
      <c r="ALO234" s="77"/>
      <c r="ALP234" s="369"/>
      <c r="ALQ234" s="369"/>
      <c r="ALR234" s="77"/>
      <c r="ALS234" s="78"/>
      <c r="ALT234" s="77"/>
      <c r="ALU234" s="369"/>
      <c r="ALV234" s="369"/>
      <c r="ALW234" s="369"/>
      <c r="ALX234" s="369"/>
      <c r="ALY234" s="369"/>
      <c r="ALZ234" s="369"/>
      <c r="AMA234" s="369"/>
      <c r="AMB234" s="369"/>
      <c r="AMC234" s="369"/>
      <c r="AMD234" s="369"/>
      <c r="AME234" s="369"/>
      <c r="AMF234" s="369"/>
      <c r="AMG234" s="77"/>
      <c r="AMH234" s="369"/>
      <c r="AMI234" s="369"/>
      <c r="AMJ234" s="77"/>
      <c r="AMK234" s="78"/>
      <c r="AML234" s="77"/>
      <c r="AMM234" s="369"/>
      <c r="AMN234" s="369"/>
      <c r="AMO234" s="369"/>
      <c r="AMP234" s="369"/>
      <c r="AMQ234" s="369"/>
      <c r="AMR234" s="369"/>
      <c r="AMS234" s="369"/>
      <c r="AMT234" s="369"/>
      <c r="AMU234" s="369"/>
      <c r="AMV234" s="369"/>
      <c r="AMW234" s="369"/>
      <c r="AMX234" s="369"/>
      <c r="AMY234" s="77"/>
      <c r="AMZ234" s="369"/>
      <c r="ANA234" s="369"/>
      <c r="ANB234" s="77"/>
      <c r="ANC234" s="78"/>
      <c r="AND234" s="77"/>
      <c r="ANE234" s="369"/>
      <c r="ANF234" s="369"/>
      <c r="ANG234" s="369"/>
      <c r="ANH234" s="369"/>
      <c r="ANI234" s="369"/>
      <c r="ANJ234" s="369"/>
      <c r="ANK234" s="369"/>
      <c r="ANL234" s="369"/>
      <c r="ANM234" s="369"/>
      <c r="ANN234" s="369"/>
      <c r="ANO234" s="369"/>
      <c r="ANP234" s="369"/>
      <c r="ANQ234" s="77"/>
      <c r="ANR234" s="369"/>
      <c r="ANS234" s="369"/>
      <c r="ANT234" s="77"/>
      <c r="ANU234" s="78"/>
      <c r="ANV234" s="77"/>
      <c r="ANW234" s="369"/>
      <c r="ANX234" s="369"/>
      <c r="ANY234" s="369"/>
      <c r="ANZ234" s="369"/>
      <c r="AOA234" s="369"/>
      <c r="AOB234" s="369"/>
      <c r="AOC234" s="369"/>
      <c r="AOD234" s="369"/>
      <c r="AOE234" s="369"/>
      <c r="AOF234" s="369"/>
      <c r="AOG234" s="369"/>
      <c r="AOH234" s="369"/>
      <c r="AOI234" s="77"/>
      <c r="AOJ234" s="369"/>
      <c r="AOK234" s="369"/>
      <c r="AOL234" s="77"/>
      <c r="AOM234" s="78"/>
      <c r="AON234" s="77"/>
      <c r="AOO234" s="369"/>
      <c r="AOP234" s="369"/>
      <c r="AOQ234" s="369"/>
      <c r="AOR234" s="369"/>
      <c r="AOS234" s="369"/>
      <c r="AOT234" s="369"/>
      <c r="AOU234" s="369"/>
      <c r="AOV234" s="369"/>
      <c r="AOW234" s="369"/>
      <c r="AOX234" s="369"/>
      <c r="AOY234" s="369"/>
      <c r="AOZ234" s="369"/>
      <c r="APA234" s="77"/>
      <c r="APB234" s="369"/>
      <c r="APC234" s="369"/>
      <c r="APD234" s="77"/>
      <c r="APE234" s="78"/>
      <c r="APF234" s="77"/>
      <c r="APG234" s="369"/>
      <c r="APH234" s="369"/>
      <c r="API234" s="369"/>
      <c r="APJ234" s="369"/>
      <c r="APK234" s="369"/>
      <c r="APL234" s="369"/>
      <c r="APM234" s="369"/>
      <c r="APN234" s="369"/>
      <c r="APO234" s="369"/>
      <c r="APP234" s="369"/>
      <c r="APQ234" s="369"/>
      <c r="APR234" s="369"/>
      <c r="APS234" s="77"/>
      <c r="APT234" s="369"/>
      <c r="APU234" s="369"/>
      <c r="APV234" s="77"/>
      <c r="APW234" s="78"/>
      <c r="APX234" s="77"/>
      <c r="APY234" s="369"/>
      <c r="APZ234" s="369"/>
      <c r="AQA234" s="369"/>
      <c r="AQB234" s="369"/>
      <c r="AQC234" s="369"/>
      <c r="AQD234" s="369"/>
      <c r="AQE234" s="369"/>
      <c r="AQF234" s="369"/>
      <c r="AQG234" s="369"/>
      <c r="AQH234" s="369"/>
      <c r="AQI234" s="369"/>
      <c r="AQJ234" s="369"/>
      <c r="AQK234" s="77"/>
      <c r="AQL234" s="369"/>
      <c r="AQM234" s="369"/>
      <c r="AQN234" s="77"/>
      <c r="AQO234" s="78"/>
      <c r="AQP234" s="77"/>
      <c r="AQQ234" s="369"/>
      <c r="AQR234" s="369"/>
      <c r="AQS234" s="369"/>
      <c r="AQT234" s="369"/>
      <c r="AQU234" s="369"/>
      <c r="AQV234" s="369"/>
      <c r="AQW234" s="369"/>
      <c r="AQX234" s="369"/>
      <c r="AQY234" s="369"/>
      <c r="AQZ234" s="369"/>
      <c r="ARA234" s="369"/>
      <c r="ARB234" s="369"/>
      <c r="ARC234" s="77"/>
      <c r="ARD234" s="369"/>
      <c r="ARE234" s="369"/>
      <c r="ARF234" s="77"/>
      <c r="ARG234" s="78"/>
      <c r="ARH234" s="77"/>
      <c r="ARI234" s="369"/>
      <c r="ARJ234" s="369"/>
      <c r="ARK234" s="369"/>
      <c r="ARL234" s="369"/>
      <c r="ARM234" s="369"/>
      <c r="ARN234" s="369"/>
      <c r="ARO234" s="369"/>
      <c r="ARP234" s="369"/>
      <c r="ARQ234" s="369"/>
      <c r="ARR234" s="369"/>
      <c r="ARS234" s="369"/>
      <c r="ART234" s="369"/>
      <c r="ARU234" s="77"/>
      <c r="ARV234" s="369"/>
      <c r="ARW234" s="369"/>
      <c r="ARX234" s="77"/>
      <c r="ARY234" s="78"/>
      <c r="ARZ234" s="77"/>
      <c r="ASA234" s="369"/>
      <c r="ASB234" s="369"/>
      <c r="ASC234" s="369"/>
      <c r="ASD234" s="369"/>
      <c r="ASE234" s="369"/>
      <c r="ASF234" s="369"/>
      <c r="ASG234" s="369"/>
      <c r="ASH234" s="369"/>
      <c r="ASI234" s="369"/>
      <c r="ASJ234" s="369"/>
      <c r="ASK234" s="369"/>
      <c r="ASL234" s="369"/>
      <c r="ASM234" s="77"/>
      <c r="ASN234" s="369"/>
      <c r="ASO234" s="369"/>
      <c r="ASP234" s="77"/>
      <c r="ASQ234" s="78"/>
      <c r="ASR234" s="77"/>
      <c r="ASS234" s="369"/>
      <c r="AST234" s="369"/>
      <c r="ASU234" s="369"/>
      <c r="ASV234" s="369"/>
      <c r="ASW234" s="369"/>
      <c r="ASX234" s="369"/>
      <c r="ASY234" s="369"/>
      <c r="ASZ234" s="369"/>
      <c r="ATA234" s="369"/>
      <c r="ATB234" s="369"/>
      <c r="ATC234" s="369"/>
      <c r="ATD234" s="369"/>
      <c r="ATE234" s="77"/>
      <c r="ATF234" s="369"/>
      <c r="ATG234" s="369"/>
      <c r="ATH234" s="77"/>
      <c r="ATI234" s="78"/>
      <c r="ATJ234" s="77"/>
      <c r="ATK234" s="369"/>
      <c r="ATL234" s="369"/>
      <c r="ATM234" s="369"/>
      <c r="ATN234" s="369"/>
      <c r="ATO234" s="369"/>
      <c r="ATP234" s="369"/>
      <c r="ATQ234" s="369"/>
      <c r="ATR234" s="369"/>
      <c r="ATS234" s="369"/>
      <c r="ATT234" s="369"/>
      <c r="ATU234" s="369"/>
      <c r="ATV234" s="369"/>
      <c r="ATW234" s="77"/>
      <c r="ATX234" s="369"/>
      <c r="ATY234" s="369"/>
      <c r="ATZ234" s="77"/>
      <c r="AUA234" s="78"/>
      <c r="AUB234" s="77"/>
      <c r="AUC234" s="369"/>
      <c r="AUD234" s="369"/>
      <c r="AUE234" s="369"/>
      <c r="AUF234" s="369"/>
      <c r="AUG234" s="369"/>
      <c r="AUH234" s="369"/>
      <c r="AUI234" s="369"/>
      <c r="AUJ234" s="369"/>
      <c r="AUK234" s="369"/>
      <c r="AUL234" s="369"/>
      <c r="AUM234" s="369"/>
      <c r="AUN234" s="369"/>
      <c r="AUO234" s="77"/>
      <c r="AUP234" s="369"/>
      <c r="AUQ234" s="369"/>
      <c r="AUR234" s="77"/>
      <c r="AUS234" s="78"/>
      <c r="AUT234" s="77"/>
      <c r="AUU234" s="369"/>
      <c r="AUV234" s="369"/>
      <c r="AUW234" s="369"/>
      <c r="AUX234" s="369"/>
      <c r="AUY234" s="369"/>
      <c r="AUZ234" s="369"/>
      <c r="AVA234" s="369"/>
      <c r="AVB234" s="369"/>
      <c r="AVC234" s="369"/>
      <c r="AVD234" s="369"/>
      <c r="AVE234" s="369"/>
      <c r="AVF234" s="369"/>
      <c r="AVG234" s="77"/>
      <c r="AVH234" s="369"/>
      <c r="AVI234" s="369"/>
      <c r="AVJ234" s="77"/>
      <c r="AVK234" s="78"/>
      <c r="AVL234" s="77"/>
      <c r="AVM234" s="369"/>
      <c r="AVN234" s="369"/>
      <c r="AVO234" s="369"/>
      <c r="AVP234" s="369"/>
      <c r="AVQ234" s="369"/>
      <c r="AVR234" s="369"/>
      <c r="AVS234" s="369"/>
      <c r="AVT234" s="369"/>
      <c r="AVU234" s="369"/>
      <c r="AVV234" s="369"/>
      <c r="AVW234" s="369"/>
      <c r="AVX234" s="369"/>
      <c r="AVY234" s="77"/>
      <c r="AVZ234" s="369"/>
      <c r="AWA234" s="369"/>
      <c r="AWB234" s="77"/>
      <c r="AWC234" s="78"/>
      <c r="AWD234" s="77"/>
      <c r="AWE234" s="369"/>
      <c r="AWF234" s="369"/>
      <c r="AWG234" s="369"/>
      <c r="AWH234" s="369"/>
      <c r="AWI234" s="369"/>
      <c r="AWJ234" s="369"/>
      <c r="AWK234" s="369"/>
      <c r="AWL234" s="369"/>
      <c r="AWM234" s="369"/>
      <c r="AWN234" s="369"/>
      <c r="AWO234" s="369"/>
      <c r="AWP234" s="369"/>
      <c r="AWQ234" s="77"/>
      <c r="AWR234" s="369"/>
      <c r="AWS234" s="369"/>
      <c r="AWT234" s="77"/>
      <c r="AWU234" s="78"/>
      <c r="AWV234" s="77"/>
      <c r="AWW234" s="369"/>
      <c r="AWX234" s="369"/>
      <c r="AWY234" s="369"/>
      <c r="AWZ234" s="369"/>
      <c r="AXA234" s="369"/>
      <c r="AXB234" s="369"/>
      <c r="AXC234" s="369"/>
      <c r="AXD234" s="369"/>
      <c r="AXE234" s="369"/>
      <c r="AXF234" s="369"/>
      <c r="AXG234" s="369"/>
      <c r="AXH234" s="369"/>
      <c r="AXI234" s="77"/>
      <c r="AXJ234" s="369"/>
      <c r="AXK234" s="369"/>
      <c r="AXL234" s="77"/>
      <c r="AXM234" s="78"/>
      <c r="AXN234" s="77"/>
      <c r="AXO234" s="369"/>
      <c r="AXP234" s="369"/>
      <c r="AXQ234" s="369"/>
      <c r="AXR234" s="369"/>
      <c r="AXS234" s="369"/>
      <c r="AXT234" s="369"/>
      <c r="AXU234" s="369"/>
      <c r="AXV234" s="369"/>
      <c r="AXW234" s="369"/>
      <c r="AXX234" s="369"/>
      <c r="AXY234" s="369"/>
      <c r="AXZ234" s="369"/>
      <c r="AYA234" s="77"/>
      <c r="AYB234" s="369"/>
      <c r="AYC234" s="369"/>
      <c r="AYD234" s="77"/>
      <c r="AYE234" s="78"/>
      <c r="AYF234" s="77"/>
      <c r="AYG234" s="369"/>
      <c r="AYH234" s="369"/>
      <c r="AYI234" s="369"/>
      <c r="AYJ234" s="369"/>
      <c r="AYK234" s="369"/>
      <c r="AYL234" s="369"/>
      <c r="AYM234" s="369"/>
      <c r="AYN234" s="369"/>
      <c r="AYO234" s="369"/>
      <c r="AYP234" s="369"/>
      <c r="AYQ234" s="369"/>
      <c r="AYR234" s="369"/>
      <c r="AYS234" s="77"/>
      <c r="AYT234" s="369"/>
      <c r="AYU234" s="369"/>
      <c r="AYV234" s="77"/>
      <c r="AYW234" s="78"/>
      <c r="AYX234" s="77"/>
      <c r="AYY234" s="369"/>
      <c r="AYZ234" s="369"/>
      <c r="AZA234" s="369"/>
      <c r="AZB234" s="369"/>
      <c r="AZC234" s="369"/>
      <c r="AZD234" s="369"/>
      <c r="AZE234" s="369"/>
      <c r="AZF234" s="369"/>
      <c r="AZG234" s="369"/>
      <c r="AZH234" s="369"/>
      <c r="AZI234" s="369"/>
      <c r="AZJ234" s="369"/>
      <c r="AZK234" s="77"/>
      <c r="AZL234" s="369"/>
      <c r="AZM234" s="369"/>
      <c r="AZN234" s="77"/>
      <c r="AZO234" s="78"/>
      <c r="AZP234" s="77"/>
      <c r="AZQ234" s="369"/>
      <c r="AZR234" s="369"/>
      <c r="AZS234" s="369"/>
      <c r="AZT234" s="369"/>
      <c r="AZU234" s="369"/>
      <c r="AZV234" s="369"/>
      <c r="AZW234" s="369"/>
      <c r="AZX234" s="369"/>
      <c r="AZY234" s="369"/>
      <c r="AZZ234" s="369"/>
      <c r="BAA234" s="369"/>
      <c r="BAB234" s="369"/>
      <c r="BAC234" s="77"/>
      <c r="BAD234" s="369"/>
      <c r="BAE234" s="369"/>
      <c r="BAF234" s="77"/>
      <c r="BAG234" s="78"/>
      <c r="BAH234" s="77"/>
      <c r="BAI234" s="369"/>
      <c r="BAJ234" s="369"/>
      <c r="BAK234" s="369"/>
      <c r="BAL234" s="369"/>
      <c r="BAM234" s="369"/>
      <c r="BAN234" s="369"/>
      <c r="BAO234" s="369"/>
      <c r="BAP234" s="369"/>
      <c r="BAQ234" s="369"/>
      <c r="BAR234" s="369"/>
      <c r="BAS234" s="369"/>
      <c r="BAT234" s="369"/>
      <c r="BAU234" s="77"/>
      <c r="BAV234" s="369"/>
      <c r="BAW234" s="369"/>
      <c r="BAX234" s="77"/>
      <c r="BAY234" s="78"/>
      <c r="BAZ234" s="77"/>
      <c r="BBA234" s="369"/>
      <c r="BBB234" s="369"/>
      <c r="BBC234" s="369"/>
      <c r="BBD234" s="369"/>
      <c r="BBE234" s="369"/>
      <c r="BBF234" s="369"/>
      <c r="BBG234" s="369"/>
      <c r="BBH234" s="369"/>
      <c r="BBI234" s="369"/>
      <c r="BBJ234" s="369"/>
      <c r="BBK234" s="369"/>
      <c r="BBL234" s="369"/>
      <c r="BBM234" s="77"/>
      <c r="BBN234" s="369"/>
      <c r="BBO234" s="369"/>
      <c r="BBP234" s="77"/>
      <c r="BBQ234" s="78"/>
      <c r="BBR234" s="77"/>
      <c r="BBS234" s="369"/>
      <c r="BBT234" s="369"/>
      <c r="BBU234" s="369"/>
      <c r="BBV234" s="369"/>
      <c r="BBW234" s="369"/>
      <c r="BBX234" s="369"/>
      <c r="BBY234" s="369"/>
      <c r="BBZ234" s="369"/>
      <c r="BCA234" s="369"/>
      <c r="BCB234" s="369"/>
      <c r="BCC234" s="369"/>
      <c r="BCD234" s="369"/>
      <c r="BCE234" s="77"/>
      <c r="BCF234" s="369"/>
      <c r="BCG234" s="369"/>
      <c r="BCH234" s="77"/>
      <c r="BCI234" s="78"/>
      <c r="BCJ234" s="77"/>
      <c r="BCK234" s="369"/>
      <c r="BCL234" s="369"/>
      <c r="BCM234" s="369"/>
      <c r="BCN234" s="369"/>
      <c r="BCO234" s="369"/>
      <c r="BCP234" s="369"/>
      <c r="BCQ234" s="369"/>
      <c r="BCR234" s="369"/>
      <c r="BCS234" s="369"/>
      <c r="BCT234" s="369"/>
      <c r="BCU234" s="369"/>
      <c r="BCV234" s="369"/>
      <c r="BCW234" s="77"/>
      <c r="BCX234" s="369"/>
      <c r="BCY234" s="369"/>
      <c r="BCZ234" s="77"/>
      <c r="BDA234" s="78"/>
      <c r="BDB234" s="77"/>
      <c r="BDC234" s="369"/>
      <c r="BDD234" s="369"/>
      <c r="BDE234" s="369"/>
      <c r="BDF234" s="369"/>
      <c r="BDG234" s="369"/>
      <c r="BDH234" s="369"/>
      <c r="BDI234" s="369"/>
      <c r="BDJ234" s="369"/>
      <c r="BDK234" s="369"/>
      <c r="BDL234" s="369"/>
      <c r="BDM234" s="369"/>
      <c r="BDN234" s="369"/>
      <c r="BDO234" s="77"/>
      <c r="BDP234" s="369"/>
      <c r="BDQ234" s="369"/>
      <c r="BDR234" s="77"/>
      <c r="BDS234" s="78"/>
      <c r="BDT234" s="77"/>
      <c r="BDU234" s="369"/>
      <c r="BDV234" s="369"/>
      <c r="BDW234" s="369"/>
      <c r="BDX234" s="369"/>
      <c r="BDY234" s="369"/>
      <c r="BDZ234" s="369"/>
      <c r="BEA234" s="369"/>
      <c r="BEB234" s="369"/>
      <c r="BEC234" s="369"/>
      <c r="BED234" s="369"/>
      <c r="BEE234" s="369"/>
      <c r="BEF234" s="369"/>
      <c r="BEG234" s="77"/>
      <c r="BEH234" s="369"/>
      <c r="BEI234" s="369"/>
      <c r="BEJ234" s="77"/>
      <c r="BEK234" s="78"/>
      <c r="BEL234" s="77"/>
      <c r="BEM234" s="369"/>
      <c r="BEN234" s="369"/>
      <c r="BEO234" s="369"/>
      <c r="BEP234" s="369"/>
      <c r="BEQ234" s="369"/>
      <c r="BER234" s="369"/>
      <c r="BES234" s="369"/>
      <c r="BET234" s="369"/>
      <c r="BEU234" s="369"/>
      <c r="BEV234" s="369"/>
      <c r="BEW234" s="369"/>
      <c r="BEX234" s="369"/>
      <c r="BEY234" s="77"/>
      <c r="BEZ234" s="369"/>
      <c r="BFA234" s="369"/>
      <c r="BFB234" s="77"/>
      <c r="BFC234" s="78"/>
      <c r="BFD234" s="77"/>
      <c r="BFE234" s="369"/>
      <c r="BFF234" s="369"/>
      <c r="BFG234" s="369"/>
      <c r="BFH234" s="369"/>
      <c r="BFI234" s="369"/>
      <c r="BFJ234" s="369"/>
      <c r="BFK234" s="369"/>
      <c r="BFL234" s="369"/>
      <c r="BFM234" s="369"/>
      <c r="BFN234" s="369"/>
      <c r="BFO234" s="369"/>
      <c r="BFP234" s="369"/>
      <c r="BFQ234" s="77"/>
      <c r="BFR234" s="369"/>
      <c r="BFS234" s="369"/>
      <c r="BFT234" s="77"/>
      <c r="BFU234" s="78"/>
      <c r="BFV234" s="77"/>
      <c r="BFW234" s="369"/>
      <c r="BFX234" s="369"/>
      <c r="BFY234" s="369"/>
      <c r="BFZ234" s="369"/>
      <c r="BGA234" s="369"/>
      <c r="BGB234" s="369"/>
      <c r="BGC234" s="369"/>
      <c r="BGD234" s="369"/>
      <c r="BGE234" s="369"/>
      <c r="BGF234" s="369"/>
      <c r="BGG234" s="369"/>
      <c r="BGH234" s="369"/>
      <c r="BGI234" s="77"/>
      <c r="BGJ234" s="369"/>
      <c r="BGK234" s="369"/>
      <c r="BGL234" s="77"/>
      <c r="BGM234" s="78"/>
      <c r="BGN234" s="77"/>
      <c r="BGO234" s="369"/>
      <c r="BGP234" s="369"/>
      <c r="BGQ234" s="369"/>
      <c r="BGR234" s="369"/>
      <c r="BGS234" s="369"/>
      <c r="BGT234" s="369"/>
      <c r="BGU234" s="369"/>
      <c r="BGV234" s="369"/>
      <c r="BGW234" s="369"/>
      <c r="BGX234" s="369"/>
      <c r="BGY234" s="369"/>
      <c r="BGZ234" s="369"/>
      <c r="BHA234" s="77"/>
      <c r="BHB234" s="369"/>
      <c r="BHC234" s="369"/>
      <c r="BHD234" s="77"/>
      <c r="BHE234" s="78"/>
      <c r="BHF234" s="77"/>
      <c r="BHG234" s="369"/>
      <c r="BHH234" s="369"/>
      <c r="BHI234" s="369"/>
      <c r="BHJ234" s="369"/>
      <c r="BHK234" s="369"/>
      <c r="BHL234" s="369"/>
      <c r="BHM234" s="369"/>
      <c r="BHN234" s="369"/>
      <c r="BHO234" s="369"/>
      <c r="BHP234" s="369"/>
      <c r="BHQ234" s="369"/>
      <c r="BHR234" s="369"/>
      <c r="BHS234" s="77"/>
      <c r="BHT234" s="369"/>
      <c r="BHU234" s="369"/>
      <c r="BHV234" s="77"/>
      <c r="BHW234" s="78"/>
      <c r="BHX234" s="77"/>
      <c r="BHY234" s="369"/>
      <c r="BHZ234" s="369"/>
      <c r="BIA234" s="369"/>
      <c r="BIB234" s="369"/>
      <c r="BIC234" s="369"/>
      <c r="BID234" s="369"/>
      <c r="BIE234" s="369"/>
      <c r="BIF234" s="369"/>
      <c r="BIG234" s="369"/>
      <c r="BIH234" s="369"/>
      <c r="BII234" s="369"/>
      <c r="BIJ234" s="369"/>
      <c r="BIK234" s="77"/>
      <c r="BIL234" s="369"/>
      <c r="BIM234" s="369"/>
      <c r="BIN234" s="77"/>
      <c r="BIO234" s="78"/>
      <c r="BIP234" s="77"/>
      <c r="BIQ234" s="369"/>
      <c r="BIR234" s="369"/>
      <c r="BIS234" s="369"/>
      <c r="BIT234" s="369"/>
      <c r="BIU234" s="369"/>
      <c r="BIV234" s="369"/>
      <c r="BIW234" s="369"/>
      <c r="BIX234" s="369"/>
      <c r="BIY234" s="369"/>
      <c r="BIZ234" s="369"/>
      <c r="BJA234" s="369"/>
      <c r="BJB234" s="369"/>
      <c r="BJC234" s="77"/>
      <c r="BJD234" s="369"/>
      <c r="BJE234" s="369"/>
      <c r="BJF234" s="77"/>
      <c r="BJG234" s="78"/>
      <c r="BJH234" s="77"/>
      <c r="BJI234" s="369"/>
      <c r="BJJ234" s="369"/>
      <c r="BJK234" s="369"/>
      <c r="BJL234" s="369"/>
      <c r="BJM234" s="369"/>
      <c r="BJN234" s="369"/>
      <c r="BJO234" s="369"/>
      <c r="BJP234" s="369"/>
      <c r="BJQ234" s="369"/>
      <c r="BJR234" s="369"/>
      <c r="BJS234" s="369"/>
      <c r="BJT234" s="369"/>
      <c r="BJU234" s="77"/>
      <c r="BJV234" s="369"/>
      <c r="BJW234" s="369"/>
      <c r="BJX234" s="77"/>
      <c r="BJY234" s="78"/>
      <c r="BJZ234" s="77"/>
      <c r="BKA234" s="369"/>
      <c r="BKB234" s="369"/>
      <c r="BKC234" s="369"/>
      <c r="BKD234" s="369"/>
      <c r="BKE234" s="369"/>
      <c r="BKF234" s="369"/>
      <c r="BKG234" s="369"/>
      <c r="BKH234" s="369"/>
      <c r="BKI234" s="369"/>
      <c r="BKJ234" s="369"/>
      <c r="BKK234" s="369"/>
      <c r="BKL234" s="369"/>
      <c r="BKM234" s="77"/>
      <c r="BKN234" s="369"/>
      <c r="BKO234" s="369"/>
      <c r="BKP234" s="77"/>
      <c r="BKQ234" s="78"/>
      <c r="BKR234" s="77"/>
      <c r="BKS234" s="369"/>
      <c r="BKT234" s="369"/>
      <c r="BKU234" s="369"/>
      <c r="BKV234" s="369"/>
      <c r="BKW234" s="369"/>
      <c r="BKX234" s="369"/>
      <c r="BKY234" s="369"/>
      <c r="BKZ234" s="369"/>
      <c r="BLA234" s="369"/>
      <c r="BLB234" s="369"/>
      <c r="BLC234" s="369"/>
      <c r="BLD234" s="369"/>
      <c r="BLE234" s="77"/>
      <c r="BLF234" s="369"/>
      <c r="BLG234" s="369"/>
      <c r="BLH234" s="77"/>
      <c r="BLI234" s="78"/>
      <c r="BLJ234" s="77"/>
      <c r="BLK234" s="369"/>
      <c r="BLL234" s="369"/>
      <c r="BLM234" s="369"/>
      <c r="BLN234" s="369"/>
      <c r="BLO234" s="369"/>
      <c r="BLP234" s="369"/>
      <c r="BLQ234" s="369"/>
      <c r="BLR234" s="369"/>
      <c r="BLS234" s="369"/>
      <c r="BLT234" s="369"/>
      <c r="BLU234" s="369"/>
      <c r="BLV234" s="369"/>
      <c r="BLW234" s="77"/>
      <c r="BLX234" s="369"/>
      <c r="BLY234" s="369"/>
      <c r="BLZ234" s="77"/>
      <c r="BMA234" s="78"/>
      <c r="BMB234" s="77"/>
      <c r="BMC234" s="369"/>
      <c r="BMD234" s="369"/>
      <c r="BME234" s="369"/>
      <c r="BMF234" s="369"/>
      <c r="BMG234" s="369"/>
      <c r="BMH234" s="369"/>
      <c r="BMI234" s="369"/>
      <c r="BMJ234" s="369"/>
      <c r="BMK234" s="369"/>
      <c r="BML234" s="369"/>
      <c r="BMM234" s="369"/>
      <c r="BMN234" s="369"/>
      <c r="BMO234" s="77"/>
      <c r="BMP234" s="369"/>
      <c r="BMQ234" s="369"/>
      <c r="BMR234" s="77"/>
      <c r="BMS234" s="78"/>
      <c r="BMT234" s="77"/>
      <c r="BMU234" s="369"/>
      <c r="BMV234" s="369"/>
      <c r="BMW234" s="369"/>
      <c r="BMX234" s="369"/>
      <c r="BMY234" s="369"/>
      <c r="BMZ234" s="369"/>
      <c r="BNA234" s="369"/>
      <c r="BNB234" s="369"/>
      <c r="BNC234" s="369"/>
      <c r="BND234" s="369"/>
      <c r="BNE234" s="369"/>
      <c r="BNF234" s="369"/>
      <c r="BNG234" s="77"/>
      <c r="BNH234" s="369"/>
      <c r="BNI234" s="369"/>
      <c r="BNJ234" s="77"/>
      <c r="BNK234" s="78"/>
      <c r="BNL234" s="77"/>
      <c r="BNM234" s="369"/>
      <c r="BNN234" s="369"/>
      <c r="BNO234" s="369"/>
      <c r="BNP234" s="369"/>
      <c r="BNQ234" s="369"/>
      <c r="BNR234" s="369"/>
      <c r="BNS234" s="369"/>
      <c r="BNT234" s="369"/>
      <c r="BNU234" s="369"/>
      <c r="BNV234" s="369"/>
      <c r="BNW234" s="369"/>
      <c r="BNX234" s="369"/>
      <c r="BNY234" s="77"/>
      <c r="BNZ234" s="369"/>
      <c r="BOA234" s="369"/>
      <c r="BOB234" s="77"/>
      <c r="BOC234" s="78"/>
      <c r="BOD234" s="77"/>
      <c r="BOE234" s="369"/>
      <c r="BOF234" s="369"/>
      <c r="BOG234" s="369"/>
      <c r="BOH234" s="369"/>
      <c r="BOI234" s="369"/>
      <c r="BOJ234" s="369"/>
      <c r="BOK234" s="369"/>
      <c r="BOL234" s="369"/>
      <c r="BOM234" s="369"/>
      <c r="BON234" s="369"/>
      <c r="BOO234" s="369"/>
      <c r="BOP234" s="369"/>
      <c r="BOQ234" s="77"/>
      <c r="BOR234" s="369"/>
      <c r="BOS234" s="369"/>
      <c r="BOT234" s="77"/>
      <c r="BOU234" s="78"/>
      <c r="BOV234" s="77"/>
      <c r="BOW234" s="369"/>
      <c r="BOX234" s="369"/>
      <c r="BOY234" s="369"/>
      <c r="BOZ234" s="369"/>
      <c r="BPA234" s="369"/>
      <c r="BPB234" s="369"/>
      <c r="BPC234" s="369"/>
      <c r="BPD234" s="369"/>
      <c r="BPE234" s="369"/>
      <c r="BPF234" s="369"/>
      <c r="BPG234" s="369"/>
      <c r="BPH234" s="369"/>
      <c r="BPI234" s="77"/>
      <c r="BPJ234" s="369"/>
      <c r="BPK234" s="369"/>
      <c r="BPL234" s="77"/>
      <c r="BPM234" s="78"/>
      <c r="BPN234" s="77"/>
      <c r="BPO234" s="369"/>
      <c r="BPP234" s="369"/>
      <c r="BPQ234" s="369"/>
      <c r="BPR234" s="369"/>
      <c r="BPS234" s="369"/>
      <c r="BPT234" s="369"/>
      <c r="BPU234" s="369"/>
      <c r="BPV234" s="369"/>
      <c r="BPW234" s="369"/>
      <c r="BPX234" s="369"/>
      <c r="BPY234" s="369"/>
      <c r="BPZ234" s="369"/>
      <c r="BQA234" s="77"/>
      <c r="BQB234" s="369"/>
      <c r="BQC234" s="369"/>
      <c r="BQD234" s="77"/>
      <c r="BQE234" s="78"/>
      <c r="BQF234" s="77"/>
      <c r="BQG234" s="369"/>
      <c r="BQH234" s="369"/>
      <c r="BQI234" s="369"/>
      <c r="BQJ234" s="369"/>
      <c r="BQK234" s="369"/>
      <c r="BQL234" s="369"/>
      <c r="BQM234" s="369"/>
      <c r="BQN234" s="369"/>
      <c r="BQO234" s="369"/>
      <c r="BQP234" s="369"/>
      <c r="BQQ234" s="369"/>
      <c r="BQR234" s="369"/>
      <c r="BQS234" s="77"/>
      <c r="BQT234" s="369"/>
      <c r="BQU234" s="369"/>
      <c r="BQV234" s="77"/>
      <c r="BQW234" s="78"/>
      <c r="BQX234" s="77"/>
      <c r="BQY234" s="369"/>
      <c r="BQZ234" s="369"/>
      <c r="BRA234" s="369"/>
      <c r="BRB234" s="369"/>
      <c r="BRC234" s="369"/>
      <c r="BRD234" s="369"/>
      <c r="BRE234" s="369"/>
      <c r="BRF234" s="369"/>
      <c r="BRG234" s="369"/>
      <c r="BRH234" s="369"/>
      <c r="BRI234" s="369"/>
      <c r="BRJ234" s="369"/>
      <c r="BRK234" s="77"/>
      <c r="BRL234" s="369"/>
      <c r="BRM234" s="369"/>
      <c r="BRN234" s="77"/>
      <c r="BRO234" s="78"/>
      <c r="BRP234" s="77"/>
      <c r="BRQ234" s="369"/>
      <c r="BRR234" s="369"/>
      <c r="BRS234" s="369"/>
      <c r="BRT234" s="369"/>
      <c r="BRU234" s="369"/>
      <c r="BRV234" s="369"/>
      <c r="BRW234" s="369"/>
      <c r="BRX234" s="369"/>
      <c r="BRY234" s="369"/>
      <c r="BRZ234" s="369"/>
      <c r="BSA234" s="369"/>
      <c r="BSB234" s="369"/>
      <c r="BSC234" s="77"/>
      <c r="BSD234" s="369"/>
      <c r="BSE234" s="369"/>
      <c r="BSF234" s="77"/>
      <c r="BSG234" s="78"/>
      <c r="BSH234" s="77"/>
      <c r="BSI234" s="369"/>
      <c r="BSJ234" s="369"/>
      <c r="BSK234" s="369"/>
      <c r="BSL234" s="369"/>
      <c r="BSM234" s="369"/>
      <c r="BSN234" s="369"/>
      <c r="BSO234" s="369"/>
      <c r="BSP234" s="369"/>
      <c r="BSQ234" s="369"/>
      <c r="BSR234" s="369"/>
      <c r="BSS234" s="369"/>
      <c r="BST234" s="369"/>
      <c r="BSU234" s="77"/>
      <c r="BSV234" s="369"/>
      <c r="BSW234" s="369"/>
      <c r="BSX234" s="77"/>
      <c r="BSY234" s="78"/>
      <c r="BSZ234" s="77"/>
      <c r="BTA234" s="369"/>
      <c r="BTB234" s="369"/>
      <c r="BTC234" s="369"/>
      <c r="BTD234" s="369"/>
      <c r="BTE234" s="369"/>
      <c r="BTF234" s="369"/>
      <c r="BTG234" s="369"/>
      <c r="BTH234" s="369"/>
      <c r="BTI234" s="369"/>
      <c r="BTJ234" s="369"/>
      <c r="BTK234" s="369"/>
      <c r="BTL234" s="369"/>
      <c r="BTM234" s="77"/>
      <c r="BTN234" s="369"/>
      <c r="BTO234" s="369"/>
      <c r="BTP234" s="77"/>
      <c r="BTQ234" s="78"/>
      <c r="BTR234" s="77"/>
      <c r="BTS234" s="369"/>
      <c r="BTT234" s="369"/>
      <c r="BTU234" s="369"/>
      <c r="BTV234" s="369"/>
      <c r="BTW234" s="369"/>
      <c r="BTX234" s="369"/>
      <c r="BTY234" s="369"/>
      <c r="BTZ234" s="369"/>
      <c r="BUA234" s="369"/>
      <c r="BUB234" s="369"/>
      <c r="BUC234" s="369"/>
      <c r="BUD234" s="369"/>
      <c r="BUE234" s="77"/>
      <c r="BUF234" s="369"/>
      <c r="BUG234" s="369"/>
      <c r="BUH234" s="77"/>
      <c r="BUI234" s="78"/>
      <c r="BUJ234" s="77"/>
      <c r="BUK234" s="369"/>
      <c r="BUL234" s="369"/>
      <c r="BUM234" s="369"/>
      <c r="BUN234" s="369"/>
      <c r="BUO234" s="369"/>
      <c r="BUP234" s="369"/>
      <c r="BUQ234" s="369"/>
      <c r="BUR234" s="369"/>
      <c r="BUS234" s="369"/>
      <c r="BUT234" s="369"/>
      <c r="BUU234" s="369"/>
      <c r="BUV234" s="369"/>
      <c r="BUW234" s="77"/>
      <c r="BUX234" s="369"/>
      <c r="BUY234" s="369"/>
      <c r="BUZ234" s="77"/>
      <c r="BVA234" s="78"/>
      <c r="BVB234" s="77"/>
      <c r="BVC234" s="369"/>
      <c r="BVD234" s="369"/>
      <c r="BVE234" s="369"/>
      <c r="BVF234" s="369"/>
      <c r="BVG234" s="369"/>
      <c r="BVH234" s="369"/>
      <c r="BVI234" s="369"/>
      <c r="BVJ234" s="369"/>
      <c r="BVK234" s="369"/>
      <c r="BVL234" s="369"/>
      <c r="BVM234" s="369"/>
      <c r="BVN234" s="369"/>
      <c r="BVO234" s="77"/>
      <c r="BVP234" s="369"/>
      <c r="BVQ234" s="369"/>
      <c r="BVR234" s="77"/>
      <c r="BVS234" s="78"/>
      <c r="BVT234" s="77"/>
      <c r="BVU234" s="369"/>
      <c r="BVV234" s="369"/>
      <c r="BVW234" s="369"/>
      <c r="BVX234" s="369"/>
      <c r="BVY234" s="369"/>
      <c r="BVZ234" s="369"/>
      <c r="BWA234" s="369"/>
      <c r="BWB234" s="369"/>
      <c r="BWC234" s="369"/>
      <c r="BWD234" s="369"/>
      <c r="BWE234" s="369"/>
      <c r="BWF234" s="369"/>
      <c r="BWG234" s="77"/>
      <c r="BWH234" s="369"/>
      <c r="BWI234" s="369"/>
      <c r="BWJ234" s="77"/>
      <c r="BWK234" s="78"/>
      <c r="BWL234" s="77"/>
      <c r="BWM234" s="369"/>
      <c r="BWN234" s="369"/>
      <c r="BWO234" s="369"/>
      <c r="BWP234" s="369"/>
      <c r="BWQ234" s="369"/>
      <c r="BWR234" s="369"/>
      <c r="BWS234" s="369"/>
      <c r="BWT234" s="369"/>
      <c r="BWU234" s="369"/>
      <c r="BWV234" s="369"/>
      <c r="BWW234" s="369"/>
      <c r="BWX234" s="369"/>
      <c r="BWY234" s="77"/>
      <c r="BWZ234" s="369"/>
      <c r="BXA234" s="369"/>
      <c r="BXB234" s="77"/>
      <c r="BXC234" s="78"/>
      <c r="BXD234" s="77"/>
      <c r="BXE234" s="369"/>
      <c r="BXF234" s="369"/>
      <c r="BXG234" s="369"/>
      <c r="BXH234" s="369"/>
      <c r="BXI234" s="369"/>
      <c r="BXJ234" s="369"/>
      <c r="BXK234" s="369"/>
      <c r="BXL234" s="369"/>
      <c r="BXM234" s="369"/>
      <c r="BXN234" s="369"/>
      <c r="BXO234" s="369"/>
      <c r="BXP234" s="369"/>
      <c r="BXQ234" s="77"/>
      <c r="BXR234" s="369"/>
      <c r="BXS234" s="369"/>
      <c r="BXT234" s="77"/>
      <c r="BXU234" s="78"/>
      <c r="BXV234" s="77"/>
      <c r="BXW234" s="369"/>
      <c r="BXX234" s="369"/>
      <c r="BXY234" s="369"/>
      <c r="BXZ234" s="369"/>
      <c r="BYA234" s="369"/>
      <c r="BYB234" s="369"/>
      <c r="BYC234" s="369"/>
      <c r="BYD234" s="369"/>
      <c r="BYE234" s="369"/>
      <c r="BYF234" s="369"/>
      <c r="BYG234" s="369"/>
      <c r="BYH234" s="369"/>
      <c r="BYI234" s="77"/>
      <c r="BYJ234" s="369"/>
      <c r="BYK234" s="369"/>
      <c r="BYL234" s="77"/>
      <c r="BYM234" s="78"/>
      <c r="BYN234" s="77"/>
      <c r="BYO234" s="369"/>
      <c r="BYP234" s="369"/>
      <c r="BYQ234" s="369"/>
      <c r="BYR234" s="369"/>
      <c r="BYS234" s="369"/>
      <c r="BYT234" s="369"/>
      <c r="BYU234" s="369"/>
      <c r="BYV234" s="369"/>
      <c r="BYW234" s="369"/>
      <c r="BYX234" s="369"/>
      <c r="BYY234" s="369"/>
      <c r="BYZ234" s="369"/>
      <c r="BZA234" s="77"/>
      <c r="BZB234" s="369"/>
      <c r="BZC234" s="369"/>
      <c r="BZD234" s="77"/>
      <c r="BZE234" s="78"/>
      <c r="BZF234" s="77"/>
      <c r="BZG234" s="369"/>
      <c r="BZH234" s="369"/>
      <c r="BZI234" s="369"/>
      <c r="BZJ234" s="369"/>
      <c r="BZK234" s="369"/>
      <c r="BZL234" s="369"/>
      <c r="BZM234" s="369"/>
      <c r="BZN234" s="369"/>
      <c r="BZO234" s="369"/>
      <c r="BZP234" s="369"/>
      <c r="BZQ234" s="369"/>
      <c r="BZR234" s="369"/>
      <c r="BZS234" s="77"/>
      <c r="BZT234" s="369"/>
      <c r="BZU234" s="369"/>
      <c r="BZV234" s="77"/>
      <c r="BZW234" s="78"/>
      <c r="BZX234" s="77"/>
      <c r="BZY234" s="369"/>
      <c r="BZZ234" s="369"/>
      <c r="CAA234" s="369"/>
      <c r="CAB234" s="369"/>
      <c r="CAC234" s="369"/>
      <c r="CAD234" s="369"/>
      <c r="CAE234" s="369"/>
      <c r="CAF234" s="369"/>
      <c r="CAG234" s="369"/>
      <c r="CAH234" s="369"/>
      <c r="CAI234" s="369"/>
      <c r="CAJ234" s="369"/>
      <c r="CAK234" s="77"/>
      <c r="CAL234" s="369"/>
      <c r="CAM234" s="369"/>
      <c r="CAN234" s="77"/>
      <c r="CAO234" s="78"/>
      <c r="CAP234" s="77"/>
      <c r="CAQ234" s="369"/>
      <c r="CAR234" s="369"/>
      <c r="CAS234" s="369"/>
      <c r="CAT234" s="369"/>
      <c r="CAU234" s="369"/>
      <c r="CAV234" s="369"/>
      <c r="CAW234" s="369"/>
      <c r="CAX234" s="369"/>
      <c r="CAY234" s="369"/>
      <c r="CAZ234" s="369"/>
      <c r="CBA234" s="369"/>
      <c r="CBB234" s="369"/>
      <c r="CBC234" s="77"/>
      <c r="CBD234" s="369"/>
      <c r="CBE234" s="369"/>
      <c r="CBF234" s="77"/>
      <c r="CBG234" s="78"/>
      <c r="CBH234" s="77"/>
      <c r="CBI234" s="369"/>
      <c r="CBJ234" s="369"/>
      <c r="CBK234" s="369"/>
      <c r="CBL234" s="369"/>
      <c r="CBM234" s="369"/>
      <c r="CBN234" s="369"/>
      <c r="CBO234" s="369"/>
      <c r="CBP234" s="369"/>
      <c r="CBQ234" s="369"/>
      <c r="CBR234" s="369"/>
      <c r="CBS234" s="369"/>
      <c r="CBT234" s="369"/>
      <c r="CBU234" s="77"/>
      <c r="CBV234" s="369"/>
      <c r="CBW234" s="369"/>
      <c r="CBX234" s="77"/>
      <c r="CBY234" s="78"/>
      <c r="CBZ234" s="77"/>
      <c r="CCA234" s="369"/>
      <c r="CCB234" s="369"/>
      <c r="CCC234" s="369"/>
      <c r="CCD234" s="369"/>
      <c r="CCE234" s="369"/>
      <c r="CCF234" s="369"/>
      <c r="CCG234" s="369"/>
      <c r="CCH234" s="369"/>
      <c r="CCI234" s="369"/>
      <c r="CCJ234" s="369"/>
      <c r="CCK234" s="369"/>
      <c r="CCL234" s="369"/>
      <c r="CCM234" s="77"/>
      <c r="CCN234" s="369"/>
      <c r="CCO234" s="369"/>
      <c r="CCP234" s="77"/>
      <c r="CCQ234" s="78"/>
      <c r="CCR234" s="77"/>
      <c r="CCS234" s="369"/>
      <c r="CCT234" s="369"/>
      <c r="CCU234" s="369"/>
      <c r="CCV234" s="369"/>
      <c r="CCW234" s="369"/>
      <c r="CCX234" s="369"/>
      <c r="CCY234" s="369"/>
      <c r="CCZ234" s="369"/>
      <c r="CDA234" s="369"/>
      <c r="CDB234" s="369"/>
      <c r="CDC234" s="369"/>
      <c r="CDD234" s="369"/>
      <c r="CDE234" s="77"/>
      <c r="CDF234" s="369"/>
      <c r="CDG234" s="369"/>
      <c r="CDH234" s="77"/>
      <c r="CDI234" s="78"/>
      <c r="CDJ234" s="77"/>
      <c r="CDK234" s="369"/>
      <c r="CDL234" s="369"/>
      <c r="CDM234" s="369"/>
      <c r="CDN234" s="369"/>
      <c r="CDO234" s="369"/>
      <c r="CDP234" s="369"/>
      <c r="CDQ234" s="369"/>
      <c r="CDR234" s="369"/>
      <c r="CDS234" s="369"/>
      <c r="CDT234" s="369"/>
      <c r="CDU234" s="369"/>
      <c r="CDV234" s="369"/>
      <c r="CDW234" s="77"/>
      <c r="CDX234" s="369"/>
      <c r="CDY234" s="369"/>
      <c r="CDZ234" s="77"/>
      <c r="CEA234" s="78"/>
      <c r="CEB234" s="77"/>
      <c r="CEC234" s="369"/>
      <c r="CED234" s="369"/>
      <c r="CEE234" s="369"/>
      <c r="CEF234" s="369"/>
      <c r="CEG234" s="369"/>
      <c r="CEH234" s="369"/>
      <c r="CEI234" s="369"/>
      <c r="CEJ234" s="369"/>
      <c r="CEK234" s="369"/>
      <c r="CEL234" s="369"/>
      <c r="CEM234" s="369"/>
      <c r="CEN234" s="369"/>
      <c r="CEO234" s="77"/>
      <c r="CEP234" s="369"/>
      <c r="CEQ234" s="369"/>
      <c r="CER234" s="77"/>
      <c r="CES234" s="78"/>
      <c r="CET234" s="77"/>
      <c r="CEU234" s="369"/>
      <c r="CEV234" s="369"/>
      <c r="CEW234" s="369"/>
      <c r="CEX234" s="369"/>
      <c r="CEY234" s="369"/>
      <c r="CEZ234" s="369"/>
      <c r="CFA234" s="369"/>
      <c r="CFB234" s="369"/>
      <c r="CFC234" s="369"/>
      <c r="CFD234" s="369"/>
      <c r="CFE234" s="369"/>
      <c r="CFF234" s="369"/>
      <c r="CFG234" s="77"/>
      <c r="CFH234" s="369"/>
      <c r="CFI234" s="369"/>
      <c r="CFJ234" s="77"/>
      <c r="CFK234" s="78"/>
      <c r="CFL234" s="77"/>
      <c r="CFM234" s="369"/>
      <c r="CFN234" s="369"/>
      <c r="CFO234" s="369"/>
      <c r="CFP234" s="369"/>
      <c r="CFQ234" s="369"/>
      <c r="CFR234" s="369"/>
      <c r="CFS234" s="369"/>
      <c r="CFT234" s="369"/>
      <c r="CFU234" s="369"/>
      <c r="CFV234" s="369"/>
      <c r="CFW234" s="369"/>
      <c r="CFX234" s="369"/>
      <c r="CFY234" s="77"/>
      <c r="CFZ234" s="369"/>
      <c r="CGA234" s="369"/>
      <c r="CGB234" s="77"/>
      <c r="CGC234" s="78"/>
      <c r="CGD234" s="77"/>
      <c r="CGE234" s="369"/>
      <c r="CGF234" s="369"/>
      <c r="CGG234" s="369"/>
      <c r="CGH234" s="369"/>
      <c r="CGI234" s="369"/>
      <c r="CGJ234" s="369"/>
      <c r="CGK234" s="369"/>
      <c r="CGL234" s="369"/>
      <c r="CGM234" s="369"/>
      <c r="CGN234" s="369"/>
      <c r="CGO234" s="369"/>
      <c r="CGP234" s="369"/>
      <c r="CGQ234" s="77"/>
      <c r="CGR234" s="369"/>
      <c r="CGS234" s="369"/>
      <c r="CGT234" s="77"/>
      <c r="CGU234" s="78"/>
      <c r="CGV234" s="77"/>
      <c r="CGW234" s="369"/>
      <c r="CGX234" s="369"/>
      <c r="CGY234" s="369"/>
      <c r="CGZ234" s="369"/>
      <c r="CHA234" s="369"/>
      <c r="CHB234" s="369"/>
      <c r="CHC234" s="369"/>
      <c r="CHD234" s="369"/>
      <c r="CHE234" s="369"/>
      <c r="CHF234" s="369"/>
      <c r="CHG234" s="369"/>
      <c r="CHH234" s="369"/>
      <c r="CHI234" s="77"/>
      <c r="CHJ234" s="369"/>
      <c r="CHK234" s="369"/>
      <c r="CHL234" s="77"/>
      <c r="CHM234" s="78"/>
      <c r="CHN234" s="77"/>
      <c r="CHO234" s="369"/>
      <c r="CHP234" s="369"/>
      <c r="CHQ234" s="369"/>
      <c r="CHR234" s="369"/>
      <c r="CHS234" s="369"/>
      <c r="CHT234" s="369"/>
      <c r="CHU234" s="369"/>
      <c r="CHV234" s="369"/>
      <c r="CHW234" s="369"/>
      <c r="CHX234" s="369"/>
      <c r="CHY234" s="369"/>
      <c r="CHZ234" s="369"/>
      <c r="CIA234" s="77"/>
      <c r="CIB234" s="369"/>
      <c r="CIC234" s="369"/>
      <c r="CID234" s="77"/>
      <c r="CIE234" s="78"/>
      <c r="CIF234" s="77"/>
      <c r="CIG234" s="369"/>
      <c r="CIH234" s="369"/>
      <c r="CII234" s="369"/>
      <c r="CIJ234" s="369"/>
      <c r="CIK234" s="369"/>
      <c r="CIL234" s="369"/>
      <c r="CIM234" s="369"/>
      <c r="CIN234" s="369"/>
      <c r="CIO234" s="369"/>
      <c r="CIP234" s="369"/>
      <c r="CIQ234" s="369"/>
      <c r="CIR234" s="369"/>
      <c r="CIS234" s="77"/>
      <c r="CIT234" s="369"/>
      <c r="CIU234" s="369"/>
      <c r="CIV234" s="77"/>
      <c r="CIW234" s="78"/>
      <c r="CIX234" s="77"/>
      <c r="CIY234" s="369"/>
      <c r="CIZ234" s="369"/>
      <c r="CJA234" s="369"/>
      <c r="CJB234" s="369"/>
      <c r="CJC234" s="369"/>
      <c r="CJD234" s="369"/>
      <c r="CJE234" s="369"/>
      <c r="CJF234" s="369"/>
      <c r="CJG234" s="369"/>
      <c r="CJH234" s="369"/>
      <c r="CJI234" s="369"/>
      <c r="CJJ234" s="369"/>
      <c r="CJK234" s="77"/>
      <c r="CJL234" s="369"/>
      <c r="CJM234" s="369"/>
      <c r="CJN234" s="77"/>
      <c r="CJO234" s="78"/>
      <c r="CJP234" s="77"/>
      <c r="CJQ234" s="369"/>
      <c r="CJR234" s="369"/>
      <c r="CJS234" s="369"/>
      <c r="CJT234" s="369"/>
      <c r="CJU234" s="369"/>
      <c r="CJV234" s="369"/>
      <c r="CJW234" s="369"/>
      <c r="CJX234" s="369"/>
      <c r="CJY234" s="369"/>
      <c r="CJZ234" s="369"/>
      <c r="CKA234" s="369"/>
      <c r="CKB234" s="369"/>
      <c r="CKC234" s="77"/>
      <c r="CKD234" s="369"/>
      <c r="CKE234" s="369"/>
      <c r="CKF234" s="77"/>
      <c r="CKG234" s="78"/>
      <c r="CKH234" s="77"/>
      <c r="CKI234" s="369"/>
      <c r="CKJ234" s="369"/>
      <c r="CKK234" s="369"/>
      <c r="CKL234" s="369"/>
      <c r="CKM234" s="369"/>
      <c r="CKN234" s="369"/>
      <c r="CKO234" s="369"/>
      <c r="CKP234" s="369"/>
      <c r="CKQ234" s="369"/>
      <c r="CKR234" s="369"/>
      <c r="CKS234" s="369"/>
      <c r="CKT234" s="369"/>
      <c r="CKU234" s="77"/>
      <c r="CKV234" s="369"/>
      <c r="CKW234" s="369"/>
      <c r="CKX234" s="77"/>
      <c r="CKY234" s="78"/>
      <c r="CKZ234" s="77"/>
      <c r="CLA234" s="369"/>
      <c r="CLB234" s="369"/>
      <c r="CLC234" s="369"/>
      <c r="CLD234" s="369"/>
      <c r="CLE234" s="369"/>
      <c r="CLF234" s="369"/>
      <c r="CLG234" s="369"/>
      <c r="CLH234" s="369"/>
      <c r="CLI234" s="369"/>
      <c r="CLJ234" s="369"/>
      <c r="CLK234" s="369"/>
      <c r="CLL234" s="369"/>
      <c r="CLM234" s="77"/>
      <c r="CLN234" s="369"/>
      <c r="CLO234" s="369"/>
      <c r="CLP234" s="77"/>
      <c r="CLQ234" s="78"/>
      <c r="CLR234" s="77"/>
      <c r="CLS234" s="369"/>
      <c r="CLT234" s="369"/>
      <c r="CLU234" s="369"/>
      <c r="CLV234" s="369"/>
      <c r="CLW234" s="369"/>
      <c r="CLX234" s="369"/>
      <c r="CLY234" s="369"/>
      <c r="CLZ234" s="369"/>
      <c r="CMA234" s="369"/>
      <c r="CMB234" s="369"/>
      <c r="CMC234" s="369"/>
      <c r="CMD234" s="369"/>
      <c r="CME234" s="77"/>
      <c r="CMF234" s="369"/>
      <c r="CMG234" s="369"/>
      <c r="CMH234" s="77"/>
      <c r="CMI234" s="78"/>
      <c r="CMJ234" s="77"/>
      <c r="CMK234" s="369"/>
      <c r="CML234" s="369"/>
      <c r="CMM234" s="369"/>
      <c r="CMN234" s="369"/>
      <c r="CMO234" s="369"/>
      <c r="CMP234" s="369"/>
      <c r="CMQ234" s="369"/>
      <c r="CMR234" s="369"/>
      <c r="CMS234" s="369"/>
      <c r="CMT234" s="369"/>
      <c r="CMU234" s="369"/>
      <c r="CMV234" s="369"/>
      <c r="CMW234" s="77"/>
      <c r="CMX234" s="369"/>
      <c r="CMY234" s="369"/>
      <c r="CMZ234" s="77"/>
      <c r="CNA234" s="78"/>
      <c r="CNB234" s="77"/>
      <c r="CNC234" s="369"/>
      <c r="CND234" s="369"/>
      <c r="CNE234" s="369"/>
      <c r="CNF234" s="369"/>
      <c r="CNG234" s="369"/>
      <c r="CNH234" s="369"/>
      <c r="CNI234" s="369"/>
      <c r="CNJ234" s="369"/>
      <c r="CNK234" s="369"/>
      <c r="CNL234" s="369"/>
      <c r="CNM234" s="369"/>
      <c r="CNN234" s="369"/>
      <c r="CNO234" s="77"/>
      <c r="CNP234" s="369"/>
      <c r="CNQ234" s="369"/>
      <c r="CNR234" s="77"/>
      <c r="CNS234" s="78"/>
      <c r="CNT234" s="77"/>
      <c r="CNU234" s="369"/>
      <c r="CNV234" s="369"/>
      <c r="CNW234" s="369"/>
      <c r="CNX234" s="369"/>
      <c r="CNY234" s="369"/>
      <c r="CNZ234" s="369"/>
      <c r="COA234" s="369"/>
      <c r="COB234" s="369"/>
      <c r="COC234" s="369"/>
      <c r="COD234" s="369"/>
      <c r="COE234" s="369"/>
      <c r="COF234" s="369"/>
      <c r="COG234" s="77"/>
      <c r="COH234" s="369"/>
      <c r="COI234" s="369"/>
      <c r="COJ234" s="77"/>
      <c r="COK234" s="78"/>
      <c r="COL234" s="77"/>
      <c r="COM234" s="369"/>
      <c r="CON234" s="369"/>
      <c r="COO234" s="369"/>
      <c r="COP234" s="369"/>
      <c r="COQ234" s="369"/>
      <c r="COR234" s="369"/>
      <c r="COS234" s="369"/>
      <c r="COT234" s="369"/>
      <c r="COU234" s="369"/>
      <c r="COV234" s="369"/>
      <c r="COW234" s="369"/>
      <c r="COX234" s="369"/>
      <c r="COY234" s="77"/>
      <c r="COZ234" s="369"/>
      <c r="CPA234" s="369"/>
      <c r="CPB234" s="77"/>
      <c r="CPC234" s="78"/>
      <c r="CPD234" s="77"/>
      <c r="CPE234" s="369"/>
      <c r="CPF234" s="369"/>
      <c r="CPG234" s="369"/>
      <c r="CPH234" s="369"/>
      <c r="CPI234" s="369"/>
      <c r="CPJ234" s="369"/>
      <c r="CPK234" s="369"/>
      <c r="CPL234" s="369"/>
      <c r="CPM234" s="369"/>
      <c r="CPN234" s="369"/>
      <c r="CPO234" s="369"/>
      <c r="CPP234" s="369"/>
      <c r="CPQ234" s="77"/>
      <c r="CPR234" s="369"/>
      <c r="CPS234" s="369"/>
      <c r="CPT234" s="77"/>
      <c r="CPU234" s="78"/>
      <c r="CPV234" s="77"/>
      <c r="CPW234" s="369"/>
      <c r="CPX234" s="369"/>
      <c r="CPY234" s="369"/>
      <c r="CPZ234" s="369"/>
      <c r="CQA234" s="369"/>
      <c r="CQB234" s="369"/>
      <c r="CQC234" s="369"/>
      <c r="CQD234" s="369"/>
      <c r="CQE234" s="369"/>
      <c r="CQF234" s="369"/>
      <c r="CQG234" s="369"/>
      <c r="CQH234" s="369"/>
      <c r="CQI234" s="77"/>
      <c r="CQJ234" s="369"/>
      <c r="CQK234" s="369"/>
      <c r="CQL234" s="77"/>
      <c r="CQM234" s="78"/>
      <c r="CQN234" s="77"/>
      <c r="CQO234" s="369"/>
      <c r="CQP234" s="369"/>
      <c r="CQQ234" s="369"/>
      <c r="CQR234" s="369"/>
      <c r="CQS234" s="369"/>
      <c r="CQT234" s="369"/>
      <c r="CQU234" s="369"/>
      <c r="CQV234" s="369"/>
      <c r="CQW234" s="369"/>
      <c r="CQX234" s="369"/>
      <c r="CQY234" s="369"/>
      <c r="CQZ234" s="369"/>
      <c r="CRA234" s="77"/>
      <c r="CRB234" s="369"/>
      <c r="CRC234" s="369"/>
      <c r="CRD234" s="77"/>
      <c r="CRE234" s="78"/>
      <c r="CRF234" s="77"/>
      <c r="CRG234" s="369"/>
      <c r="CRH234" s="369"/>
      <c r="CRI234" s="369"/>
      <c r="CRJ234" s="369"/>
      <c r="CRK234" s="369"/>
      <c r="CRL234" s="369"/>
      <c r="CRM234" s="369"/>
      <c r="CRN234" s="369"/>
      <c r="CRO234" s="369"/>
      <c r="CRP234" s="369"/>
      <c r="CRQ234" s="369"/>
      <c r="CRR234" s="369"/>
      <c r="CRS234" s="77"/>
      <c r="CRT234" s="369"/>
      <c r="CRU234" s="369"/>
      <c r="CRV234" s="77"/>
      <c r="CRW234" s="78"/>
      <c r="CRX234" s="77"/>
      <c r="CRY234" s="369"/>
      <c r="CRZ234" s="369"/>
      <c r="CSA234" s="369"/>
      <c r="CSB234" s="369"/>
      <c r="CSC234" s="369"/>
      <c r="CSD234" s="369"/>
      <c r="CSE234" s="369"/>
      <c r="CSF234" s="369"/>
      <c r="CSG234" s="369"/>
      <c r="CSH234" s="369"/>
      <c r="CSI234" s="369"/>
      <c r="CSJ234" s="369"/>
      <c r="CSK234" s="77"/>
      <c r="CSL234" s="369"/>
      <c r="CSM234" s="369"/>
      <c r="CSN234" s="77"/>
      <c r="CSO234" s="78"/>
      <c r="CSP234" s="77"/>
      <c r="CSQ234" s="369"/>
      <c r="CSR234" s="369"/>
      <c r="CSS234" s="369"/>
      <c r="CST234" s="369"/>
      <c r="CSU234" s="369"/>
      <c r="CSV234" s="369"/>
      <c r="CSW234" s="369"/>
      <c r="CSX234" s="369"/>
      <c r="CSY234" s="369"/>
      <c r="CSZ234" s="369"/>
      <c r="CTA234" s="369"/>
      <c r="CTB234" s="369"/>
      <c r="CTC234" s="77"/>
      <c r="CTD234" s="369"/>
      <c r="CTE234" s="369"/>
      <c r="CTF234" s="77"/>
      <c r="CTG234" s="78"/>
      <c r="CTH234" s="77"/>
      <c r="CTI234" s="369"/>
      <c r="CTJ234" s="369"/>
      <c r="CTK234" s="369"/>
      <c r="CTL234" s="369"/>
      <c r="CTM234" s="369"/>
      <c r="CTN234" s="369"/>
      <c r="CTO234" s="369"/>
      <c r="CTP234" s="369"/>
      <c r="CTQ234" s="369"/>
      <c r="CTR234" s="369"/>
      <c r="CTS234" s="369"/>
      <c r="CTT234" s="369"/>
      <c r="CTU234" s="77"/>
      <c r="CTV234" s="369"/>
      <c r="CTW234" s="369"/>
      <c r="CTX234" s="77"/>
      <c r="CTY234" s="78"/>
      <c r="CTZ234" s="77"/>
      <c r="CUA234" s="369"/>
      <c r="CUB234" s="369"/>
      <c r="CUC234" s="369"/>
      <c r="CUD234" s="369"/>
      <c r="CUE234" s="369"/>
      <c r="CUF234" s="369"/>
      <c r="CUG234" s="369"/>
      <c r="CUH234" s="369"/>
      <c r="CUI234" s="369"/>
      <c r="CUJ234" s="369"/>
      <c r="CUK234" s="369"/>
      <c r="CUL234" s="369"/>
      <c r="CUM234" s="77"/>
      <c r="CUN234" s="369"/>
      <c r="CUO234" s="369"/>
      <c r="CUP234" s="77"/>
      <c r="CUQ234" s="78"/>
      <c r="CUR234" s="77"/>
      <c r="CUS234" s="369"/>
      <c r="CUT234" s="369"/>
      <c r="CUU234" s="369"/>
      <c r="CUV234" s="369"/>
      <c r="CUW234" s="369"/>
      <c r="CUX234" s="369"/>
      <c r="CUY234" s="369"/>
      <c r="CUZ234" s="369"/>
      <c r="CVA234" s="369"/>
      <c r="CVB234" s="369"/>
      <c r="CVC234" s="369"/>
      <c r="CVD234" s="369"/>
      <c r="CVE234" s="77"/>
      <c r="CVF234" s="369"/>
      <c r="CVG234" s="369"/>
      <c r="CVH234" s="77"/>
      <c r="CVI234" s="78"/>
      <c r="CVJ234" s="77"/>
      <c r="CVK234" s="369"/>
      <c r="CVL234" s="369"/>
      <c r="CVM234" s="369"/>
      <c r="CVN234" s="369"/>
      <c r="CVO234" s="369"/>
      <c r="CVP234" s="369"/>
      <c r="CVQ234" s="369"/>
      <c r="CVR234" s="369"/>
      <c r="CVS234" s="369"/>
      <c r="CVT234" s="369"/>
      <c r="CVU234" s="369"/>
      <c r="CVV234" s="369"/>
      <c r="CVW234" s="77"/>
      <c r="CVX234" s="369"/>
      <c r="CVY234" s="369"/>
      <c r="CVZ234" s="77"/>
      <c r="CWA234" s="78"/>
      <c r="CWB234" s="77"/>
      <c r="CWC234" s="369"/>
      <c r="CWD234" s="369"/>
      <c r="CWE234" s="369"/>
      <c r="CWF234" s="369"/>
      <c r="CWG234" s="369"/>
      <c r="CWH234" s="369"/>
      <c r="CWI234" s="369"/>
      <c r="CWJ234" s="369"/>
      <c r="CWK234" s="369"/>
      <c r="CWL234" s="369"/>
      <c r="CWM234" s="369"/>
      <c r="CWN234" s="369"/>
      <c r="CWO234" s="77"/>
      <c r="CWP234" s="369"/>
      <c r="CWQ234" s="369"/>
      <c r="CWR234" s="77"/>
      <c r="CWS234" s="78"/>
      <c r="CWT234" s="77"/>
      <c r="CWU234" s="369"/>
      <c r="CWV234" s="369"/>
      <c r="CWW234" s="369"/>
      <c r="CWX234" s="369"/>
      <c r="CWY234" s="369"/>
      <c r="CWZ234" s="369"/>
      <c r="CXA234" s="369"/>
      <c r="CXB234" s="369"/>
      <c r="CXC234" s="369"/>
      <c r="CXD234" s="369"/>
      <c r="CXE234" s="369"/>
      <c r="CXF234" s="369"/>
      <c r="CXG234" s="77"/>
      <c r="CXH234" s="369"/>
      <c r="CXI234" s="369"/>
      <c r="CXJ234" s="77"/>
      <c r="CXK234" s="78"/>
      <c r="CXL234" s="77"/>
      <c r="CXM234" s="369"/>
      <c r="CXN234" s="369"/>
      <c r="CXO234" s="369"/>
      <c r="CXP234" s="369"/>
      <c r="CXQ234" s="369"/>
      <c r="CXR234" s="369"/>
      <c r="CXS234" s="369"/>
      <c r="CXT234" s="369"/>
      <c r="CXU234" s="369"/>
      <c r="CXV234" s="369"/>
      <c r="CXW234" s="369"/>
      <c r="CXX234" s="369"/>
      <c r="CXY234" s="77"/>
      <c r="CXZ234" s="369"/>
      <c r="CYA234" s="369"/>
      <c r="CYB234" s="77"/>
      <c r="CYC234" s="78"/>
      <c r="CYD234" s="77"/>
      <c r="CYE234" s="369"/>
      <c r="CYF234" s="369"/>
      <c r="CYG234" s="369"/>
      <c r="CYH234" s="369"/>
      <c r="CYI234" s="369"/>
      <c r="CYJ234" s="369"/>
      <c r="CYK234" s="369"/>
      <c r="CYL234" s="369"/>
      <c r="CYM234" s="369"/>
      <c r="CYN234" s="369"/>
      <c r="CYO234" s="369"/>
      <c r="CYP234" s="369"/>
      <c r="CYQ234" s="77"/>
      <c r="CYR234" s="369"/>
      <c r="CYS234" s="369"/>
      <c r="CYT234" s="77"/>
      <c r="CYU234" s="78"/>
      <c r="CYV234" s="77"/>
      <c r="CYW234" s="369"/>
      <c r="CYX234" s="369"/>
      <c r="CYY234" s="369"/>
      <c r="CYZ234" s="369"/>
      <c r="CZA234" s="369"/>
      <c r="CZB234" s="369"/>
      <c r="CZC234" s="369"/>
      <c r="CZD234" s="369"/>
      <c r="CZE234" s="369"/>
      <c r="CZF234" s="369"/>
      <c r="CZG234" s="369"/>
      <c r="CZH234" s="369"/>
      <c r="CZI234" s="77"/>
      <c r="CZJ234" s="369"/>
      <c r="CZK234" s="369"/>
      <c r="CZL234" s="77"/>
      <c r="CZM234" s="78"/>
      <c r="CZN234" s="77"/>
      <c r="CZO234" s="369"/>
      <c r="CZP234" s="369"/>
      <c r="CZQ234" s="369"/>
      <c r="CZR234" s="369"/>
      <c r="CZS234" s="369"/>
      <c r="CZT234" s="369"/>
      <c r="CZU234" s="369"/>
      <c r="CZV234" s="369"/>
      <c r="CZW234" s="369"/>
      <c r="CZX234" s="369"/>
      <c r="CZY234" s="369"/>
      <c r="CZZ234" s="369"/>
      <c r="DAA234" s="77"/>
      <c r="DAB234" s="369"/>
      <c r="DAC234" s="369"/>
      <c r="DAD234" s="77"/>
      <c r="DAE234" s="78"/>
      <c r="DAF234" s="77"/>
      <c r="DAG234" s="369"/>
      <c r="DAH234" s="369"/>
      <c r="DAI234" s="369"/>
      <c r="DAJ234" s="369"/>
      <c r="DAK234" s="369"/>
      <c r="DAL234" s="369"/>
      <c r="DAM234" s="369"/>
      <c r="DAN234" s="369"/>
      <c r="DAO234" s="369"/>
      <c r="DAP234" s="369"/>
      <c r="DAQ234" s="369"/>
      <c r="DAR234" s="369"/>
      <c r="DAS234" s="77"/>
      <c r="DAT234" s="369"/>
      <c r="DAU234" s="369"/>
      <c r="DAV234" s="77"/>
      <c r="DAW234" s="78"/>
      <c r="DAX234" s="77"/>
      <c r="DAY234" s="369"/>
      <c r="DAZ234" s="369"/>
      <c r="DBA234" s="369"/>
      <c r="DBB234" s="369"/>
      <c r="DBC234" s="369"/>
      <c r="DBD234" s="369"/>
      <c r="DBE234" s="369"/>
      <c r="DBF234" s="369"/>
      <c r="DBG234" s="369"/>
      <c r="DBH234" s="369"/>
      <c r="DBI234" s="369"/>
      <c r="DBJ234" s="369"/>
      <c r="DBK234" s="77"/>
      <c r="DBL234" s="369"/>
      <c r="DBM234" s="369"/>
      <c r="DBN234" s="77"/>
      <c r="DBO234" s="78"/>
      <c r="DBP234" s="77"/>
      <c r="DBQ234" s="369"/>
      <c r="DBR234" s="369"/>
      <c r="DBS234" s="369"/>
      <c r="DBT234" s="369"/>
      <c r="DBU234" s="369"/>
      <c r="DBV234" s="369"/>
      <c r="DBW234" s="369"/>
      <c r="DBX234" s="369"/>
      <c r="DBY234" s="369"/>
      <c r="DBZ234" s="369"/>
      <c r="DCA234" s="369"/>
      <c r="DCB234" s="369"/>
      <c r="DCC234" s="77"/>
      <c r="DCD234" s="369"/>
      <c r="DCE234" s="369"/>
      <c r="DCF234" s="77"/>
      <c r="DCG234" s="78"/>
      <c r="DCH234" s="77"/>
      <c r="DCI234" s="369"/>
      <c r="DCJ234" s="369"/>
      <c r="DCK234" s="369"/>
      <c r="DCL234" s="369"/>
      <c r="DCM234" s="369"/>
      <c r="DCN234" s="369"/>
      <c r="DCO234" s="369"/>
      <c r="DCP234" s="369"/>
      <c r="DCQ234" s="369"/>
      <c r="DCR234" s="369"/>
      <c r="DCS234" s="369"/>
      <c r="DCT234" s="369"/>
      <c r="DCU234" s="77"/>
      <c r="DCV234" s="369"/>
      <c r="DCW234" s="369"/>
      <c r="DCX234" s="77"/>
      <c r="DCY234" s="78"/>
      <c r="DCZ234" s="77"/>
      <c r="DDA234" s="369"/>
      <c r="DDB234" s="369"/>
      <c r="DDC234" s="369"/>
      <c r="DDD234" s="369"/>
      <c r="DDE234" s="369"/>
      <c r="DDF234" s="369"/>
      <c r="DDG234" s="369"/>
      <c r="DDH234" s="369"/>
      <c r="DDI234" s="369"/>
      <c r="DDJ234" s="369"/>
      <c r="DDK234" s="369"/>
      <c r="DDL234" s="369"/>
      <c r="DDM234" s="77"/>
      <c r="DDN234" s="369"/>
      <c r="DDO234" s="369"/>
      <c r="DDP234" s="77"/>
      <c r="DDQ234" s="78"/>
      <c r="DDR234" s="77"/>
      <c r="DDS234" s="369"/>
      <c r="DDT234" s="369"/>
      <c r="DDU234" s="369"/>
      <c r="DDV234" s="369"/>
      <c r="DDW234" s="369"/>
      <c r="DDX234" s="369"/>
      <c r="DDY234" s="369"/>
      <c r="DDZ234" s="369"/>
      <c r="DEA234" s="369"/>
      <c r="DEB234" s="369"/>
      <c r="DEC234" s="369"/>
      <c r="DED234" s="369"/>
      <c r="DEE234" s="77"/>
      <c r="DEF234" s="369"/>
      <c r="DEG234" s="369"/>
      <c r="DEH234" s="77"/>
      <c r="DEI234" s="78"/>
      <c r="DEJ234" s="77"/>
      <c r="DEK234" s="369"/>
      <c r="DEL234" s="369"/>
      <c r="DEM234" s="369"/>
      <c r="DEN234" s="369"/>
      <c r="DEO234" s="369"/>
      <c r="DEP234" s="369"/>
      <c r="DEQ234" s="369"/>
      <c r="DER234" s="369"/>
      <c r="DES234" s="369"/>
      <c r="DET234" s="369"/>
      <c r="DEU234" s="369"/>
      <c r="DEV234" s="369"/>
      <c r="DEW234" s="77"/>
      <c r="DEX234" s="369"/>
      <c r="DEY234" s="369"/>
      <c r="DEZ234" s="77"/>
      <c r="DFA234" s="78"/>
      <c r="DFB234" s="77"/>
      <c r="DFC234" s="369"/>
      <c r="DFD234" s="369"/>
      <c r="DFE234" s="369"/>
      <c r="DFF234" s="369"/>
      <c r="DFG234" s="369"/>
      <c r="DFH234" s="369"/>
      <c r="DFI234" s="369"/>
      <c r="DFJ234" s="369"/>
      <c r="DFK234" s="369"/>
      <c r="DFL234" s="369"/>
      <c r="DFM234" s="369"/>
      <c r="DFN234" s="369"/>
      <c r="DFO234" s="77"/>
      <c r="DFP234" s="369"/>
      <c r="DFQ234" s="369"/>
      <c r="DFR234" s="77"/>
      <c r="DFS234" s="78"/>
      <c r="DFT234" s="77"/>
      <c r="DFU234" s="369"/>
      <c r="DFV234" s="369"/>
      <c r="DFW234" s="369"/>
      <c r="DFX234" s="369"/>
      <c r="DFY234" s="369"/>
      <c r="DFZ234" s="369"/>
      <c r="DGA234" s="369"/>
      <c r="DGB234" s="369"/>
      <c r="DGC234" s="369"/>
      <c r="DGD234" s="369"/>
      <c r="DGE234" s="369"/>
      <c r="DGF234" s="369"/>
      <c r="DGG234" s="77"/>
      <c r="DGH234" s="369"/>
      <c r="DGI234" s="369"/>
      <c r="DGJ234" s="77"/>
      <c r="DGK234" s="78"/>
      <c r="DGL234" s="77"/>
      <c r="DGM234" s="369"/>
      <c r="DGN234" s="369"/>
      <c r="DGO234" s="369"/>
      <c r="DGP234" s="369"/>
      <c r="DGQ234" s="369"/>
      <c r="DGR234" s="369"/>
      <c r="DGS234" s="369"/>
      <c r="DGT234" s="369"/>
      <c r="DGU234" s="369"/>
      <c r="DGV234" s="369"/>
      <c r="DGW234" s="369"/>
      <c r="DGX234" s="369"/>
      <c r="DGY234" s="77"/>
      <c r="DGZ234" s="369"/>
      <c r="DHA234" s="369"/>
      <c r="DHB234" s="77"/>
      <c r="DHC234" s="78"/>
      <c r="DHD234" s="77"/>
      <c r="DHE234" s="369"/>
      <c r="DHF234" s="369"/>
      <c r="DHG234" s="369"/>
      <c r="DHH234" s="369"/>
      <c r="DHI234" s="369"/>
      <c r="DHJ234" s="369"/>
      <c r="DHK234" s="369"/>
      <c r="DHL234" s="369"/>
      <c r="DHM234" s="369"/>
      <c r="DHN234" s="369"/>
      <c r="DHO234" s="369"/>
      <c r="DHP234" s="369"/>
      <c r="DHQ234" s="77"/>
      <c r="DHR234" s="369"/>
      <c r="DHS234" s="369"/>
      <c r="DHT234" s="77"/>
      <c r="DHU234" s="78"/>
      <c r="DHV234" s="77"/>
      <c r="DHW234" s="369"/>
      <c r="DHX234" s="369"/>
      <c r="DHY234" s="369"/>
      <c r="DHZ234" s="369"/>
      <c r="DIA234" s="369"/>
      <c r="DIB234" s="369"/>
      <c r="DIC234" s="369"/>
      <c r="DID234" s="369"/>
      <c r="DIE234" s="369"/>
      <c r="DIF234" s="369"/>
      <c r="DIG234" s="369"/>
      <c r="DIH234" s="369"/>
      <c r="DII234" s="77"/>
      <c r="DIJ234" s="369"/>
      <c r="DIK234" s="369"/>
      <c r="DIL234" s="77"/>
      <c r="DIM234" s="78"/>
      <c r="DIN234" s="77"/>
      <c r="DIO234" s="369"/>
      <c r="DIP234" s="369"/>
      <c r="DIQ234" s="369"/>
      <c r="DIR234" s="369"/>
      <c r="DIS234" s="369"/>
      <c r="DIT234" s="369"/>
      <c r="DIU234" s="369"/>
      <c r="DIV234" s="369"/>
      <c r="DIW234" s="369"/>
      <c r="DIX234" s="369"/>
      <c r="DIY234" s="369"/>
      <c r="DIZ234" s="369"/>
      <c r="DJA234" s="77"/>
      <c r="DJB234" s="369"/>
      <c r="DJC234" s="369"/>
      <c r="DJD234" s="77"/>
      <c r="DJE234" s="78"/>
      <c r="DJF234" s="77"/>
      <c r="DJG234" s="369"/>
      <c r="DJH234" s="369"/>
      <c r="DJI234" s="369"/>
      <c r="DJJ234" s="369"/>
      <c r="DJK234" s="369"/>
      <c r="DJL234" s="369"/>
      <c r="DJM234" s="369"/>
      <c r="DJN234" s="369"/>
      <c r="DJO234" s="369"/>
      <c r="DJP234" s="369"/>
      <c r="DJQ234" s="369"/>
      <c r="DJR234" s="369"/>
      <c r="DJS234" s="77"/>
      <c r="DJT234" s="369"/>
      <c r="DJU234" s="369"/>
      <c r="DJV234" s="77"/>
      <c r="DJW234" s="78"/>
      <c r="DJX234" s="77"/>
      <c r="DJY234" s="369"/>
      <c r="DJZ234" s="369"/>
      <c r="DKA234" s="369"/>
      <c r="DKB234" s="369"/>
      <c r="DKC234" s="369"/>
      <c r="DKD234" s="369"/>
      <c r="DKE234" s="369"/>
      <c r="DKF234" s="369"/>
      <c r="DKG234" s="369"/>
      <c r="DKH234" s="369"/>
      <c r="DKI234" s="369"/>
      <c r="DKJ234" s="369"/>
      <c r="DKK234" s="77"/>
      <c r="DKL234" s="369"/>
      <c r="DKM234" s="369"/>
      <c r="DKN234" s="77"/>
      <c r="DKO234" s="78"/>
      <c r="DKP234" s="77"/>
      <c r="DKQ234" s="369"/>
      <c r="DKR234" s="369"/>
      <c r="DKS234" s="369"/>
      <c r="DKT234" s="369"/>
      <c r="DKU234" s="369"/>
      <c r="DKV234" s="369"/>
      <c r="DKW234" s="369"/>
      <c r="DKX234" s="369"/>
      <c r="DKY234" s="369"/>
      <c r="DKZ234" s="369"/>
      <c r="DLA234" s="369"/>
      <c r="DLB234" s="369"/>
      <c r="DLC234" s="77"/>
      <c r="DLD234" s="369"/>
      <c r="DLE234" s="369"/>
      <c r="DLF234" s="77"/>
      <c r="DLG234" s="78"/>
      <c r="DLH234" s="77"/>
      <c r="DLI234" s="369"/>
      <c r="DLJ234" s="369"/>
      <c r="DLK234" s="369"/>
      <c r="DLL234" s="369"/>
      <c r="DLM234" s="369"/>
      <c r="DLN234" s="369"/>
      <c r="DLO234" s="369"/>
      <c r="DLP234" s="369"/>
      <c r="DLQ234" s="369"/>
      <c r="DLR234" s="369"/>
      <c r="DLS234" s="369"/>
      <c r="DLT234" s="369"/>
      <c r="DLU234" s="77"/>
      <c r="DLV234" s="369"/>
      <c r="DLW234" s="369"/>
      <c r="DLX234" s="77"/>
      <c r="DLY234" s="78"/>
      <c r="DLZ234" s="77"/>
      <c r="DMA234" s="369"/>
      <c r="DMB234" s="369"/>
      <c r="DMC234" s="369"/>
      <c r="DMD234" s="369"/>
      <c r="DME234" s="369"/>
      <c r="DMF234" s="369"/>
      <c r="DMG234" s="369"/>
      <c r="DMH234" s="369"/>
      <c r="DMI234" s="369"/>
      <c r="DMJ234" s="369"/>
      <c r="DMK234" s="369"/>
      <c r="DML234" s="369"/>
      <c r="DMM234" s="77"/>
      <c r="DMN234" s="369"/>
      <c r="DMO234" s="369"/>
      <c r="DMP234" s="77"/>
      <c r="DMQ234" s="78"/>
      <c r="DMR234" s="77"/>
      <c r="DMS234" s="369"/>
      <c r="DMT234" s="369"/>
      <c r="DMU234" s="369"/>
      <c r="DMV234" s="369"/>
      <c r="DMW234" s="369"/>
      <c r="DMX234" s="369"/>
      <c r="DMY234" s="369"/>
      <c r="DMZ234" s="369"/>
      <c r="DNA234" s="369"/>
      <c r="DNB234" s="369"/>
      <c r="DNC234" s="369"/>
      <c r="DND234" s="369"/>
      <c r="DNE234" s="77"/>
      <c r="DNF234" s="369"/>
      <c r="DNG234" s="369"/>
      <c r="DNH234" s="77"/>
      <c r="DNI234" s="78"/>
      <c r="DNJ234" s="77"/>
      <c r="DNK234" s="369"/>
      <c r="DNL234" s="369"/>
      <c r="DNM234" s="369"/>
      <c r="DNN234" s="369"/>
      <c r="DNO234" s="369"/>
      <c r="DNP234" s="369"/>
      <c r="DNQ234" s="369"/>
      <c r="DNR234" s="369"/>
      <c r="DNS234" s="369"/>
      <c r="DNT234" s="369"/>
      <c r="DNU234" s="369"/>
      <c r="DNV234" s="369"/>
      <c r="DNW234" s="77"/>
      <c r="DNX234" s="369"/>
      <c r="DNY234" s="369"/>
      <c r="DNZ234" s="77"/>
      <c r="DOA234" s="78"/>
      <c r="DOB234" s="77"/>
      <c r="DOC234" s="369"/>
      <c r="DOD234" s="369"/>
      <c r="DOE234" s="369"/>
      <c r="DOF234" s="369"/>
      <c r="DOG234" s="369"/>
      <c r="DOH234" s="369"/>
      <c r="DOI234" s="369"/>
      <c r="DOJ234" s="369"/>
      <c r="DOK234" s="369"/>
      <c r="DOL234" s="369"/>
      <c r="DOM234" s="369"/>
      <c r="DON234" s="369"/>
      <c r="DOO234" s="77"/>
      <c r="DOP234" s="369"/>
      <c r="DOQ234" s="369"/>
      <c r="DOR234" s="77"/>
      <c r="DOS234" s="78"/>
      <c r="DOT234" s="77"/>
      <c r="DOU234" s="369"/>
      <c r="DOV234" s="369"/>
      <c r="DOW234" s="369"/>
      <c r="DOX234" s="369"/>
      <c r="DOY234" s="369"/>
      <c r="DOZ234" s="369"/>
      <c r="DPA234" s="369"/>
      <c r="DPB234" s="369"/>
      <c r="DPC234" s="369"/>
      <c r="DPD234" s="369"/>
      <c r="DPE234" s="369"/>
      <c r="DPF234" s="369"/>
      <c r="DPG234" s="77"/>
      <c r="DPH234" s="369"/>
      <c r="DPI234" s="369"/>
      <c r="DPJ234" s="77"/>
      <c r="DPK234" s="78"/>
      <c r="DPL234" s="77"/>
      <c r="DPM234" s="369"/>
      <c r="DPN234" s="369"/>
      <c r="DPO234" s="369"/>
      <c r="DPP234" s="369"/>
      <c r="DPQ234" s="369"/>
      <c r="DPR234" s="369"/>
      <c r="DPS234" s="369"/>
      <c r="DPT234" s="369"/>
      <c r="DPU234" s="369"/>
      <c r="DPV234" s="369"/>
      <c r="DPW234" s="369"/>
      <c r="DPX234" s="369"/>
      <c r="DPY234" s="77"/>
      <c r="DPZ234" s="369"/>
      <c r="DQA234" s="369"/>
      <c r="DQB234" s="77"/>
      <c r="DQC234" s="78"/>
      <c r="DQD234" s="77"/>
      <c r="DQE234" s="369"/>
      <c r="DQF234" s="369"/>
      <c r="DQG234" s="369"/>
      <c r="DQH234" s="369"/>
      <c r="DQI234" s="369"/>
      <c r="DQJ234" s="369"/>
      <c r="DQK234" s="369"/>
      <c r="DQL234" s="369"/>
      <c r="DQM234" s="369"/>
      <c r="DQN234" s="369"/>
      <c r="DQO234" s="369"/>
      <c r="DQP234" s="369"/>
      <c r="DQQ234" s="77"/>
      <c r="DQR234" s="369"/>
      <c r="DQS234" s="369"/>
      <c r="DQT234" s="77"/>
      <c r="DQU234" s="78"/>
      <c r="DQV234" s="77"/>
      <c r="DQW234" s="369"/>
      <c r="DQX234" s="369"/>
      <c r="DQY234" s="369"/>
      <c r="DQZ234" s="369"/>
      <c r="DRA234" s="369"/>
      <c r="DRB234" s="369"/>
      <c r="DRC234" s="369"/>
      <c r="DRD234" s="369"/>
      <c r="DRE234" s="369"/>
      <c r="DRF234" s="369"/>
      <c r="DRG234" s="369"/>
      <c r="DRH234" s="369"/>
      <c r="DRI234" s="77"/>
      <c r="DRJ234" s="369"/>
      <c r="DRK234" s="369"/>
      <c r="DRL234" s="77"/>
      <c r="DRM234" s="78"/>
      <c r="DRN234" s="77"/>
      <c r="DRO234" s="369"/>
      <c r="DRP234" s="369"/>
      <c r="DRQ234" s="369"/>
      <c r="DRR234" s="369"/>
      <c r="DRS234" s="369"/>
      <c r="DRT234" s="369"/>
      <c r="DRU234" s="369"/>
      <c r="DRV234" s="369"/>
      <c r="DRW234" s="369"/>
      <c r="DRX234" s="369"/>
      <c r="DRY234" s="369"/>
      <c r="DRZ234" s="369"/>
      <c r="DSA234" s="77"/>
      <c r="DSB234" s="369"/>
      <c r="DSC234" s="369"/>
      <c r="DSD234" s="77"/>
      <c r="DSE234" s="78"/>
      <c r="DSF234" s="77"/>
      <c r="DSG234" s="369"/>
      <c r="DSH234" s="369"/>
      <c r="DSI234" s="369"/>
      <c r="DSJ234" s="369"/>
      <c r="DSK234" s="369"/>
      <c r="DSL234" s="369"/>
      <c r="DSM234" s="369"/>
      <c r="DSN234" s="369"/>
      <c r="DSO234" s="369"/>
      <c r="DSP234" s="369"/>
      <c r="DSQ234" s="369"/>
      <c r="DSR234" s="369"/>
      <c r="DSS234" s="77"/>
      <c r="DST234" s="369"/>
      <c r="DSU234" s="369"/>
      <c r="DSV234" s="77"/>
      <c r="DSW234" s="78"/>
      <c r="DSX234" s="77"/>
      <c r="DSY234" s="369"/>
      <c r="DSZ234" s="369"/>
      <c r="DTA234" s="369"/>
      <c r="DTB234" s="369"/>
      <c r="DTC234" s="369"/>
      <c r="DTD234" s="369"/>
      <c r="DTE234" s="369"/>
      <c r="DTF234" s="369"/>
      <c r="DTG234" s="369"/>
      <c r="DTH234" s="369"/>
      <c r="DTI234" s="369"/>
      <c r="DTJ234" s="369"/>
      <c r="DTK234" s="77"/>
      <c r="DTL234" s="369"/>
      <c r="DTM234" s="369"/>
      <c r="DTN234" s="77"/>
      <c r="DTO234" s="78"/>
      <c r="DTP234" s="77"/>
      <c r="DTQ234" s="369"/>
      <c r="DTR234" s="369"/>
      <c r="DTS234" s="369"/>
      <c r="DTT234" s="369"/>
      <c r="DTU234" s="369"/>
      <c r="DTV234" s="369"/>
      <c r="DTW234" s="369"/>
      <c r="DTX234" s="369"/>
      <c r="DTY234" s="369"/>
      <c r="DTZ234" s="369"/>
      <c r="DUA234" s="369"/>
      <c r="DUB234" s="369"/>
      <c r="DUC234" s="77"/>
      <c r="DUD234" s="369"/>
      <c r="DUE234" s="369"/>
      <c r="DUF234" s="77"/>
      <c r="DUG234" s="78"/>
      <c r="DUH234" s="77"/>
      <c r="DUI234" s="369"/>
      <c r="DUJ234" s="369"/>
      <c r="DUK234" s="369"/>
      <c r="DUL234" s="369"/>
      <c r="DUM234" s="369"/>
      <c r="DUN234" s="369"/>
      <c r="DUO234" s="369"/>
      <c r="DUP234" s="369"/>
      <c r="DUQ234" s="369"/>
      <c r="DUR234" s="369"/>
      <c r="DUS234" s="369"/>
      <c r="DUT234" s="369"/>
      <c r="DUU234" s="77"/>
      <c r="DUV234" s="369"/>
      <c r="DUW234" s="369"/>
      <c r="DUX234" s="77"/>
      <c r="DUY234" s="78"/>
      <c r="DUZ234" s="77"/>
      <c r="DVA234" s="369"/>
      <c r="DVB234" s="369"/>
      <c r="DVC234" s="369"/>
      <c r="DVD234" s="369"/>
      <c r="DVE234" s="369"/>
      <c r="DVF234" s="369"/>
      <c r="DVG234" s="369"/>
      <c r="DVH234" s="369"/>
      <c r="DVI234" s="369"/>
      <c r="DVJ234" s="369"/>
      <c r="DVK234" s="369"/>
      <c r="DVL234" s="369"/>
      <c r="DVM234" s="77"/>
      <c r="DVN234" s="369"/>
      <c r="DVO234" s="369"/>
      <c r="DVP234" s="77"/>
      <c r="DVQ234" s="78"/>
      <c r="DVR234" s="77"/>
      <c r="DVS234" s="369"/>
      <c r="DVT234" s="369"/>
      <c r="DVU234" s="369"/>
      <c r="DVV234" s="369"/>
      <c r="DVW234" s="369"/>
      <c r="DVX234" s="369"/>
      <c r="DVY234" s="369"/>
      <c r="DVZ234" s="369"/>
      <c r="DWA234" s="369"/>
      <c r="DWB234" s="369"/>
      <c r="DWC234" s="369"/>
      <c r="DWD234" s="369"/>
      <c r="DWE234" s="77"/>
      <c r="DWF234" s="369"/>
      <c r="DWG234" s="369"/>
      <c r="DWH234" s="77"/>
      <c r="DWI234" s="78"/>
      <c r="DWJ234" s="77"/>
      <c r="DWK234" s="369"/>
      <c r="DWL234" s="369"/>
      <c r="DWM234" s="369"/>
      <c r="DWN234" s="369"/>
      <c r="DWO234" s="369"/>
      <c r="DWP234" s="369"/>
      <c r="DWQ234" s="369"/>
      <c r="DWR234" s="369"/>
      <c r="DWS234" s="369"/>
      <c r="DWT234" s="369"/>
      <c r="DWU234" s="369"/>
      <c r="DWV234" s="369"/>
      <c r="DWW234" s="77"/>
      <c r="DWX234" s="369"/>
      <c r="DWY234" s="369"/>
      <c r="DWZ234" s="77"/>
      <c r="DXA234" s="78"/>
      <c r="DXB234" s="77"/>
      <c r="DXC234" s="369"/>
      <c r="DXD234" s="369"/>
      <c r="DXE234" s="369"/>
      <c r="DXF234" s="369"/>
      <c r="DXG234" s="369"/>
      <c r="DXH234" s="369"/>
      <c r="DXI234" s="369"/>
      <c r="DXJ234" s="369"/>
      <c r="DXK234" s="369"/>
      <c r="DXL234" s="369"/>
      <c r="DXM234" s="369"/>
      <c r="DXN234" s="369"/>
      <c r="DXO234" s="77"/>
      <c r="DXP234" s="369"/>
      <c r="DXQ234" s="369"/>
      <c r="DXR234" s="77"/>
      <c r="DXS234" s="78"/>
      <c r="DXT234" s="77"/>
      <c r="DXU234" s="369"/>
      <c r="DXV234" s="369"/>
      <c r="DXW234" s="369"/>
      <c r="DXX234" s="369"/>
      <c r="DXY234" s="369"/>
      <c r="DXZ234" s="369"/>
      <c r="DYA234" s="369"/>
      <c r="DYB234" s="369"/>
      <c r="DYC234" s="369"/>
      <c r="DYD234" s="369"/>
      <c r="DYE234" s="369"/>
      <c r="DYF234" s="369"/>
      <c r="DYG234" s="77"/>
      <c r="DYH234" s="369"/>
      <c r="DYI234" s="369"/>
      <c r="DYJ234" s="77"/>
      <c r="DYK234" s="78"/>
      <c r="DYL234" s="77"/>
      <c r="DYM234" s="369"/>
      <c r="DYN234" s="369"/>
      <c r="DYO234" s="369"/>
      <c r="DYP234" s="369"/>
      <c r="DYQ234" s="369"/>
      <c r="DYR234" s="369"/>
      <c r="DYS234" s="369"/>
      <c r="DYT234" s="369"/>
      <c r="DYU234" s="369"/>
      <c r="DYV234" s="369"/>
      <c r="DYW234" s="369"/>
      <c r="DYX234" s="369"/>
      <c r="DYY234" s="77"/>
      <c r="DYZ234" s="369"/>
      <c r="DZA234" s="369"/>
      <c r="DZB234" s="77"/>
      <c r="DZC234" s="78"/>
      <c r="DZD234" s="77"/>
      <c r="DZE234" s="369"/>
      <c r="DZF234" s="369"/>
      <c r="DZG234" s="369"/>
      <c r="DZH234" s="369"/>
      <c r="DZI234" s="369"/>
      <c r="DZJ234" s="369"/>
      <c r="DZK234" s="369"/>
      <c r="DZL234" s="369"/>
      <c r="DZM234" s="369"/>
      <c r="DZN234" s="369"/>
      <c r="DZO234" s="369"/>
      <c r="DZP234" s="369"/>
      <c r="DZQ234" s="77"/>
      <c r="DZR234" s="369"/>
      <c r="DZS234" s="369"/>
      <c r="DZT234" s="77"/>
      <c r="DZU234" s="78"/>
      <c r="DZV234" s="77"/>
      <c r="DZW234" s="369"/>
      <c r="DZX234" s="369"/>
      <c r="DZY234" s="369"/>
      <c r="DZZ234" s="369"/>
      <c r="EAA234" s="369"/>
      <c r="EAB234" s="369"/>
      <c r="EAC234" s="369"/>
      <c r="EAD234" s="369"/>
      <c r="EAE234" s="369"/>
      <c r="EAF234" s="369"/>
      <c r="EAG234" s="369"/>
      <c r="EAH234" s="369"/>
      <c r="EAI234" s="77"/>
      <c r="EAJ234" s="369"/>
      <c r="EAK234" s="369"/>
      <c r="EAL234" s="77"/>
      <c r="EAM234" s="78"/>
      <c r="EAN234" s="77"/>
      <c r="EAO234" s="369"/>
      <c r="EAP234" s="369"/>
      <c r="EAQ234" s="369"/>
      <c r="EAR234" s="369"/>
      <c r="EAS234" s="369"/>
      <c r="EAT234" s="369"/>
      <c r="EAU234" s="369"/>
      <c r="EAV234" s="369"/>
      <c r="EAW234" s="369"/>
      <c r="EAX234" s="369"/>
      <c r="EAY234" s="369"/>
      <c r="EAZ234" s="369"/>
      <c r="EBA234" s="77"/>
      <c r="EBB234" s="369"/>
      <c r="EBC234" s="369"/>
      <c r="EBD234" s="77"/>
      <c r="EBE234" s="78"/>
      <c r="EBF234" s="77"/>
      <c r="EBG234" s="369"/>
      <c r="EBH234" s="369"/>
      <c r="EBI234" s="369"/>
      <c r="EBJ234" s="369"/>
      <c r="EBK234" s="369"/>
      <c r="EBL234" s="369"/>
      <c r="EBM234" s="369"/>
      <c r="EBN234" s="369"/>
      <c r="EBO234" s="369"/>
      <c r="EBP234" s="369"/>
      <c r="EBQ234" s="369"/>
      <c r="EBR234" s="369"/>
      <c r="EBS234" s="77"/>
      <c r="EBT234" s="369"/>
      <c r="EBU234" s="369"/>
      <c r="EBV234" s="77"/>
      <c r="EBW234" s="78"/>
      <c r="EBX234" s="77"/>
      <c r="EBY234" s="369"/>
      <c r="EBZ234" s="369"/>
      <c r="ECA234" s="369"/>
      <c r="ECB234" s="369"/>
      <c r="ECC234" s="369"/>
      <c r="ECD234" s="369"/>
      <c r="ECE234" s="369"/>
      <c r="ECF234" s="369"/>
      <c r="ECG234" s="369"/>
      <c r="ECH234" s="369"/>
      <c r="ECI234" s="369"/>
      <c r="ECJ234" s="369"/>
      <c r="ECK234" s="77"/>
      <c r="ECL234" s="369"/>
      <c r="ECM234" s="369"/>
      <c r="ECN234" s="77"/>
      <c r="ECO234" s="78"/>
      <c r="ECP234" s="77"/>
      <c r="ECQ234" s="369"/>
      <c r="ECR234" s="369"/>
      <c r="ECS234" s="369"/>
      <c r="ECT234" s="369"/>
      <c r="ECU234" s="369"/>
      <c r="ECV234" s="369"/>
      <c r="ECW234" s="369"/>
      <c r="ECX234" s="369"/>
      <c r="ECY234" s="369"/>
      <c r="ECZ234" s="369"/>
      <c r="EDA234" s="369"/>
      <c r="EDB234" s="369"/>
      <c r="EDC234" s="77"/>
      <c r="EDD234" s="369"/>
      <c r="EDE234" s="369"/>
      <c r="EDF234" s="77"/>
      <c r="EDG234" s="78"/>
      <c r="EDH234" s="77"/>
      <c r="EDI234" s="369"/>
      <c r="EDJ234" s="369"/>
      <c r="EDK234" s="369"/>
      <c r="EDL234" s="369"/>
      <c r="EDM234" s="369"/>
      <c r="EDN234" s="369"/>
      <c r="EDO234" s="369"/>
      <c r="EDP234" s="369"/>
      <c r="EDQ234" s="369"/>
      <c r="EDR234" s="369"/>
      <c r="EDS234" s="369"/>
      <c r="EDT234" s="369"/>
      <c r="EDU234" s="77"/>
      <c r="EDV234" s="369"/>
      <c r="EDW234" s="369"/>
      <c r="EDX234" s="77"/>
      <c r="EDY234" s="78"/>
      <c r="EDZ234" s="77"/>
      <c r="EEA234" s="369"/>
      <c r="EEB234" s="369"/>
      <c r="EEC234" s="369"/>
      <c r="EED234" s="369"/>
      <c r="EEE234" s="369"/>
      <c r="EEF234" s="369"/>
      <c r="EEG234" s="369"/>
      <c r="EEH234" s="369"/>
      <c r="EEI234" s="369"/>
      <c r="EEJ234" s="369"/>
      <c r="EEK234" s="369"/>
      <c r="EEL234" s="369"/>
      <c r="EEM234" s="77"/>
      <c r="EEN234" s="369"/>
      <c r="EEO234" s="369"/>
      <c r="EEP234" s="77"/>
      <c r="EEQ234" s="78"/>
      <c r="EER234" s="77"/>
      <c r="EES234" s="369"/>
      <c r="EET234" s="369"/>
      <c r="EEU234" s="369"/>
      <c r="EEV234" s="369"/>
      <c r="EEW234" s="369"/>
      <c r="EEX234" s="369"/>
      <c r="EEY234" s="369"/>
      <c r="EEZ234" s="369"/>
      <c r="EFA234" s="369"/>
      <c r="EFB234" s="369"/>
      <c r="EFC234" s="369"/>
      <c r="EFD234" s="369"/>
      <c r="EFE234" s="77"/>
      <c r="EFF234" s="369"/>
      <c r="EFG234" s="369"/>
      <c r="EFH234" s="77"/>
      <c r="EFI234" s="78"/>
      <c r="EFJ234" s="77"/>
      <c r="EFK234" s="369"/>
      <c r="EFL234" s="369"/>
      <c r="EFM234" s="369"/>
      <c r="EFN234" s="369"/>
      <c r="EFO234" s="369"/>
      <c r="EFP234" s="369"/>
      <c r="EFQ234" s="369"/>
      <c r="EFR234" s="369"/>
      <c r="EFS234" s="369"/>
      <c r="EFT234" s="369"/>
      <c r="EFU234" s="369"/>
      <c r="EFV234" s="369"/>
      <c r="EFW234" s="77"/>
      <c r="EFX234" s="369"/>
      <c r="EFY234" s="369"/>
      <c r="EFZ234" s="77"/>
      <c r="EGA234" s="78"/>
      <c r="EGB234" s="77"/>
      <c r="EGC234" s="369"/>
      <c r="EGD234" s="369"/>
      <c r="EGE234" s="369"/>
      <c r="EGF234" s="369"/>
      <c r="EGG234" s="369"/>
      <c r="EGH234" s="369"/>
      <c r="EGI234" s="369"/>
      <c r="EGJ234" s="369"/>
      <c r="EGK234" s="369"/>
      <c r="EGL234" s="369"/>
      <c r="EGM234" s="369"/>
      <c r="EGN234" s="369"/>
      <c r="EGO234" s="77"/>
      <c r="EGP234" s="369"/>
      <c r="EGQ234" s="369"/>
      <c r="EGR234" s="77"/>
      <c r="EGS234" s="78"/>
      <c r="EGT234" s="77"/>
      <c r="EGU234" s="369"/>
      <c r="EGV234" s="369"/>
      <c r="EGW234" s="369"/>
      <c r="EGX234" s="369"/>
      <c r="EGY234" s="369"/>
      <c r="EGZ234" s="369"/>
      <c r="EHA234" s="369"/>
      <c r="EHB234" s="369"/>
      <c r="EHC234" s="369"/>
      <c r="EHD234" s="369"/>
      <c r="EHE234" s="369"/>
      <c r="EHF234" s="369"/>
      <c r="EHG234" s="77"/>
      <c r="EHH234" s="369"/>
      <c r="EHI234" s="369"/>
      <c r="EHJ234" s="77"/>
      <c r="EHK234" s="78"/>
      <c r="EHL234" s="77"/>
      <c r="EHM234" s="369"/>
      <c r="EHN234" s="369"/>
      <c r="EHO234" s="369"/>
      <c r="EHP234" s="369"/>
      <c r="EHQ234" s="369"/>
      <c r="EHR234" s="369"/>
      <c r="EHS234" s="369"/>
      <c r="EHT234" s="369"/>
      <c r="EHU234" s="369"/>
      <c r="EHV234" s="369"/>
      <c r="EHW234" s="369"/>
      <c r="EHX234" s="369"/>
      <c r="EHY234" s="77"/>
      <c r="EHZ234" s="369"/>
      <c r="EIA234" s="369"/>
      <c r="EIB234" s="77"/>
      <c r="EIC234" s="78"/>
      <c r="EID234" s="77"/>
      <c r="EIE234" s="369"/>
      <c r="EIF234" s="369"/>
      <c r="EIG234" s="369"/>
      <c r="EIH234" s="369"/>
      <c r="EII234" s="369"/>
      <c r="EIJ234" s="369"/>
      <c r="EIK234" s="369"/>
      <c r="EIL234" s="369"/>
      <c r="EIM234" s="369"/>
      <c r="EIN234" s="369"/>
      <c r="EIO234" s="369"/>
      <c r="EIP234" s="369"/>
      <c r="EIQ234" s="77"/>
      <c r="EIR234" s="369"/>
      <c r="EIS234" s="369"/>
      <c r="EIT234" s="77"/>
      <c r="EIU234" s="78"/>
      <c r="EIV234" s="77"/>
      <c r="EIW234" s="369"/>
      <c r="EIX234" s="369"/>
      <c r="EIY234" s="369"/>
      <c r="EIZ234" s="369"/>
      <c r="EJA234" s="369"/>
      <c r="EJB234" s="369"/>
      <c r="EJC234" s="369"/>
      <c r="EJD234" s="369"/>
      <c r="EJE234" s="369"/>
      <c r="EJF234" s="369"/>
      <c r="EJG234" s="369"/>
      <c r="EJH234" s="369"/>
      <c r="EJI234" s="77"/>
      <c r="EJJ234" s="369"/>
      <c r="EJK234" s="369"/>
      <c r="EJL234" s="77"/>
      <c r="EJM234" s="78"/>
      <c r="EJN234" s="77"/>
      <c r="EJO234" s="369"/>
      <c r="EJP234" s="369"/>
      <c r="EJQ234" s="369"/>
      <c r="EJR234" s="369"/>
      <c r="EJS234" s="369"/>
      <c r="EJT234" s="369"/>
      <c r="EJU234" s="369"/>
      <c r="EJV234" s="369"/>
      <c r="EJW234" s="369"/>
      <c r="EJX234" s="369"/>
      <c r="EJY234" s="369"/>
      <c r="EJZ234" s="369"/>
      <c r="EKA234" s="77"/>
      <c r="EKB234" s="369"/>
      <c r="EKC234" s="369"/>
      <c r="EKD234" s="77"/>
      <c r="EKE234" s="78"/>
      <c r="EKF234" s="77"/>
      <c r="EKG234" s="369"/>
      <c r="EKH234" s="369"/>
      <c r="EKI234" s="369"/>
      <c r="EKJ234" s="369"/>
      <c r="EKK234" s="369"/>
      <c r="EKL234" s="369"/>
      <c r="EKM234" s="369"/>
      <c r="EKN234" s="369"/>
      <c r="EKO234" s="369"/>
      <c r="EKP234" s="369"/>
      <c r="EKQ234" s="369"/>
      <c r="EKR234" s="369"/>
      <c r="EKS234" s="77"/>
      <c r="EKT234" s="369"/>
      <c r="EKU234" s="369"/>
      <c r="EKV234" s="77"/>
      <c r="EKW234" s="78"/>
      <c r="EKX234" s="77"/>
      <c r="EKY234" s="369"/>
      <c r="EKZ234" s="369"/>
      <c r="ELA234" s="369"/>
      <c r="ELB234" s="369"/>
      <c r="ELC234" s="369"/>
      <c r="ELD234" s="369"/>
      <c r="ELE234" s="369"/>
      <c r="ELF234" s="369"/>
      <c r="ELG234" s="369"/>
      <c r="ELH234" s="369"/>
      <c r="ELI234" s="369"/>
      <c r="ELJ234" s="369"/>
      <c r="ELK234" s="77"/>
      <c r="ELL234" s="369"/>
      <c r="ELM234" s="369"/>
      <c r="ELN234" s="77"/>
      <c r="ELO234" s="78"/>
      <c r="ELP234" s="77"/>
      <c r="ELQ234" s="369"/>
      <c r="ELR234" s="369"/>
      <c r="ELS234" s="369"/>
      <c r="ELT234" s="369"/>
      <c r="ELU234" s="369"/>
      <c r="ELV234" s="369"/>
      <c r="ELW234" s="369"/>
      <c r="ELX234" s="369"/>
      <c r="ELY234" s="369"/>
      <c r="ELZ234" s="369"/>
      <c r="EMA234" s="369"/>
      <c r="EMB234" s="369"/>
      <c r="EMC234" s="77"/>
      <c r="EMD234" s="369"/>
      <c r="EME234" s="369"/>
      <c r="EMF234" s="77"/>
      <c r="EMG234" s="78"/>
      <c r="EMH234" s="77"/>
      <c r="EMI234" s="369"/>
      <c r="EMJ234" s="369"/>
      <c r="EMK234" s="369"/>
      <c r="EML234" s="369"/>
      <c r="EMM234" s="369"/>
      <c r="EMN234" s="369"/>
      <c r="EMO234" s="369"/>
      <c r="EMP234" s="369"/>
      <c r="EMQ234" s="369"/>
      <c r="EMR234" s="369"/>
      <c r="EMS234" s="369"/>
      <c r="EMT234" s="369"/>
      <c r="EMU234" s="77"/>
      <c r="EMV234" s="369"/>
      <c r="EMW234" s="369"/>
      <c r="EMX234" s="77"/>
      <c r="EMY234" s="78"/>
      <c r="EMZ234" s="77"/>
      <c r="ENA234" s="369"/>
      <c r="ENB234" s="369"/>
      <c r="ENC234" s="369"/>
      <c r="END234" s="369"/>
      <c r="ENE234" s="369"/>
      <c r="ENF234" s="369"/>
      <c r="ENG234" s="369"/>
      <c r="ENH234" s="369"/>
      <c r="ENI234" s="369"/>
      <c r="ENJ234" s="369"/>
      <c r="ENK234" s="369"/>
      <c r="ENL234" s="369"/>
      <c r="ENM234" s="77"/>
      <c r="ENN234" s="369"/>
      <c r="ENO234" s="369"/>
      <c r="ENP234" s="77"/>
      <c r="ENQ234" s="78"/>
      <c r="ENR234" s="77"/>
      <c r="ENS234" s="369"/>
      <c r="ENT234" s="369"/>
      <c r="ENU234" s="369"/>
      <c r="ENV234" s="369"/>
      <c r="ENW234" s="369"/>
      <c r="ENX234" s="369"/>
      <c r="ENY234" s="369"/>
      <c r="ENZ234" s="369"/>
      <c r="EOA234" s="369"/>
      <c r="EOB234" s="369"/>
      <c r="EOC234" s="369"/>
      <c r="EOD234" s="369"/>
      <c r="EOE234" s="77"/>
      <c r="EOF234" s="369"/>
      <c r="EOG234" s="369"/>
      <c r="EOH234" s="77"/>
      <c r="EOI234" s="78"/>
      <c r="EOJ234" s="77"/>
      <c r="EOK234" s="369"/>
      <c r="EOL234" s="369"/>
      <c r="EOM234" s="369"/>
      <c r="EON234" s="369"/>
      <c r="EOO234" s="369"/>
      <c r="EOP234" s="369"/>
      <c r="EOQ234" s="369"/>
      <c r="EOR234" s="369"/>
      <c r="EOS234" s="369"/>
      <c r="EOT234" s="369"/>
      <c r="EOU234" s="369"/>
      <c r="EOV234" s="369"/>
      <c r="EOW234" s="77"/>
      <c r="EOX234" s="369"/>
      <c r="EOY234" s="369"/>
      <c r="EOZ234" s="77"/>
      <c r="EPA234" s="78"/>
      <c r="EPB234" s="77"/>
      <c r="EPC234" s="369"/>
      <c r="EPD234" s="369"/>
      <c r="EPE234" s="369"/>
      <c r="EPF234" s="369"/>
      <c r="EPG234" s="369"/>
      <c r="EPH234" s="369"/>
      <c r="EPI234" s="369"/>
      <c r="EPJ234" s="369"/>
      <c r="EPK234" s="369"/>
      <c r="EPL234" s="369"/>
      <c r="EPM234" s="369"/>
      <c r="EPN234" s="369"/>
      <c r="EPO234" s="77"/>
      <c r="EPP234" s="369"/>
      <c r="EPQ234" s="369"/>
      <c r="EPR234" s="77"/>
      <c r="EPS234" s="78"/>
      <c r="EPT234" s="77"/>
      <c r="EPU234" s="369"/>
      <c r="EPV234" s="369"/>
      <c r="EPW234" s="369"/>
      <c r="EPX234" s="369"/>
      <c r="EPY234" s="369"/>
      <c r="EPZ234" s="369"/>
      <c r="EQA234" s="369"/>
      <c r="EQB234" s="369"/>
      <c r="EQC234" s="369"/>
      <c r="EQD234" s="369"/>
      <c r="EQE234" s="369"/>
      <c r="EQF234" s="369"/>
      <c r="EQG234" s="77"/>
      <c r="EQH234" s="369"/>
      <c r="EQI234" s="369"/>
      <c r="EQJ234" s="77"/>
      <c r="EQK234" s="78"/>
      <c r="EQL234" s="77"/>
      <c r="EQM234" s="369"/>
      <c r="EQN234" s="369"/>
      <c r="EQO234" s="369"/>
      <c r="EQP234" s="369"/>
      <c r="EQQ234" s="369"/>
      <c r="EQR234" s="369"/>
      <c r="EQS234" s="369"/>
      <c r="EQT234" s="369"/>
      <c r="EQU234" s="369"/>
      <c r="EQV234" s="369"/>
      <c r="EQW234" s="369"/>
      <c r="EQX234" s="369"/>
      <c r="EQY234" s="77"/>
      <c r="EQZ234" s="369"/>
      <c r="ERA234" s="369"/>
      <c r="ERB234" s="77"/>
      <c r="ERC234" s="78"/>
      <c r="ERD234" s="77"/>
      <c r="ERE234" s="369"/>
      <c r="ERF234" s="369"/>
      <c r="ERG234" s="369"/>
      <c r="ERH234" s="369"/>
      <c r="ERI234" s="369"/>
      <c r="ERJ234" s="369"/>
      <c r="ERK234" s="369"/>
      <c r="ERL234" s="369"/>
      <c r="ERM234" s="369"/>
      <c r="ERN234" s="369"/>
      <c r="ERO234" s="369"/>
      <c r="ERP234" s="369"/>
      <c r="ERQ234" s="77"/>
      <c r="ERR234" s="369"/>
      <c r="ERS234" s="369"/>
      <c r="ERT234" s="77"/>
      <c r="ERU234" s="78"/>
      <c r="ERV234" s="77"/>
      <c r="ERW234" s="369"/>
      <c r="ERX234" s="369"/>
      <c r="ERY234" s="369"/>
      <c r="ERZ234" s="369"/>
      <c r="ESA234" s="369"/>
      <c r="ESB234" s="369"/>
      <c r="ESC234" s="369"/>
      <c r="ESD234" s="369"/>
      <c r="ESE234" s="369"/>
      <c r="ESF234" s="369"/>
      <c r="ESG234" s="369"/>
      <c r="ESH234" s="369"/>
      <c r="ESI234" s="77"/>
      <c r="ESJ234" s="369"/>
      <c r="ESK234" s="369"/>
      <c r="ESL234" s="77"/>
      <c r="ESM234" s="78"/>
      <c r="ESN234" s="77"/>
      <c r="ESO234" s="369"/>
      <c r="ESP234" s="369"/>
      <c r="ESQ234" s="369"/>
      <c r="ESR234" s="369"/>
      <c r="ESS234" s="369"/>
      <c r="EST234" s="369"/>
      <c r="ESU234" s="369"/>
      <c r="ESV234" s="369"/>
      <c r="ESW234" s="369"/>
      <c r="ESX234" s="369"/>
      <c r="ESY234" s="369"/>
      <c r="ESZ234" s="369"/>
      <c r="ETA234" s="77"/>
      <c r="ETB234" s="369"/>
      <c r="ETC234" s="369"/>
      <c r="ETD234" s="77"/>
      <c r="ETE234" s="78"/>
      <c r="ETF234" s="77"/>
      <c r="ETG234" s="369"/>
      <c r="ETH234" s="369"/>
      <c r="ETI234" s="369"/>
      <c r="ETJ234" s="369"/>
      <c r="ETK234" s="369"/>
      <c r="ETL234" s="369"/>
      <c r="ETM234" s="369"/>
      <c r="ETN234" s="369"/>
      <c r="ETO234" s="369"/>
      <c r="ETP234" s="369"/>
      <c r="ETQ234" s="369"/>
      <c r="ETR234" s="369"/>
      <c r="ETS234" s="77"/>
      <c r="ETT234" s="369"/>
      <c r="ETU234" s="369"/>
      <c r="ETV234" s="77"/>
      <c r="ETW234" s="78"/>
      <c r="ETX234" s="77"/>
      <c r="ETY234" s="369"/>
      <c r="ETZ234" s="369"/>
      <c r="EUA234" s="369"/>
      <c r="EUB234" s="369"/>
      <c r="EUC234" s="369"/>
      <c r="EUD234" s="369"/>
      <c r="EUE234" s="369"/>
      <c r="EUF234" s="369"/>
      <c r="EUG234" s="369"/>
      <c r="EUH234" s="369"/>
      <c r="EUI234" s="369"/>
      <c r="EUJ234" s="369"/>
      <c r="EUK234" s="77"/>
      <c r="EUL234" s="369"/>
      <c r="EUM234" s="369"/>
      <c r="EUN234" s="77"/>
      <c r="EUO234" s="78"/>
      <c r="EUP234" s="77"/>
      <c r="EUQ234" s="369"/>
      <c r="EUR234" s="369"/>
      <c r="EUS234" s="369"/>
      <c r="EUT234" s="369"/>
      <c r="EUU234" s="369"/>
      <c r="EUV234" s="369"/>
      <c r="EUW234" s="369"/>
      <c r="EUX234" s="369"/>
      <c r="EUY234" s="369"/>
      <c r="EUZ234" s="369"/>
      <c r="EVA234" s="369"/>
      <c r="EVB234" s="369"/>
      <c r="EVC234" s="77"/>
      <c r="EVD234" s="369"/>
      <c r="EVE234" s="369"/>
      <c r="EVF234" s="77"/>
      <c r="EVG234" s="78"/>
      <c r="EVH234" s="77"/>
      <c r="EVI234" s="369"/>
      <c r="EVJ234" s="369"/>
      <c r="EVK234" s="369"/>
      <c r="EVL234" s="369"/>
      <c r="EVM234" s="369"/>
      <c r="EVN234" s="369"/>
      <c r="EVO234" s="369"/>
      <c r="EVP234" s="369"/>
      <c r="EVQ234" s="369"/>
      <c r="EVR234" s="369"/>
      <c r="EVS234" s="369"/>
      <c r="EVT234" s="369"/>
      <c r="EVU234" s="77"/>
      <c r="EVV234" s="369"/>
      <c r="EVW234" s="369"/>
      <c r="EVX234" s="77"/>
      <c r="EVY234" s="78"/>
      <c r="EVZ234" s="77"/>
      <c r="EWA234" s="369"/>
      <c r="EWB234" s="369"/>
      <c r="EWC234" s="369"/>
      <c r="EWD234" s="369"/>
      <c r="EWE234" s="369"/>
      <c r="EWF234" s="369"/>
      <c r="EWG234" s="369"/>
      <c r="EWH234" s="369"/>
      <c r="EWI234" s="369"/>
      <c r="EWJ234" s="369"/>
      <c r="EWK234" s="369"/>
      <c r="EWL234" s="369"/>
      <c r="EWM234" s="77"/>
      <c r="EWN234" s="369"/>
      <c r="EWO234" s="369"/>
      <c r="EWP234" s="77"/>
      <c r="EWQ234" s="78"/>
      <c r="EWR234" s="77"/>
      <c r="EWS234" s="369"/>
      <c r="EWT234" s="369"/>
      <c r="EWU234" s="369"/>
      <c r="EWV234" s="369"/>
      <c r="EWW234" s="369"/>
      <c r="EWX234" s="369"/>
      <c r="EWY234" s="369"/>
      <c r="EWZ234" s="369"/>
      <c r="EXA234" s="369"/>
      <c r="EXB234" s="369"/>
      <c r="EXC234" s="369"/>
      <c r="EXD234" s="369"/>
      <c r="EXE234" s="77"/>
      <c r="EXF234" s="369"/>
      <c r="EXG234" s="369"/>
      <c r="EXH234" s="77"/>
      <c r="EXI234" s="78"/>
      <c r="EXJ234" s="77"/>
      <c r="EXK234" s="369"/>
      <c r="EXL234" s="369"/>
      <c r="EXM234" s="369"/>
      <c r="EXN234" s="369"/>
      <c r="EXO234" s="369"/>
      <c r="EXP234" s="369"/>
      <c r="EXQ234" s="369"/>
      <c r="EXR234" s="369"/>
      <c r="EXS234" s="369"/>
      <c r="EXT234" s="369"/>
      <c r="EXU234" s="369"/>
      <c r="EXV234" s="369"/>
      <c r="EXW234" s="77"/>
      <c r="EXX234" s="369"/>
      <c r="EXY234" s="369"/>
      <c r="EXZ234" s="77"/>
      <c r="EYA234" s="78"/>
      <c r="EYB234" s="77"/>
      <c r="EYC234" s="369"/>
      <c r="EYD234" s="369"/>
      <c r="EYE234" s="369"/>
      <c r="EYF234" s="369"/>
      <c r="EYG234" s="369"/>
      <c r="EYH234" s="369"/>
      <c r="EYI234" s="369"/>
      <c r="EYJ234" s="369"/>
      <c r="EYK234" s="369"/>
      <c r="EYL234" s="369"/>
      <c r="EYM234" s="369"/>
      <c r="EYN234" s="369"/>
      <c r="EYO234" s="77"/>
      <c r="EYP234" s="369"/>
      <c r="EYQ234" s="369"/>
      <c r="EYR234" s="77"/>
      <c r="EYS234" s="78"/>
      <c r="EYT234" s="77"/>
      <c r="EYU234" s="369"/>
      <c r="EYV234" s="369"/>
      <c r="EYW234" s="369"/>
      <c r="EYX234" s="369"/>
      <c r="EYY234" s="369"/>
      <c r="EYZ234" s="369"/>
      <c r="EZA234" s="369"/>
      <c r="EZB234" s="369"/>
      <c r="EZC234" s="369"/>
      <c r="EZD234" s="369"/>
      <c r="EZE234" s="369"/>
      <c r="EZF234" s="369"/>
      <c r="EZG234" s="77"/>
      <c r="EZH234" s="369"/>
      <c r="EZI234" s="369"/>
      <c r="EZJ234" s="77"/>
      <c r="EZK234" s="78"/>
      <c r="EZL234" s="77"/>
      <c r="EZM234" s="369"/>
      <c r="EZN234" s="369"/>
      <c r="EZO234" s="369"/>
      <c r="EZP234" s="369"/>
      <c r="EZQ234" s="369"/>
      <c r="EZR234" s="369"/>
      <c r="EZS234" s="369"/>
      <c r="EZT234" s="369"/>
      <c r="EZU234" s="369"/>
      <c r="EZV234" s="369"/>
      <c r="EZW234" s="369"/>
      <c r="EZX234" s="369"/>
      <c r="EZY234" s="77"/>
      <c r="EZZ234" s="369"/>
      <c r="FAA234" s="369"/>
      <c r="FAB234" s="77"/>
      <c r="FAC234" s="78"/>
      <c r="FAD234" s="77"/>
      <c r="FAE234" s="369"/>
      <c r="FAF234" s="369"/>
      <c r="FAG234" s="369"/>
      <c r="FAH234" s="369"/>
      <c r="FAI234" s="369"/>
      <c r="FAJ234" s="369"/>
      <c r="FAK234" s="369"/>
      <c r="FAL234" s="369"/>
      <c r="FAM234" s="369"/>
      <c r="FAN234" s="369"/>
      <c r="FAO234" s="369"/>
      <c r="FAP234" s="369"/>
      <c r="FAQ234" s="77"/>
      <c r="FAR234" s="369"/>
      <c r="FAS234" s="369"/>
      <c r="FAT234" s="77"/>
      <c r="FAU234" s="78"/>
      <c r="FAV234" s="77"/>
      <c r="FAW234" s="369"/>
      <c r="FAX234" s="369"/>
      <c r="FAY234" s="369"/>
      <c r="FAZ234" s="369"/>
      <c r="FBA234" s="369"/>
      <c r="FBB234" s="369"/>
      <c r="FBC234" s="369"/>
      <c r="FBD234" s="369"/>
      <c r="FBE234" s="369"/>
      <c r="FBF234" s="369"/>
      <c r="FBG234" s="369"/>
      <c r="FBH234" s="369"/>
      <c r="FBI234" s="77"/>
      <c r="FBJ234" s="369"/>
      <c r="FBK234" s="369"/>
      <c r="FBL234" s="77"/>
      <c r="FBM234" s="78"/>
      <c r="FBN234" s="77"/>
      <c r="FBO234" s="369"/>
      <c r="FBP234" s="369"/>
      <c r="FBQ234" s="369"/>
      <c r="FBR234" s="369"/>
      <c r="FBS234" s="369"/>
      <c r="FBT234" s="369"/>
      <c r="FBU234" s="369"/>
      <c r="FBV234" s="369"/>
      <c r="FBW234" s="369"/>
      <c r="FBX234" s="369"/>
      <c r="FBY234" s="369"/>
      <c r="FBZ234" s="369"/>
      <c r="FCA234" s="77"/>
      <c r="FCB234" s="369"/>
      <c r="FCC234" s="369"/>
      <c r="FCD234" s="77"/>
      <c r="FCE234" s="78"/>
      <c r="FCF234" s="77"/>
      <c r="FCG234" s="369"/>
      <c r="FCH234" s="369"/>
      <c r="FCI234" s="369"/>
      <c r="FCJ234" s="369"/>
      <c r="FCK234" s="369"/>
      <c r="FCL234" s="369"/>
      <c r="FCM234" s="369"/>
      <c r="FCN234" s="369"/>
      <c r="FCO234" s="369"/>
      <c r="FCP234" s="369"/>
      <c r="FCQ234" s="369"/>
      <c r="FCR234" s="369"/>
      <c r="FCS234" s="77"/>
      <c r="FCT234" s="369"/>
      <c r="FCU234" s="369"/>
      <c r="FCV234" s="77"/>
      <c r="FCW234" s="78"/>
      <c r="FCX234" s="77"/>
      <c r="FCY234" s="369"/>
      <c r="FCZ234" s="369"/>
      <c r="FDA234" s="369"/>
      <c r="FDB234" s="369"/>
      <c r="FDC234" s="369"/>
      <c r="FDD234" s="369"/>
      <c r="FDE234" s="369"/>
      <c r="FDF234" s="369"/>
      <c r="FDG234" s="369"/>
      <c r="FDH234" s="369"/>
      <c r="FDI234" s="369"/>
      <c r="FDJ234" s="369"/>
      <c r="FDK234" s="77"/>
      <c r="FDL234" s="369"/>
      <c r="FDM234" s="369"/>
      <c r="FDN234" s="77"/>
      <c r="FDO234" s="78"/>
      <c r="FDP234" s="77"/>
      <c r="FDQ234" s="369"/>
      <c r="FDR234" s="369"/>
      <c r="FDS234" s="369"/>
      <c r="FDT234" s="369"/>
      <c r="FDU234" s="369"/>
      <c r="FDV234" s="369"/>
      <c r="FDW234" s="369"/>
      <c r="FDX234" s="369"/>
      <c r="FDY234" s="369"/>
      <c r="FDZ234" s="369"/>
      <c r="FEA234" s="369"/>
      <c r="FEB234" s="369"/>
      <c r="FEC234" s="77"/>
      <c r="FED234" s="369"/>
      <c r="FEE234" s="369"/>
      <c r="FEF234" s="77"/>
      <c r="FEG234" s="78"/>
      <c r="FEH234" s="77"/>
      <c r="FEI234" s="369"/>
      <c r="FEJ234" s="369"/>
      <c r="FEK234" s="369"/>
      <c r="FEL234" s="369"/>
      <c r="FEM234" s="369"/>
      <c r="FEN234" s="369"/>
      <c r="FEO234" s="369"/>
      <c r="FEP234" s="369"/>
      <c r="FEQ234" s="369"/>
      <c r="FER234" s="369"/>
      <c r="FES234" s="369"/>
      <c r="FET234" s="369"/>
      <c r="FEU234" s="77"/>
      <c r="FEV234" s="369"/>
      <c r="FEW234" s="369"/>
      <c r="FEX234" s="77"/>
      <c r="FEY234" s="78"/>
      <c r="FEZ234" s="77"/>
      <c r="FFA234" s="369"/>
      <c r="FFB234" s="369"/>
      <c r="FFC234" s="369"/>
      <c r="FFD234" s="369"/>
      <c r="FFE234" s="369"/>
      <c r="FFF234" s="369"/>
      <c r="FFG234" s="369"/>
      <c r="FFH234" s="369"/>
      <c r="FFI234" s="369"/>
      <c r="FFJ234" s="369"/>
      <c r="FFK234" s="369"/>
      <c r="FFL234" s="369"/>
      <c r="FFM234" s="77"/>
      <c r="FFN234" s="369"/>
      <c r="FFO234" s="369"/>
      <c r="FFP234" s="77"/>
      <c r="FFQ234" s="78"/>
      <c r="FFR234" s="77"/>
      <c r="FFS234" s="369"/>
      <c r="FFT234" s="369"/>
      <c r="FFU234" s="369"/>
      <c r="FFV234" s="369"/>
      <c r="FFW234" s="369"/>
      <c r="FFX234" s="369"/>
      <c r="FFY234" s="369"/>
      <c r="FFZ234" s="369"/>
      <c r="FGA234" s="369"/>
      <c r="FGB234" s="369"/>
      <c r="FGC234" s="369"/>
      <c r="FGD234" s="369"/>
      <c r="FGE234" s="77"/>
      <c r="FGF234" s="369"/>
      <c r="FGG234" s="369"/>
      <c r="FGH234" s="77"/>
      <c r="FGI234" s="78"/>
      <c r="FGJ234" s="77"/>
      <c r="FGK234" s="369"/>
      <c r="FGL234" s="369"/>
      <c r="FGM234" s="369"/>
      <c r="FGN234" s="369"/>
      <c r="FGO234" s="369"/>
      <c r="FGP234" s="369"/>
      <c r="FGQ234" s="369"/>
      <c r="FGR234" s="369"/>
      <c r="FGS234" s="369"/>
      <c r="FGT234" s="369"/>
      <c r="FGU234" s="369"/>
      <c r="FGV234" s="369"/>
      <c r="FGW234" s="77"/>
      <c r="FGX234" s="369"/>
      <c r="FGY234" s="369"/>
      <c r="FGZ234" s="77"/>
      <c r="FHA234" s="78"/>
      <c r="FHB234" s="77"/>
      <c r="FHC234" s="369"/>
      <c r="FHD234" s="369"/>
      <c r="FHE234" s="369"/>
      <c r="FHF234" s="369"/>
      <c r="FHG234" s="369"/>
      <c r="FHH234" s="369"/>
      <c r="FHI234" s="369"/>
      <c r="FHJ234" s="369"/>
      <c r="FHK234" s="369"/>
      <c r="FHL234" s="369"/>
      <c r="FHM234" s="369"/>
      <c r="FHN234" s="369"/>
      <c r="FHO234" s="77"/>
      <c r="FHP234" s="369"/>
      <c r="FHQ234" s="369"/>
      <c r="FHR234" s="77"/>
      <c r="FHS234" s="78"/>
      <c r="FHT234" s="77"/>
      <c r="FHU234" s="369"/>
      <c r="FHV234" s="369"/>
      <c r="FHW234" s="369"/>
      <c r="FHX234" s="369"/>
      <c r="FHY234" s="369"/>
      <c r="FHZ234" s="369"/>
      <c r="FIA234" s="369"/>
      <c r="FIB234" s="369"/>
      <c r="FIC234" s="369"/>
      <c r="FID234" s="369"/>
      <c r="FIE234" s="369"/>
      <c r="FIF234" s="369"/>
      <c r="FIG234" s="77"/>
      <c r="FIH234" s="369"/>
      <c r="FII234" s="369"/>
      <c r="FIJ234" s="77"/>
      <c r="FIK234" s="78"/>
      <c r="FIL234" s="77"/>
      <c r="FIM234" s="369"/>
      <c r="FIN234" s="369"/>
      <c r="FIO234" s="369"/>
      <c r="FIP234" s="369"/>
      <c r="FIQ234" s="369"/>
      <c r="FIR234" s="369"/>
      <c r="FIS234" s="369"/>
      <c r="FIT234" s="369"/>
      <c r="FIU234" s="369"/>
      <c r="FIV234" s="369"/>
      <c r="FIW234" s="369"/>
      <c r="FIX234" s="369"/>
      <c r="FIY234" s="77"/>
      <c r="FIZ234" s="369"/>
      <c r="FJA234" s="369"/>
      <c r="FJB234" s="77"/>
      <c r="FJC234" s="78"/>
      <c r="FJD234" s="77"/>
      <c r="FJE234" s="369"/>
      <c r="FJF234" s="369"/>
      <c r="FJG234" s="369"/>
      <c r="FJH234" s="369"/>
      <c r="FJI234" s="369"/>
      <c r="FJJ234" s="369"/>
      <c r="FJK234" s="369"/>
      <c r="FJL234" s="369"/>
      <c r="FJM234" s="369"/>
      <c r="FJN234" s="369"/>
      <c r="FJO234" s="369"/>
      <c r="FJP234" s="369"/>
      <c r="FJQ234" s="77"/>
      <c r="FJR234" s="369"/>
      <c r="FJS234" s="369"/>
      <c r="FJT234" s="77"/>
      <c r="FJU234" s="78"/>
      <c r="FJV234" s="77"/>
      <c r="FJW234" s="369"/>
      <c r="FJX234" s="369"/>
      <c r="FJY234" s="369"/>
      <c r="FJZ234" s="369"/>
      <c r="FKA234" s="369"/>
      <c r="FKB234" s="369"/>
      <c r="FKC234" s="369"/>
      <c r="FKD234" s="369"/>
      <c r="FKE234" s="369"/>
      <c r="FKF234" s="369"/>
      <c r="FKG234" s="369"/>
      <c r="FKH234" s="369"/>
      <c r="FKI234" s="77"/>
      <c r="FKJ234" s="369"/>
      <c r="FKK234" s="369"/>
      <c r="FKL234" s="77"/>
      <c r="FKM234" s="78"/>
      <c r="FKN234" s="77"/>
      <c r="FKO234" s="369"/>
      <c r="FKP234" s="369"/>
      <c r="FKQ234" s="369"/>
      <c r="FKR234" s="369"/>
      <c r="FKS234" s="369"/>
      <c r="FKT234" s="369"/>
      <c r="FKU234" s="369"/>
      <c r="FKV234" s="369"/>
      <c r="FKW234" s="369"/>
      <c r="FKX234" s="369"/>
      <c r="FKY234" s="369"/>
      <c r="FKZ234" s="369"/>
      <c r="FLA234" s="77"/>
      <c r="FLB234" s="369"/>
      <c r="FLC234" s="369"/>
      <c r="FLD234" s="77"/>
      <c r="FLE234" s="78"/>
      <c r="FLF234" s="77"/>
      <c r="FLG234" s="369"/>
      <c r="FLH234" s="369"/>
      <c r="FLI234" s="369"/>
      <c r="FLJ234" s="369"/>
      <c r="FLK234" s="369"/>
      <c r="FLL234" s="369"/>
      <c r="FLM234" s="369"/>
      <c r="FLN234" s="369"/>
      <c r="FLO234" s="369"/>
      <c r="FLP234" s="369"/>
      <c r="FLQ234" s="369"/>
      <c r="FLR234" s="369"/>
      <c r="FLS234" s="77"/>
      <c r="FLT234" s="369"/>
      <c r="FLU234" s="369"/>
      <c r="FLV234" s="77"/>
      <c r="FLW234" s="78"/>
      <c r="FLX234" s="77"/>
      <c r="FLY234" s="369"/>
      <c r="FLZ234" s="369"/>
      <c r="FMA234" s="369"/>
      <c r="FMB234" s="369"/>
      <c r="FMC234" s="369"/>
      <c r="FMD234" s="369"/>
      <c r="FME234" s="369"/>
      <c r="FMF234" s="369"/>
      <c r="FMG234" s="369"/>
      <c r="FMH234" s="369"/>
      <c r="FMI234" s="369"/>
      <c r="FMJ234" s="369"/>
      <c r="FMK234" s="77"/>
      <c r="FML234" s="369"/>
      <c r="FMM234" s="369"/>
      <c r="FMN234" s="77"/>
      <c r="FMO234" s="78"/>
      <c r="FMP234" s="77"/>
      <c r="FMQ234" s="369"/>
      <c r="FMR234" s="369"/>
      <c r="FMS234" s="369"/>
      <c r="FMT234" s="369"/>
      <c r="FMU234" s="369"/>
      <c r="FMV234" s="369"/>
      <c r="FMW234" s="369"/>
      <c r="FMX234" s="369"/>
      <c r="FMY234" s="369"/>
      <c r="FMZ234" s="369"/>
      <c r="FNA234" s="369"/>
      <c r="FNB234" s="369"/>
      <c r="FNC234" s="77"/>
      <c r="FND234" s="369"/>
      <c r="FNE234" s="369"/>
      <c r="FNF234" s="77"/>
      <c r="FNG234" s="78"/>
      <c r="FNH234" s="77"/>
      <c r="FNI234" s="369"/>
      <c r="FNJ234" s="369"/>
      <c r="FNK234" s="369"/>
      <c r="FNL234" s="369"/>
      <c r="FNM234" s="369"/>
      <c r="FNN234" s="369"/>
      <c r="FNO234" s="369"/>
      <c r="FNP234" s="369"/>
      <c r="FNQ234" s="369"/>
      <c r="FNR234" s="369"/>
      <c r="FNS234" s="369"/>
      <c r="FNT234" s="369"/>
      <c r="FNU234" s="77"/>
      <c r="FNV234" s="369"/>
      <c r="FNW234" s="369"/>
      <c r="FNX234" s="77"/>
      <c r="FNY234" s="78"/>
      <c r="FNZ234" s="77"/>
      <c r="FOA234" s="369"/>
      <c r="FOB234" s="369"/>
      <c r="FOC234" s="369"/>
      <c r="FOD234" s="369"/>
      <c r="FOE234" s="369"/>
      <c r="FOF234" s="369"/>
      <c r="FOG234" s="369"/>
      <c r="FOH234" s="369"/>
      <c r="FOI234" s="369"/>
      <c r="FOJ234" s="369"/>
      <c r="FOK234" s="369"/>
      <c r="FOL234" s="369"/>
      <c r="FOM234" s="77"/>
      <c r="FON234" s="369"/>
      <c r="FOO234" s="369"/>
      <c r="FOP234" s="77"/>
      <c r="FOQ234" s="78"/>
      <c r="FOR234" s="77"/>
      <c r="FOS234" s="369"/>
      <c r="FOT234" s="369"/>
      <c r="FOU234" s="369"/>
      <c r="FOV234" s="369"/>
      <c r="FOW234" s="369"/>
      <c r="FOX234" s="369"/>
      <c r="FOY234" s="369"/>
      <c r="FOZ234" s="369"/>
      <c r="FPA234" s="369"/>
      <c r="FPB234" s="369"/>
      <c r="FPC234" s="369"/>
      <c r="FPD234" s="369"/>
      <c r="FPE234" s="77"/>
      <c r="FPF234" s="369"/>
      <c r="FPG234" s="369"/>
      <c r="FPH234" s="77"/>
      <c r="FPI234" s="78"/>
      <c r="FPJ234" s="77"/>
      <c r="FPK234" s="369"/>
      <c r="FPL234" s="369"/>
      <c r="FPM234" s="369"/>
      <c r="FPN234" s="369"/>
      <c r="FPO234" s="369"/>
      <c r="FPP234" s="369"/>
      <c r="FPQ234" s="369"/>
      <c r="FPR234" s="369"/>
      <c r="FPS234" s="369"/>
      <c r="FPT234" s="369"/>
      <c r="FPU234" s="369"/>
      <c r="FPV234" s="369"/>
      <c r="FPW234" s="77"/>
      <c r="FPX234" s="369"/>
      <c r="FPY234" s="369"/>
      <c r="FPZ234" s="77"/>
      <c r="FQA234" s="78"/>
      <c r="FQB234" s="77"/>
      <c r="FQC234" s="369"/>
      <c r="FQD234" s="369"/>
      <c r="FQE234" s="369"/>
      <c r="FQF234" s="369"/>
      <c r="FQG234" s="369"/>
      <c r="FQH234" s="369"/>
      <c r="FQI234" s="369"/>
      <c r="FQJ234" s="369"/>
      <c r="FQK234" s="369"/>
      <c r="FQL234" s="369"/>
      <c r="FQM234" s="369"/>
      <c r="FQN234" s="369"/>
      <c r="FQO234" s="77"/>
      <c r="FQP234" s="369"/>
      <c r="FQQ234" s="369"/>
      <c r="FQR234" s="77"/>
      <c r="FQS234" s="78"/>
      <c r="FQT234" s="77"/>
      <c r="FQU234" s="369"/>
      <c r="FQV234" s="369"/>
      <c r="FQW234" s="369"/>
      <c r="FQX234" s="369"/>
      <c r="FQY234" s="369"/>
      <c r="FQZ234" s="369"/>
      <c r="FRA234" s="369"/>
      <c r="FRB234" s="369"/>
      <c r="FRC234" s="369"/>
      <c r="FRD234" s="369"/>
      <c r="FRE234" s="369"/>
      <c r="FRF234" s="369"/>
      <c r="FRG234" s="77"/>
      <c r="FRH234" s="369"/>
      <c r="FRI234" s="369"/>
      <c r="FRJ234" s="77"/>
      <c r="FRK234" s="78"/>
      <c r="FRL234" s="77"/>
      <c r="FRM234" s="369"/>
      <c r="FRN234" s="369"/>
      <c r="FRO234" s="369"/>
      <c r="FRP234" s="369"/>
      <c r="FRQ234" s="369"/>
      <c r="FRR234" s="369"/>
      <c r="FRS234" s="369"/>
      <c r="FRT234" s="369"/>
      <c r="FRU234" s="369"/>
      <c r="FRV234" s="369"/>
      <c r="FRW234" s="369"/>
      <c r="FRX234" s="369"/>
      <c r="FRY234" s="77"/>
      <c r="FRZ234" s="369"/>
      <c r="FSA234" s="369"/>
      <c r="FSB234" s="77"/>
      <c r="FSC234" s="78"/>
      <c r="FSD234" s="77"/>
      <c r="FSE234" s="369"/>
      <c r="FSF234" s="369"/>
      <c r="FSG234" s="369"/>
      <c r="FSH234" s="369"/>
      <c r="FSI234" s="369"/>
      <c r="FSJ234" s="369"/>
      <c r="FSK234" s="369"/>
      <c r="FSL234" s="369"/>
      <c r="FSM234" s="369"/>
      <c r="FSN234" s="369"/>
      <c r="FSO234" s="369"/>
      <c r="FSP234" s="369"/>
      <c r="FSQ234" s="77"/>
      <c r="FSR234" s="369"/>
      <c r="FSS234" s="369"/>
      <c r="FST234" s="77"/>
      <c r="FSU234" s="78"/>
      <c r="FSV234" s="77"/>
      <c r="FSW234" s="369"/>
      <c r="FSX234" s="369"/>
      <c r="FSY234" s="369"/>
      <c r="FSZ234" s="369"/>
      <c r="FTA234" s="369"/>
      <c r="FTB234" s="369"/>
      <c r="FTC234" s="369"/>
      <c r="FTD234" s="369"/>
      <c r="FTE234" s="369"/>
      <c r="FTF234" s="369"/>
      <c r="FTG234" s="369"/>
      <c r="FTH234" s="369"/>
      <c r="FTI234" s="77"/>
      <c r="FTJ234" s="369"/>
      <c r="FTK234" s="369"/>
      <c r="FTL234" s="77"/>
      <c r="FTM234" s="78"/>
      <c r="FTN234" s="77"/>
      <c r="FTO234" s="369"/>
      <c r="FTP234" s="369"/>
      <c r="FTQ234" s="369"/>
      <c r="FTR234" s="369"/>
      <c r="FTS234" s="369"/>
      <c r="FTT234" s="369"/>
      <c r="FTU234" s="369"/>
      <c r="FTV234" s="369"/>
      <c r="FTW234" s="369"/>
      <c r="FTX234" s="369"/>
      <c r="FTY234" s="369"/>
      <c r="FTZ234" s="369"/>
      <c r="FUA234" s="77"/>
      <c r="FUB234" s="369"/>
      <c r="FUC234" s="369"/>
      <c r="FUD234" s="77"/>
      <c r="FUE234" s="78"/>
      <c r="FUF234" s="77"/>
      <c r="FUG234" s="369"/>
      <c r="FUH234" s="369"/>
      <c r="FUI234" s="369"/>
      <c r="FUJ234" s="369"/>
      <c r="FUK234" s="369"/>
      <c r="FUL234" s="369"/>
      <c r="FUM234" s="369"/>
      <c r="FUN234" s="369"/>
      <c r="FUO234" s="369"/>
      <c r="FUP234" s="369"/>
      <c r="FUQ234" s="369"/>
      <c r="FUR234" s="369"/>
      <c r="FUS234" s="77"/>
      <c r="FUT234" s="369"/>
      <c r="FUU234" s="369"/>
      <c r="FUV234" s="77"/>
      <c r="FUW234" s="78"/>
      <c r="FUX234" s="77"/>
      <c r="FUY234" s="369"/>
      <c r="FUZ234" s="369"/>
      <c r="FVA234" s="369"/>
      <c r="FVB234" s="369"/>
      <c r="FVC234" s="369"/>
      <c r="FVD234" s="369"/>
      <c r="FVE234" s="369"/>
      <c r="FVF234" s="369"/>
      <c r="FVG234" s="369"/>
      <c r="FVH234" s="369"/>
      <c r="FVI234" s="369"/>
      <c r="FVJ234" s="369"/>
      <c r="FVK234" s="77"/>
      <c r="FVL234" s="369"/>
      <c r="FVM234" s="369"/>
      <c r="FVN234" s="77"/>
      <c r="FVO234" s="78"/>
      <c r="FVP234" s="77"/>
      <c r="FVQ234" s="369"/>
      <c r="FVR234" s="369"/>
      <c r="FVS234" s="369"/>
      <c r="FVT234" s="369"/>
      <c r="FVU234" s="369"/>
      <c r="FVV234" s="369"/>
      <c r="FVW234" s="369"/>
      <c r="FVX234" s="369"/>
      <c r="FVY234" s="369"/>
      <c r="FVZ234" s="369"/>
      <c r="FWA234" s="369"/>
      <c r="FWB234" s="369"/>
      <c r="FWC234" s="77"/>
      <c r="FWD234" s="369"/>
      <c r="FWE234" s="369"/>
      <c r="FWF234" s="77"/>
      <c r="FWG234" s="78"/>
      <c r="FWH234" s="77"/>
      <c r="FWI234" s="369"/>
      <c r="FWJ234" s="369"/>
      <c r="FWK234" s="369"/>
      <c r="FWL234" s="369"/>
      <c r="FWM234" s="369"/>
      <c r="FWN234" s="369"/>
      <c r="FWO234" s="369"/>
      <c r="FWP234" s="369"/>
      <c r="FWQ234" s="369"/>
      <c r="FWR234" s="369"/>
      <c r="FWS234" s="369"/>
      <c r="FWT234" s="369"/>
      <c r="FWU234" s="77"/>
      <c r="FWV234" s="369"/>
      <c r="FWW234" s="369"/>
      <c r="FWX234" s="77"/>
      <c r="FWY234" s="78"/>
      <c r="FWZ234" s="77"/>
      <c r="FXA234" s="369"/>
      <c r="FXB234" s="369"/>
      <c r="FXC234" s="369"/>
      <c r="FXD234" s="369"/>
      <c r="FXE234" s="369"/>
      <c r="FXF234" s="369"/>
      <c r="FXG234" s="369"/>
      <c r="FXH234" s="369"/>
      <c r="FXI234" s="369"/>
      <c r="FXJ234" s="369"/>
      <c r="FXK234" s="369"/>
      <c r="FXL234" s="369"/>
      <c r="FXM234" s="77"/>
      <c r="FXN234" s="369"/>
      <c r="FXO234" s="369"/>
      <c r="FXP234" s="77"/>
      <c r="FXQ234" s="78"/>
      <c r="FXR234" s="77"/>
      <c r="FXS234" s="369"/>
      <c r="FXT234" s="369"/>
      <c r="FXU234" s="369"/>
      <c r="FXV234" s="369"/>
      <c r="FXW234" s="369"/>
      <c r="FXX234" s="369"/>
      <c r="FXY234" s="369"/>
      <c r="FXZ234" s="369"/>
      <c r="FYA234" s="369"/>
      <c r="FYB234" s="369"/>
      <c r="FYC234" s="369"/>
      <c r="FYD234" s="369"/>
      <c r="FYE234" s="77"/>
      <c r="FYF234" s="369"/>
      <c r="FYG234" s="369"/>
      <c r="FYH234" s="77"/>
      <c r="FYI234" s="78"/>
      <c r="FYJ234" s="77"/>
      <c r="FYK234" s="369"/>
      <c r="FYL234" s="369"/>
      <c r="FYM234" s="369"/>
      <c r="FYN234" s="369"/>
      <c r="FYO234" s="369"/>
      <c r="FYP234" s="369"/>
      <c r="FYQ234" s="369"/>
      <c r="FYR234" s="369"/>
      <c r="FYS234" s="369"/>
      <c r="FYT234" s="369"/>
      <c r="FYU234" s="369"/>
      <c r="FYV234" s="369"/>
      <c r="FYW234" s="77"/>
      <c r="FYX234" s="369"/>
      <c r="FYY234" s="369"/>
      <c r="FYZ234" s="77"/>
      <c r="FZA234" s="78"/>
      <c r="FZB234" s="77"/>
      <c r="FZC234" s="369"/>
      <c r="FZD234" s="369"/>
      <c r="FZE234" s="369"/>
      <c r="FZF234" s="369"/>
      <c r="FZG234" s="369"/>
      <c r="FZH234" s="369"/>
      <c r="FZI234" s="369"/>
      <c r="FZJ234" s="369"/>
      <c r="FZK234" s="369"/>
      <c r="FZL234" s="369"/>
      <c r="FZM234" s="369"/>
      <c r="FZN234" s="369"/>
      <c r="FZO234" s="77"/>
      <c r="FZP234" s="369"/>
      <c r="FZQ234" s="369"/>
      <c r="FZR234" s="77"/>
      <c r="FZS234" s="78"/>
      <c r="FZT234" s="77"/>
      <c r="FZU234" s="369"/>
      <c r="FZV234" s="369"/>
      <c r="FZW234" s="369"/>
      <c r="FZX234" s="369"/>
      <c r="FZY234" s="369"/>
      <c r="FZZ234" s="369"/>
      <c r="GAA234" s="369"/>
      <c r="GAB234" s="369"/>
      <c r="GAC234" s="369"/>
      <c r="GAD234" s="369"/>
      <c r="GAE234" s="369"/>
      <c r="GAF234" s="369"/>
      <c r="GAG234" s="77"/>
      <c r="GAH234" s="369"/>
      <c r="GAI234" s="369"/>
      <c r="GAJ234" s="77"/>
      <c r="GAK234" s="78"/>
      <c r="GAL234" s="77"/>
      <c r="GAM234" s="369"/>
      <c r="GAN234" s="369"/>
      <c r="GAO234" s="369"/>
      <c r="GAP234" s="369"/>
      <c r="GAQ234" s="369"/>
      <c r="GAR234" s="369"/>
      <c r="GAS234" s="369"/>
      <c r="GAT234" s="369"/>
      <c r="GAU234" s="369"/>
      <c r="GAV234" s="369"/>
      <c r="GAW234" s="369"/>
      <c r="GAX234" s="369"/>
      <c r="GAY234" s="77"/>
      <c r="GAZ234" s="369"/>
      <c r="GBA234" s="369"/>
      <c r="GBB234" s="77"/>
      <c r="GBC234" s="78"/>
      <c r="GBD234" s="77"/>
      <c r="GBE234" s="369"/>
      <c r="GBF234" s="369"/>
      <c r="GBG234" s="369"/>
      <c r="GBH234" s="369"/>
      <c r="GBI234" s="369"/>
      <c r="GBJ234" s="369"/>
      <c r="GBK234" s="369"/>
      <c r="GBL234" s="369"/>
      <c r="GBM234" s="369"/>
      <c r="GBN234" s="369"/>
      <c r="GBO234" s="369"/>
      <c r="GBP234" s="369"/>
      <c r="GBQ234" s="77"/>
      <c r="GBR234" s="369"/>
      <c r="GBS234" s="369"/>
      <c r="GBT234" s="77"/>
      <c r="GBU234" s="78"/>
      <c r="GBV234" s="77"/>
      <c r="GBW234" s="369"/>
      <c r="GBX234" s="369"/>
      <c r="GBY234" s="369"/>
      <c r="GBZ234" s="369"/>
      <c r="GCA234" s="369"/>
      <c r="GCB234" s="369"/>
      <c r="GCC234" s="369"/>
      <c r="GCD234" s="369"/>
      <c r="GCE234" s="369"/>
      <c r="GCF234" s="369"/>
      <c r="GCG234" s="369"/>
      <c r="GCH234" s="369"/>
      <c r="GCI234" s="77"/>
      <c r="GCJ234" s="369"/>
      <c r="GCK234" s="369"/>
      <c r="GCL234" s="77"/>
      <c r="GCM234" s="78"/>
      <c r="GCN234" s="77"/>
      <c r="GCO234" s="369"/>
      <c r="GCP234" s="369"/>
      <c r="GCQ234" s="369"/>
      <c r="GCR234" s="369"/>
      <c r="GCS234" s="369"/>
      <c r="GCT234" s="369"/>
      <c r="GCU234" s="369"/>
      <c r="GCV234" s="369"/>
      <c r="GCW234" s="369"/>
      <c r="GCX234" s="369"/>
      <c r="GCY234" s="369"/>
      <c r="GCZ234" s="369"/>
      <c r="GDA234" s="77"/>
      <c r="GDB234" s="369"/>
      <c r="GDC234" s="369"/>
      <c r="GDD234" s="77"/>
      <c r="GDE234" s="78"/>
      <c r="GDF234" s="77"/>
      <c r="GDG234" s="369"/>
      <c r="GDH234" s="369"/>
      <c r="GDI234" s="369"/>
      <c r="GDJ234" s="369"/>
      <c r="GDK234" s="369"/>
      <c r="GDL234" s="369"/>
      <c r="GDM234" s="369"/>
      <c r="GDN234" s="369"/>
      <c r="GDO234" s="369"/>
      <c r="GDP234" s="369"/>
      <c r="GDQ234" s="369"/>
      <c r="GDR234" s="369"/>
      <c r="GDS234" s="77"/>
      <c r="GDT234" s="369"/>
      <c r="GDU234" s="369"/>
      <c r="GDV234" s="77"/>
      <c r="GDW234" s="78"/>
      <c r="GDX234" s="77"/>
      <c r="GDY234" s="369"/>
      <c r="GDZ234" s="369"/>
      <c r="GEA234" s="369"/>
      <c r="GEB234" s="369"/>
      <c r="GEC234" s="369"/>
      <c r="GED234" s="369"/>
      <c r="GEE234" s="369"/>
      <c r="GEF234" s="369"/>
      <c r="GEG234" s="369"/>
      <c r="GEH234" s="369"/>
      <c r="GEI234" s="369"/>
      <c r="GEJ234" s="369"/>
      <c r="GEK234" s="77"/>
      <c r="GEL234" s="369"/>
      <c r="GEM234" s="369"/>
      <c r="GEN234" s="77"/>
      <c r="GEO234" s="78"/>
      <c r="GEP234" s="77"/>
      <c r="GEQ234" s="369"/>
      <c r="GER234" s="369"/>
      <c r="GES234" s="369"/>
      <c r="GET234" s="369"/>
      <c r="GEU234" s="369"/>
      <c r="GEV234" s="369"/>
      <c r="GEW234" s="369"/>
      <c r="GEX234" s="369"/>
      <c r="GEY234" s="369"/>
      <c r="GEZ234" s="369"/>
      <c r="GFA234" s="369"/>
      <c r="GFB234" s="369"/>
      <c r="GFC234" s="77"/>
      <c r="GFD234" s="369"/>
      <c r="GFE234" s="369"/>
      <c r="GFF234" s="77"/>
      <c r="GFG234" s="78"/>
      <c r="GFH234" s="77"/>
      <c r="GFI234" s="369"/>
      <c r="GFJ234" s="369"/>
      <c r="GFK234" s="369"/>
      <c r="GFL234" s="369"/>
      <c r="GFM234" s="369"/>
      <c r="GFN234" s="369"/>
      <c r="GFO234" s="369"/>
      <c r="GFP234" s="369"/>
      <c r="GFQ234" s="369"/>
      <c r="GFR234" s="369"/>
      <c r="GFS234" s="369"/>
      <c r="GFT234" s="369"/>
      <c r="GFU234" s="77"/>
      <c r="GFV234" s="369"/>
      <c r="GFW234" s="369"/>
      <c r="GFX234" s="77"/>
      <c r="GFY234" s="78"/>
      <c r="GFZ234" s="77"/>
      <c r="GGA234" s="369"/>
      <c r="GGB234" s="369"/>
      <c r="GGC234" s="369"/>
      <c r="GGD234" s="369"/>
      <c r="GGE234" s="369"/>
      <c r="GGF234" s="369"/>
      <c r="GGG234" s="369"/>
      <c r="GGH234" s="369"/>
      <c r="GGI234" s="369"/>
      <c r="GGJ234" s="369"/>
      <c r="GGK234" s="369"/>
      <c r="GGL234" s="369"/>
      <c r="GGM234" s="77"/>
      <c r="GGN234" s="369"/>
      <c r="GGO234" s="369"/>
      <c r="GGP234" s="77"/>
      <c r="GGQ234" s="78"/>
      <c r="GGR234" s="77"/>
      <c r="GGS234" s="369"/>
      <c r="GGT234" s="369"/>
      <c r="GGU234" s="369"/>
      <c r="GGV234" s="369"/>
      <c r="GGW234" s="369"/>
      <c r="GGX234" s="369"/>
      <c r="GGY234" s="369"/>
      <c r="GGZ234" s="369"/>
      <c r="GHA234" s="369"/>
      <c r="GHB234" s="369"/>
      <c r="GHC234" s="369"/>
      <c r="GHD234" s="369"/>
      <c r="GHE234" s="77"/>
      <c r="GHF234" s="369"/>
      <c r="GHG234" s="369"/>
      <c r="GHH234" s="77"/>
      <c r="GHI234" s="78"/>
      <c r="GHJ234" s="77"/>
      <c r="GHK234" s="369"/>
      <c r="GHL234" s="369"/>
      <c r="GHM234" s="369"/>
      <c r="GHN234" s="369"/>
      <c r="GHO234" s="369"/>
      <c r="GHP234" s="369"/>
      <c r="GHQ234" s="369"/>
      <c r="GHR234" s="369"/>
      <c r="GHS234" s="369"/>
      <c r="GHT234" s="369"/>
      <c r="GHU234" s="369"/>
      <c r="GHV234" s="369"/>
      <c r="GHW234" s="77"/>
      <c r="GHX234" s="369"/>
      <c r="GHY234" s="369"/>
      <c r="GHZ234" s="77"/>
      <c r="GIA234" s="78"/>
      <c r="GIB234" s="77"/>
      <c r="GIC234" s="369"/>
      <c r="GID234" s="369"/>
      <c r="GIE234" s="369"/>
      <c r="GIF234" s="369"/>
      <c r="GIG234" s="369"/>
      <c r="GIH234" s="369"/>
      <c r="GII234" s="369"/>
      <c r="GIJ234" s="369"/>
      <c r="GIK234" s="369"/>
      <c r="GIL234" s="369"/>
      <c r="GIM234" s="369"/>
      <c r="GIN234" s="369"/>
      <c r="GIO234" s="77"/>
      <c r="GIP234" s="369"/>
      <c r="GIQ234" s="369"/>
      <c r="GIR234" s="77"/>
      <c r="GIS234" s="78"/>
      <c r="GIT234" s="77"/>
      <c r="GIU234" s="369"/>
      <c r="GIV234" s="369"/>
      <c r="GIW234" s="369"/>
      <c r="GIX234" s="369"/>
      <c r="GIY234" s="369"/>
      <c r="GIZ234" s="369"/>
      <c r="GJA234" s="369"/>
      <c r="GJB234" s="369"/>
      <c r="GJC234" s="369"/>
      <c r="GJD234" s="369"/>
      <c r="GJE234" s="369"/>
      <c r="GJF234" s="369"/>
      <c r="GJG234" s="77"/>
      <c r="GJH234" s="369"/>
      <c r="GJI234" s="369"/>
      <c r="GJJ234" s="77"/>
      <c r="GJK234" s="78"/>
      <c r="GJL234" s="77"/>
      <c r="GJM234" s="369"/>
      <c r="GJN234" s="369"/>
      <c r="GJO234" s="369"/>
      <c r="GJP234" s="369"/>
      <c r="GJQ234" s="369"/>
      <c r="GJR234" s="369"/>
      <c r="GJS234" s="369"/>
      <c r="GJT234" s="369"/>
      <c r="GJU234" s="369"/>
      <c r="GJV234" s="369"/>
      <c r="GJW234" s="369"/>
      <c r="GJX234" s="369"/>
      <c r="GJY234" s="77"/>
      <c r="GJZ234" s="369"/>
      <c r="GKA234" s="369"/>
      <c r="GKB234" s="77"/>
      <c r="GKC234" s="78"/>
      <c r="GKD234" s="77"/>
      <c r="GKE234" s="369"/>
      <c r="GKF234" s="369"/>
      <c r="GKG234" s="369"/>
      <c r="GKH234" s="369"/>
      <c r="GKI234" s="369"/>
      <c r="GKJ234" s="369"/>
      <c r="GKK234" s="369"/>
      <c r="GKL234" s="369"/>
      <c r="GKM234" s="369"/>
      <c r="GKN234" s="369"/>
      <c r="GKO234" s="369"/>
      <c r="GKP234" s="369"/>
      <c r="GKQ234" s="77"/>
      <c r="GKR234" s="369"/>
      <c r="GKS234" s="369"/>
      <c r="GKT234" s="77"/>
      <c r="GKU234" s="78"/>
      <c r="GKV234" s="77"/>
      <c r="GKW234" s="369"/>
      <c r="GKX234" s="369"/>
      <c r="GKY234" s="369"/>
      <c r="GKZ234" s="369"/>
      <c r="GLA234" s="369"/>
      <c r="GLB234" s="369"/>
      <c r="GLC234" s="369"/>
      <c r="GLD234" s="369"/>
      <c r="GLE234" s="369"/>
      <c r="GLF234" s="369"/>
      <c r="GLG234" s="369"/>
      <c r="GLH234" s="369"/>
      <c r="GLI234" s="77"/>
      <c r="GLJ234" s="369"/>
      <c r="GLK234" s="369"/>
      <c r="GLL234" s="77"/>
      <c r="GLM234" s="78"/>
      <c r="GLN234" s="77"/>
      <c r="GLO234" s="369"/>
      <c r="GLP234" s="369"/>
      <c r="GLQ234" s="369"/>
      <c r="GLR234" s="369"/>
      <c r="GLS234" s="369"/>
      <c r="GLT234" s="369"/>
      <c r="GLU234" s="369"/>
      <c r="GLV234" s="369"/>
      <c r="GLW234" s="369"/>
      <c r="GLX234" s="369"/>
      <c r="GLY234" s="369"/>
      <c r="GLZ234" s="369"/>
      <c r="GMA234" s="77"/>
      <c r="GMB234" s="369"/>
      <c r="GMC234" s="369"/>
      <c r="GMD234" s="77"/>
      <c r="GME234" s="78"/>
      <c r="GMF234" s="77"/>
      <c r="GMG234" s="369"/>
      <c r="GMH234" s="369"/>
      <c r="GMI234" s="369"/>
      <c r="GMJ234" s="369"/>
      <c r="GMK234" s="369"/>
      <c r="GML234" s="369"/>
      <c r="GMM234" s="369"/>
      <c r="GMN234" s="369"/>
      <c r="GMO234" s="369"/>
      <c r="GMP234" s="369"/>
      <c r="GMQ234" s="369"/>
      <c r="GMR234" s="369"/>
      <c r="GMS234" s="77"/>
      <c r="GMT234" s="369"/>
      <c r="GMU234" s="369"/>
      <c r="GMV234" s="77"/>
      <c r="GMW234" s="78"/>
      <c r="GMX234" s="77"/>
      <c r="GMY234" s="369"/>
      <c r="GMZ234" s="369"/>
      <c r="GNA234" s="369"/>
      <c r="GNB234" s="369"/>
      <c r="GNC234" s="369"/>
      <c r="GND234" s="369"/>
      <c r="GNE234" s="369"/>
      <c r="GNF234" s="369"/>
      <c r="GNG234" s="369"/>
      <c r="GNH234" s="369"/>
      <c r="GNI234" s="369"/>
      <c r="GNJ234" s="369"/>
      <c r="GNK234" s="77"/>
      <c r="GNL234" s="369"/>
      <c r="GNM234" s="369"/>
      <c r="GNN234" s="77"/>
      <c r="GNO234" s="78"/>
      <c r="GNP234" s="77"/>
      <c r="GNQ234" s="369"/>
      <c r="GNR234" s="369"/>
      <c r="GNS234" s="369"/>
      <c r="GNT234" s="369"/>
      <c r="GNU234" s="369"/>
      <c r="GNV234" s="369"/>
      <c r="GNW234" s="369"/>
      <c r="GNX234" s="369"/>
      <c r="GNY234" s="369"/>
      <c r="GNZ234" s="369"/>
      <c r="GOA234" s="369"/>
      <c r="GOB234" s="369"/>
      <c r="GOC234" s="77"/>
      <c r="GOD234" s="369"/>
      <c r="GOE234" s="369"/>
      <c r="GOF234" s="77"/>
      <c r="GOG234" s="78"/>
      <c r="GOH234" s="77"/>
      <c r="GOI234" s="369"/>
      <c r="GOJ234" s="369"/>
      <c r="GOK234" s="369"/>
      <c r="GOL234" s="369"/>
      <c r="GOM234" s="369"/>
      <c r="GON234" s="369"/>
      <c r="GOO234" s="369"/>
      <c r="GOP234" s="369"/>
      <c r="GOQ234" s="369"/>
      <c r="GOR234" s="369"/>
      <c r="GOS234" s="369"/>
      <c r="GOT234" s="369"/>
      <c r="GOU234" s="77"/>
      <c r="GOV234" s="369"/>
      <c r="GOW234" s="369"/>
      <c r="GOX234" s="77"/>
      <c r="GOY234" s="78"/>
      <c r="GOZ234" s="77"/>
      <c r="GPA234" s="369"/>
      <c r="GPB234" s="369"/>
      <c r="GPC234" s="369"/>
      <c r="GPD234" s="369"/>
      <c r="GPE234" s="369"/>
      <c r="GPF234" s="369"/>
      <c r="GPG234" s="369"/>
      <c r="GPH234" s="369"/>
      <c r="GPI234" s="369"/>
      <c r="GPJ234" s="369"/>
      <c r="GPK234" s="369"/>
      <c r="GPL234" s="369"/>
      <c r="GPM234" s="77"/>
      <c r="GPN234" s="369"/>
      <c r="GPO234" s="369"/>
      <c r="GPP234" s="77"/>
      <c r="GPQ234" s="78"/>
      <c r="GPR234" s="77"/>
      <c r="GPS234" s="369"/>
      <c r="GPT234" s="369"/>
      <c r="GPU234" s="369"/>
      <c r="GPV234" s="369"/>
      <c r="GPW234" s="369"/>
      <c r="GPX234" s="369"/>
      <c r="GPY234" s="369"/>
      <c r="GPZ234" s="369"/>
      <c r="GQA234" s="369"/>
      <c r="GQB234" s="369"/>
      <c r="GQC234" s="369"/>
      <c r="GQD234" s="369"/>
      <c r="GQE234" s="77"/>
      <c r="GQF234" s="369"/>
      <c r="GQG234" s="369"/>
      <c r="GQH234" s="77"/>
      <c r="GQI234" s="78"/>
      <c r="GQJ234" s="77"/>
      <c r="GQK234" s="369"/>
      <c r="GQL234" s="369"/>
      <c r="GQM234" s="369"/>
      <c r="GQN234" s="369"/>
      <c r="GQO234" s="369"/>
      <c r="GQP234" s="369"/>
      <c r="GQQ234" s="369"/>
      <c r="GQR234" s="369"/>
      <c r="GQS234" s="369"/>
      <c r="GQT234" s="369"/>
      <c r="GQU234" s="369"/>
      <c r="GQV234" s="369"/>
      <c r="GQW234" s="77"/>
      <c r="GQX234" s="369"/>
      <c r="GQY234" s="369"/>
      <c r="GQZ234" s="77"/>
      <c r="GRA234" s="78"/>
      <c r="GRB234" s="77"/>
      <c r="GRC234" s="369"/>
      <c r="GRD234" s="369"/>
      <c r="GRE234" s="369"/>
      <c r="GRF234" s="369"/>
      <c r="GRG234" s="369"/>
      <c r="GRH234" s="369"/>
      <c r="GRI234" s="369"/>
      <c r="GRJ234" s="369"/>
      <c r="GRK234" s="369"/>
      <c r="GRL234" s="369"/>
      <c r="GRM234" s="369"/>
      <c r="GRN234" s="369"/>
      <c r="GRO234" s="77"/>
      <c r="GRP234" s="369"/>
      <c r="GRQ234" s="369"/>
      <c r="GRR234" s="77"/>
      <c r="GRS234" s="78"/>
      <c r="GRT234" s="77"/>
      <c r="GRU234" s="369"/>
      <c r="GRV234" s="369"/>
      <c r="GRW234" s="369"/>
      <c r="GRX234" s="369"/>
      <c r="GRY234" s="369"/>
      <c r="GRZ234" s="369"/>
      <c r="GSA234" s="369"/>
      <c r="GSB234" s="369"/>
      <c r="GSC234" s="369"/>
      <c r="GSD234" s="369"/>
      <c r="GSE234" s="369"/>
      <c r="GSF234" s="369"/>
      <c r="GSG234" s="77"/>
      <c r="GSH234" s="369"/>
      <c r="GSI234" s="369"/>
      <c r="GSJ234" s="77"/>
      <c r="GSK234" s="78"/>
      <c r="GSL234" s="77"/>
      <c r="GSM234" s="369"/>
      <c r="GSN234" s="369"/>
      <c r="GSO234" s="369"/>
      <c r="GSP234" s="369"/>
      <c r="GSQ234" s="369"/>
      <c r="GSR234" s="369"/>
      <c r="GSS234" s="369"/>
      <c r="GST234" s="369"/>
      <c r="GSU234" s="369"/>
      <c r="GSV234" s="369"/>
      <c r="GSW234" s="369"/>
      <c r="GSX234" s="369"/>
      <c r="GSY234" s="77"/>
      <c r="GSZ234" s="369"/>
      <c r="GTA234" s="369"/>
      <c r="GTB234" s="77"/>
      <c r="GTC234" s="78"/>
      <c r="GTD234" s="77"/>
      <c r="GTE234" s="369"/>
      <c r="GTF234" s="369"/>
      <c r="GTG234" s="369"/>
      <c r="GTH234" s="369"/>
      <c r="GTI234" s="369"/>
      <c r="GTJ234" s="369"/>
      <c r="GTK234" s="369"/>
      <c r="GTL234" s="369"/>
      <c r="GTM234" s="369"/>
      <c r="GTN234" s="369"/>
      <c r="GTO234" s="369"/>
      <c r="GTP234" s="369"/>
      <c r="GTQ234" s="77"/>
      <c r="GTR234" s="369"/>
      <c r="GTS234" s="369"/>
      <c r="GTT234" s="77"/>
      <c r="GTU234" s="78"/>
      <c r="GTV234" s="77"/>
      <c r="GTW234" s="369"/>
      <c r="GTX234" s="369"/>
      <c r="GTY234" s="369"/>
      <c r="GTZ234" s="369"/>
      <c r="GUA234" s="369"/>
      <c r="GUB234" s="369"/>
      <c r="GUC234" s="369"/>
      <c r="GUD234" s="369"/>
      <c r="GUE234" s="369"/>
      <c r="GUF234" s="369"/>
      <c r="GUG234" s="369"/>
      <c r="GUH234" s="369"/>
      <c r="GUI234" s="77"/>
      <c r="GUJ234" s="369"/>
      <c r="GUK234" s="369"/>
      <c r="GUL234" s="77"/>
      <c r="GUM234" s="78"/>
      <c r="GUN234" s="77"/>
      <c r="GUO234" s="369"/>
      <c r="GUP234" s="369"/>
      <c r="GUQ234" s="369"/>
      <c r="GUR234" s="369"/>
      <c r="GUS234" s="369"/>
      <c r="GUT234" s="369"/>
      <c r="GUU234" s="369"/>
      <c r="GUV234" s="369"/>
      <c r="GUW234" s="369"/>
      <c r="GUX234" s="369"/>
      <c r="GUY234" s="369"/>
      <c r="GUZ234" s="369"/>
      <c r="GVA234" s="77"/>
      <c r="GVB234" s="369"/>
      <c r="GVC234" s="369"/>
      <c r="GVD234" s="77"/>
      <c r="GVE234" s="78"/>
      <c r="GVF234" s="77"/>
      <c r="GVG234" s="369"/>
      <c r="GVH234" s="369"/>
      <c r="GVI234" s="369"/>
      <c r="GVJ234" s="369"/>
      <c r="GVK234" s="369"/>
      <c r="GVL234" s="369"/>
      <c r="GVM234" s="369"/>
      <c r="GVN234" s="369"/>
      <c r="GVO234" s="369"/>
      <c r="GVP234" s="369"/>
      <c r="GVQ234" s="369"/>
      <c r="GVR234" s="369"/>
      <c r="GVS234" s="77"/>
      <c r="GVT234" s="369"/>
      <c r="GVU234" s="369"/>
      <c r="GVV234" s="77"/>
      <c r="GVW234" s="78"/>
      <c r="GVX234" s="77"/>
      <c r="GVY234" s="369"/>
      <c r="GVZ234" s="369"/>
      <c r="GWA234" s="369"/>
      <c r="GWB234" s="369"/>
      <c r="GWC234" s="369"/>
      <c r="GWD234" s="369"/>
      <c r="GWE234" s="369"/>
      <c r="GWF234" s="369"/>
      <c r="GWG234" s="369"/>
      <c r="GWH234" s="369"/>
      <c r="GWI234" s="369"/>
      <c r="GWJ234" s="369"/>
      <c r="GWK234" s="77"/>
      <c r="GWL234" s="369"/>
      <c r="GWM234" s="369"/>
      <c r="GWN234" s="77"/>
      <c r="GWO234" s="78"/>
      <c r="GWP234" s="77"/>
      <c r="GWQ234" s="369"/>
      <c r="GWR234" s="369"/>
      <c r="GWS234" s="369"/>
      <c r="GWT234" s="369"/>
      <c r="GWU234" s="369"/>
      <c r="GWV234" s="369"/>
      <c r="GWW234" s="369"/>
      <c r="GWX234" s="369"/>
      <c r="GWY234" s="369"/>
      <c r="GWZ234" s="369"/>
      <c r="GXA234" s="369"/>
      <c r="GXB234" s="369"/>
      <c r="GXC234" s="77"/>
      <c r="GXD234" s="369"/>
      <c r="GXE234" s="369"/>
      <c r="GXF234" s="77"/>
      <c r="GXG234" s="78"/>
      <c r="GXH234" s="77"/>
      <c r="GXI234" s="369"/>
      <c r="GXJ234" s="369"/>
      <c r="GXK234" s="369"/>
      <c r="GXL234" s="369"/>
      <c r="GXM234" s="369"/>
      <c r="GXN234" s="369"/>
      <c r="GXO234" s="369"/>
      <c r="GXP234" s="369"/>
      <c r="GXQ234" s="369"/>
      <c r="GXR234" s="369"/>
      <c r="GXS234" s="369"/>
      <c r="GXT234" s="369"/>
      <c r="GXU234" s="77"/>
      <c r="GXV234" s="369"/>
      <c r="GXW234" s="369"/>
      <c r="GXX234" s="77"/>
      <c r="GXY234" s="78"/>
      <c r="GXZ234" s="77"/>
      <c r="GYA234" s="369"/>
      <c r="GYB234" s="369"/>
      <c r="GYC234" s="369"/>
      <c r="GYD234" s="369"/>
      <c r="GYE234" s="369"/>
      <c r="GYF234" s="369"/>
      <c r="GYG234" s="369"/>
      <c r="GYH234" s="369"/>
      <c r="GYI234" s="369"/>
      <c r="GYJ234" s="369"/>
      <c r="GYK234" s="369"/>
      <c r="GYL234" s="369"/>
      <c r="GYM234" s="77"/>
      <c r="GYN234" s="369"/>
      <c r="GYO234" s="369"/>
      <c r="GYP234" s="77"/>
      <c r="GYQ234" s="78"/>
      <c r="GYR234" s="77"/>
      <c r="GYS234" s="369"/>
      <c r="GYT234" s="369"/>
      <c r="GYU234" s="369"/>
      <c r="GYV234" s="369"/>
      <c r="GYW234" s="369"/>
      <c r="GYX234" s="369"/>
      <c r="GYY234" s="369"/>
      <c r="GYZ234" s="369"/>
      <c r="GZA234" s="369"/>
      <c r="GZB234" s="369"/>
      <c r="GZC234" s="369"/>
      <c r="GZD234" s="369"/>
      <c r="GZE234" s="77"/>
      <c r="GZF234" s="369"/>
      <c r="GZG234" s="369"/>
      <c r="GZH234" s="77"/>
      <c r="GZI234" s="78"/>
      <c r="GZJ234" s="77"/>
      <c r="GZK234" s="369"/>
      <c r="GZL234" s="369"/>
      <c r="GZM234" s="369"/>
      <c r="GZN234" s="369"/>
      <c r="GZO234" s="369"/>
      <c r="GZP234" s="369"/>
      <c r="GZQ234" s="369"/>
      <c r="GZR234" s="369"/>
      <c r="GZS234" s="369"/>
      <c r="GZT234" s="369"/>
      <c r="GZU234" s="369"/>
      <c r="GZV234" s="369"/>
      <c r="GZW234" s="77"/>
      <c r="GZX234" s="369"/>
      <c r="GZY234" s="369"/>
      <c r="GZZ234" s="77"/>
      <c r="HAA234" s="78"/>
      <c r="HAB234" s="77"/>
      <c r="HAC234" s="369"/>
      <c r="HAD234" s="369"/>
      <c r="HAE234" s="369"/>
      <c r="HAF234" s="369"/>
      <c r="HAG234" s="369"/>
      <c r="HAH234" s="369"/>
      <c r="HAI234" s="369"/>
      <c r="HAJ234" s="369"/>
      <c r="HAK234" s="369"/>
      <c r="HAL234" s="369"/>
      <c r="HAM234" s="369"/>
      <c r="HAN234" s="369"/>
      <c r="HAO234" s="77"/>
      <c r="HAP234" s="369"/>
      <c r="HAQ234" s="369"/>
      <c r="HAR234" s="77"/>
      <c r="HAS234" s="78"/>
      <c r="HAT234" s="77"/>
      <c r="HAU234" s="369"/>
      <c r="HAV234" s="369"/>
      <c r="HAW234" s="369"/>
      <c r="HAX234" s="369"/>
      <c r="HAY234" s="369"/>
      <c r="HAZ234" s="369"/>
      <c r="HBA234" s="369"/>
      <c r="HBB234" s="369"/>
      <c r="HBC234" s="369"/>
      <c r="HBD234" s="369"/>
      <c r="HBE234" s="369"/>
      <c r="HBF234" s="369"/>
      <c r="HBG234" s="77"/>
      <c r="HBH234" s="369"/>
      <c r="HBI234" s="369"/>
      <c r="HBJ234" s="77"/>
      <c r="HBK234" s="78"/>
      <c r="HBL234" s="77"/>
      <c r="HBM234" s="369"/>
      <c r="HBN234" s="369"/>
      <c r="HBO234" s="369"/>
      <c r="HBP234" s="369"/>
      <c r="HBQ234" s="369"/>
      <c r="HBR234" s="369"/>
      <c r="HBS234" s="369"/>
      <c r="HBT234" s="369"/>
      <c r="HBU234" s="369"/>
      <c r="HBV234" s="369"/>
      <c r="HBW234" s="369"/>
      <c r="HBX234" s="369"/>
      <c r="HBY234" s="77"/>
      <c r="HBZ234" s="369"/>
      <c r="HCA234" s="369"/>
      <c r="HCB234" s="77"/>
      <c r="HCC234" s="78"/>
      <c r="HCD234" s="77"/>
      <c r="HCE234" s="369"/>
      <c r="HCF234" s="369"/>
      <c r="HCG234" s="369"/>
      <c r="HCH234" s="369"/>
      <c r="HCI234" s="369"/>
      <c r="HCJ234" s="369"/>
      <c r="HCK234" s="369"/>
      <c r="HCL234" s="369"/>
      <c r="HCM234" s="369"/>
      <c r="HCN234" s="369"/>
      <c r="HCO234" s="369"/>
      <c r="HCP234" s="369"/>
      <c r="HCQ234" s="77"/>
      <c r="HCR234" s="369"/>
      <c r="HCS234" s="369"/>
      <c r="HCT234" s="77"/>
      <c r="HCU234" s="78"/>
      <c r="HCV234" s="77"/>
      <c r="HCW234" s="369"/>
      <c r="HCX234" s="369"/>
      <c r="HCY234" s="369"/>
      <c r="HCZ234" s="369"/>
      <c r="HDA234" s="369"/>
      <c r="HDB234" s="369"/>
      <c r="HDC234" s="369"/>
      <c r="HDD234" s="369"/>
      <c r="HDE234" s="369"/>
      <c r="HDF234" s="369"/>
      <c r="HDG234" s="369"/>
      <c r="HDH234" s="369"/>
      <c r="HDI234" s="77"/>
      <c r="HDJ234" s="369"/>
      <c r="HDK234" s="369"/>
      <c r="HDL234" s="77"/>
      <c r="HDM234" s="78"/>
      <c r="HDN234" s="77"/>
      <c r="HDO234" s="369"/>
      <c r="HDP234" s="369"/>
      <c r="HDQ234" s="369"/>
      <c r="HDR234" s="369"/>
      <c r="HDS234" s="369"/>
      <c r="HDT234" s="369"/>
      <c r="HDU234" s="369"/>
      <c r="HDV234" s="369"/>
      <c r="HDW234" s="369"/>
      <c r="HDX234" s="369"/>
      <c r="HDY234" s="369"/>
      <c r="HDZ234" s="369"/>
      <c r="HEA234" s="77"/>
      <c r="HEB234" s="369"/>
      <c r="HEC234" s="369"/>
      <c r="HED234" s="77"/>
      <c r="HEE234" s="78"/>
      <c r="HEF234" s="77"/>
      <c r="HEG234" s="369"/>
      <c r="HEH234" s="369"/>
      <c r="HEI234" s="369"/>
      <c r="HEJ234" s="369"/>
      <c r="HEK234" s="369"/>
      <c r="HEL234" s="369"/>
      <c r="HEM234" s="369"/>
      <c r="HEN234" s="369"/>
      <c r="HEO234" s="369"/>
      <c r="HEP234" s="369"/>
      <c r="HEQ234" s="369"/>
      <c r="HER234" s="369"/>
      <c r="HES234" s="77"/>
      <c r="HET234" s="369"/>
      <c r="HEU234" s="369"/>
      <c r="HEV234" s="77"/>
      <c r="HEW234" s="78"/>
      <c r="HEX234" s="77"/>
      <c r="HEY234" s="369"/>
      <c r="HEZ234" s="369"/>
      <c r="HFA234" s="369"/>
      <c r="HFB234" s="369"/>
      <c r="HFC234" s="369"/>
      <c r="HFD234" s="369"/>
      <c r="HFE234" s="369"/>
      <c r="HFF234" s="369"/>
      <c r="HFG234" s="369"/>
      <c r="HFH234" s="369"/>
      <c r="HFI234" s="369"/>
      <c r="HFJ234" s="369"/>
      <c r="HFK234" s="77"/>
      <c r="HFL234" s="369"/>
      <c r="HFM234" s="369"/>
      <c r="HFN234" s="77"/>
      <c r="HFO234" s="78"/>
      <c r="HFP234" s="77"/>
      <c r="HFQ234" s="369"/>
      <c r="HFR234" s="369"/>
      <c r="HFS234" s="369"/>
      <c r="HFT234" s="369"/>
      <c r="HFU234" s="369"/>
      <c r="HFV234" s="369"/>
      <c r="HFW234" s="369"/>
      <c r="HFX234" s="369"/>
      <c r="HFY234" s="369"/>
      <c r="HFZ234" s="369"/>
      <c r="HGA234" s="369"/>
      <c r="HGB234" s="369"/>
      <c r="HGC234" s="77"/>
      <c r="HGD234" s="369"/>
      <c r="HGE234" s="369"/>
      <c r="HGF234" s="77"/>
      <c r="HGG234" s="78"/>
      <c r="HGH234" s="77"/>
      <c r="HGI234" s="369"/>
      <c r="HGJ234" s="369"/>
      <c r="HGK234" s="369"/>
      <c r="HGL234" s="369"/>
      <c r="HGM234" s="369"/>
      <c r="HGN234" s="369"/>
      <c r="HGO234" s="369"/>
      <c r="HGP234" s="369"/>
      <c r="HGQ234" s="369"/>
      <c r="HGR234" s="369"/>
      <c r="HGS234" s="369"/>
      <c r="HGT234" s="369"/>
      <c r="HGU234" s="77"/>
      <c r="HGV234" s="369"/>
      <c r="HGW234" s="369"/>
      <c r="HGX234" s="77"/>
      <c r="HGY234" s="78"/>
      <c r="HGZ234" s="77"/>
      <c r="HHA234" s="369"/>
      <c r="HHB234" s="369"/>
      <c r="HHC234" s="369"/>
      <c r="HHD234" s="369"/>
      <c r="HHE234" s="369"/>
      <c r="HHF234" s="369"/>
      <c r="HHG234" s="369"/>
      <c r="HHH234" s="369"/>
      <c r="HHI234" s="369"/>
      <c r="HHJ234" s="369"/>
      <c r="HHK234" s="369"/>
      <c r="HHL234" s="369"/>
      <c r="HHM234" s="77"/>
      <c r="HHN234" s="369"/>
      <c r="HHO234" s="369"/>
      <c r="HHP234" s="77"/>
      <c r="HHQ234" s="78"/>
      <c r="HHR234" s="77"/>
      <c r="HHS234" s="369"/>
      <c r="HHT234" s="369"/>
      <c r="HHU234" s="369"/>
      <c r="HHV234" s="369"/>
      <c r="HHW234" s="369"/>
      <c r="HHX234" s="369"/>
      <c r="HHY234" s="369"/>
      <c r="HHZ234" s="369"/>
      <c r="HIA234" s="369"/>
      <c r="HIB234" s="369"/>
      <c r="HIC234" s="369"/>
      <c r="HID234" s="369"/>
      <c r="HIE234" s="77"/>
      <c r="HIF234" s="369"/>
      <c r="HIG234" s="369"/>
      <c r="HIH234" s="77"/>
      <c r="HII234" s="78"/>
      <c r="HIJ234" s="77"/>
      <c r="HIK234" s="369"/>
      <c r="HIL234" s="369"/>
      <c r="HIM234" s="369"/>
      <c r="HIN234" s="369"/>
      <c r="HIO234" s="369"/>
      <c r="HIP234" s="369"/>
      <c r="HIQ234" s="369"/>
      <c r="HIR234" s="369"/>
      <c r="HIS234" s="369"/>
      <c r="HIT234" s="369"/>
      <c r="HIU234" s="369"/>
      <c r="HIV234" s="369"/>
      <c r="HIW234" s="77"/>
      <c r="HIX234" s="369"/>
      <c r="HIY234" s="369"/>
      <c r="HIZ234" s="77"/>
      <c r="HJA234" s="78"/>
      <c r="HJB234" s="77"/>
      <c r="HJC234" s="369"/>
      <c r="HJD234" s="369"/>
      <c r="HJE234" s="369"/>
      <c r="HJF234" s="369"/>
      <c r="HJG234" s="369"/>
      <c r="HJH234" s="369"/>
      <c r="HJI234" s="369"/>
      <c r="HJJ234" s="369"/>
      <c r="HJK234" s="369"/>
      <c r="HJL234" s="369"/>
      <c r="HJM234" s="369"/>
      <c r="HJN234" s="369"/>
      <c r="HJO234" s="77"/>
      <c r="HJP234" s="369"/>
      <c r="HJQ234" s="369"/>
      <c r="HJR234" s="77"/>
      <c r="HJS234" s="78"/>
      <c r="HJT234" s="77"/>
      <c r="HJU234" s="369"/>
      <c r="HJV234" s="369"/>
      <c r="HJW234" s="369"/>
      <c r="HJX234" s="369"/>
      <c r="HJY234" s="369"/>
      <c r="HJZ234" s="369"/>
      <c r="HKA234" s="369"/>
      <c r="HKB234" s="369"/>
      <c r="HKC234" s="369"/>
      <c r="HKD234" s="369"/>
      <c r="HKE234" s="369"/>
      <c r="HKF234" s="369"/>
      <c r="HKG234" s="77"/>
      <c r="HKH234" s="369"/>
      <c r="HKI234" s="369"/>
      <c r="HKJ234" s="77"/>
      <c r="HKK234" s="78"/>
      <c r="HKL234" s="77"/>
      <c r="HKM234" s="369"/>
      <c r="HKN234" s="369"/>
      <c r="HKO234" s="369"/>
      <c r="HKP234" s="369"/>
      <c r="HKQ234" s="369"/>
      <c r="HKR234" s="369"/>
      <c r="HKS234" s="369"/>
      <c r="HKT234" s="369"/>
      <c r="HKU234" s="369"/>
      <c r="HKV234" s="369"/>
      <c r="HKW234" s="369"/>
      <c r="HKX234" s="369"/>
      <c r="HKY234" s="77"/>
      <c r="HKZ234" s="369"/>
      <c r="HLA234" s="369"/>
      <c r="HLB234" s="77"/>
      <c r="HLC234" s="78"/>
      <c r="HLD234" s="77"/>
      <c r="HLE234" s="369"/>
      <c r="HLF234" s="369"/>
      <c r="HLG234" s="369"/>
      <c r="HLH234" s="369"/>
      <c r="HLI234" s="369"/>
      <c r="HLJ234" s="369"/>
      <c r="HLK234" s="369"/>
      <c r="HLL234" s="369"/>
      <c r="HLM234" s="369"/>
      <c r="HLN234" s="369"/>
      <c r="HLO234" s="369"/>
      <c r="HLP234" s="369"/>
      <c r="HLQ234" s="77"/>
      <c r="HLR234" s="369"/>
      <c r="HLS234" s="369"/>
      <c r="HLT234" s="77"/>
      <c r="HLU234" s="78"/>
      <c r="HLV234" s="77"/>
      <c r="HLW234" s="369"/>
      <c r="HLX234" s="369"/>
      <c r="HLY234" s="369"/>
      <c r="HLZ234" s="369"/>
      <c r="HMA234" s="369"/>
      <c r="HMB234" s="369"/>
      <c r="HMC234" s="369"/>
      <c r="HMD234" s="369"/>
      <c r="HME234" s="369"/>
      <c r="HMF234" s="369"/>
      <c r="HMG234" s="369"/>
      <c r="HMH234" s="369"/>
      <c r="HMI234" s="77"/>
      <c r="HMJ234" s="369"/>
      <c r="HMK234" s="369"/>
      <c r="HML234" s="77"/>
      <c r="HMM234" s="78"/>
      <c r="HMN234" s="77"/>
      <c r="HMO234" s="369"/>
      <c r="HMP234" s="369"/>
      <c r="HMQ234" s="369"/>
      <c r="HMR234" s="369"/>
      <c r="HMS234" s="369"/>
      <c r="HMT234" s="369"/>
      <c r="HMU234" s="369"/>
      <c r="HMV234" s="369"/>
      <c r="HMW234" s="369"/>
      <c r="HMX234" s="369"/>
      <c r="HMY234" s="369"/>
      <c r="HMZ234" s="369"/>
      <c r="HNA234" s="77"/>
      <c r="HNB234" s="369"/>
      <c r="HNC234" s="369"/>
      <c r="HND234" s="77"/>
      <c r="HNE234" s="78"/>
      <c r="HNF234" s="77"/>
      <c r="HNG234" s="369"/>
      <c r="HNH234" s="369"/>
      <c r="HNI234" s="369"/>
      <c r="HNJ234" s="369"/>
      <c r="HNK234" s="369"/>
      <c r="HNL234" s="369"/>
      <c r="HNM234" s="369"/>
      <c r="HNN234" s="369"/>
      <c r="HNO234" s="369"/>
      <c r="HNP234" s="369"/>
      <c r="HNQ234" s="369"/>
      <c r="HNR234" s="369"/>
      <c r="HNS234" s="77"/>
      <c r="HNT234" s="369"/>
      <c r="HNU234" s="369"/>
      <c r="HNV234" s="77"/>
      <c r="HNW234" s="78"/>
      <c r="HNX234" s="77"/>
      <c r="HNY234" s="369"/>
      <c r="HNZ234" s="369"/>
      <c r="HOA234" s="369"/>
      <c r="HOB234" s="369"/>
      <c r="HOC234" s="369"/>
      <c r="HOD234" s="369"/>
      <c r="HOE234" s="369"/>
      <c r="HOF234" s="369"/>
      <c r="HOG234" s="369"/>
      <c r="HOH234" s="369"/>
      <c r="HOI234" s="369"/>
      <c r="HOJ234" s="369"/>
      <c r="HOK234" s="77"/>
      <c r="HOL234" s="369"/>
      <c r="HOM234" s="369"/>
      <c r="HON234" s="77"/>
      <c r="HOO234" s="78"/>
      <c r="HOP234" s="77"/>
      <c r="HOQ234" s="369"/>
      <c r="HOR234" s="369"/>
      <c r="HOS234" s="369"/>
      <c r="HOT234" s="369"/>
      <c r="HOU234" s="369"/>
      <c r="HOV234" s="369"/>
      <c r="HOW234" s="369"/>
      <c r="HOX234" s="369"/>
      <c r="HOY234" s="369"/>
      <c r="HOZ234" s="369"/>
      <c r="HPA234" s="369"/>
      <c r="HPB234" s="369"/>
      <c r="HPC234" s="77"/>
      <c r="HPD234" s="369"/>
      <c r="HPE234" s="369"/>
      <c r="HPF234" s="77"/>
      <c r="HPG234" s="78"/>
      <c r="HPH234" s="77"/>
      <c r="HPI234" s="369"/>
      <c r="HPJ234" s="369"/>
      <c r="HPK234" s="369"/>
      <c r="HPL234" s="369"/>
      <c r="HPM234" s="369"/>
      <c r="HPN234" s="369"/>
      <c r="HPO234" s="369"/>
      <c r="HPP234" s="369"/>
      <c r="HPQ234" s="369"/>
      <c r="HPR234" s="369"/>
      <c r="HPS234" s="369"/>
      <c r="HPT234" s="369"/>
      <c r="HPU234" s="77"/>
      <c r="HPV234" s="369"/>
      <c r="HPW234" s="369"/>
      <c r="HPX234" s="77"/>
      <c r="HPY234" s="78"/>
      <c r="HPZ234" s="77"/>
      <c r="HQA234" s="369"/>
      <c r="HQB234" s="369"/>
      <c r="HQC234" s="369"/>
      <c r="HQD234" s="369"/>
      <c r="HQE234" s="369"/>
      <c r="HQF234" s="369"/>
      <c r="HQG234" s="369"/>
      <c r="HQH234" s="369"/>
      <c r="HQI234" s="369"/>
      <c r="HQJ234" s="369"/>
      <c r="HQK234" s="369"/>
      <c r="HQL234" s="369"/>
      <c r="HQM234" s="77"/>
      <c r="HQN234" s="369"/>
      <c r="HQO234" s="369"/>
      <c r="HQP234" s="77"/>
      <c r="HQQ234" s="78"/>
      <c r="HQR234" s="77"/>
      <c r="HQS234" s="369"/>
      <c r="HQT234" s="369"/>
      <c r="HQU234" s="369"/>
      <c r="HQV234" s="369"/>
      <c r="HQW234" s="369"/>
      <c r="HQX234" s="369"/>
      <c r="HQY234" s="369"/>
      <c r="HQZ234" s="369"/>
      <c r="HRA234" s="369"/>
      <c r="HRB234" s="369"/>
      <c r="HRC234" s="369"/>
      <c r="HRD234" s="369"/>
      <c r="HRE234" s="77"/>
      <c r="HRF234" s="369"/>
      <c r="HRG234" s="369"/>
      <c r="HRH234" s="77"/>
      <c r="HRI234" s="78"/>
      <c r="HRJ234" s="77"/>
      <c r="HRK234" s="369"/>
      <c r="HRL234" s="369"/>
      <c r="HRM234" s="369"/>
      <c r="HRN234" s="369"/>
      <c r="HRO234" s="369"/>
      <c r="HRP234" s="369"/>
      <c r="HRQ234" s="369"/>
      <c r="HRR234" s="369"/>
      <c r="HRS234" s="369"/>
      <c r="HRT234" s="369"/>
      <c r="HRU234" s="369"/>
      <c r="HRV234" s="369"/>
      <c r="HRW234" s="77"/>
      <c r="HRX234" s="369"/>
      <c r="HRY234" s="369"/>
      <c r="HRZ234" s="77"/>
      <c r="HSA234" s="78"/>
      <c r="HSB234" s="77"/>
      <c r="HSC234" s="369"/>
      <c r="HSD234" s="369"/>
      <c r="HSE234" s="369"/>
      <c r="HSF234" s="369"/>
      <c r="HSG234" s="369"/>
      <c r="HSH234" s="369"/>
      <c r="HSI234" s="369"/>
      <c r="HSJ234" s="369"/>
      <c r="HSK234" s="369"/>
      <c r="HSL234" s="369"/>
      <c r="HSM234" s="369"/>
      <c r="HSN234" s="369"/>
      <c r="HSO234" s="77"/>
      <c r="HSP234" s="369"/>
      <c r="HSQ234" s="369"/>
      <c r="HSR234" s="77"/>
      <c r="HSS234" s="78"/>
      <c r="HST234" s="77"/>
      <c r="HSU234" s="369"/>
      <c r="HSV234" s="369"/>
      <c r="HSW234" s="369"/>
      <c r="HSX234" s="369"/>
      <c r="HSY234" s="369"/>
      <c r="HSZ234" s="369"/>
      <c r="HTA234" s="369"/>
      <c r="HTB234" s="369"/>
      <c r="HTC234" s="369"/>
      <c r="HTD234" s="369"/>
      <c r="HTE234" s="369"/>
      <c r="HTF234" s="369"/>
      <c r="HTG234" s="77"/>
      <c r="HTH234" s="369"/>
      <c r="HTI234" s="369"/>
      <c r="HTJ234" s="77"/>
      <c r="HTK234" s="78"/>
      <c r="HTL234" s="77"/>
      <c r="HTM234" s="369"/>
      <c r="HTN234" s="369"/>
      <c r="HTO234" s="369"/>
      <c r="HTP234" s="369"/>
      <c r="HTQ234" s="369"/>
      <c r="HTR234" s="369"/>
      <c r="HTS234" s="369"/>
      <c r="HTT234" s="369"/>
      <c r="HTU234" s="369"/>
      <c r="HTV234" s="369"/>
      <c r="HTW234" s="369"/>
      <c r="HTX234" s="369"/>
      <c r="HTY234" s="77"/>
      <c r="HTZ234" s="369"/>
      <c r="HUA234" s="369"/>
      <c r="HUB234" s="77"/>
      <c r="HUC234" s="78"/>
      <c r="HUD234" s="77"/>
      <c r="HUE234" s="369"/>
      <c r="HUF234" s="369"/>
      <c r="HUG234" s="369"/>
      <c r="HUH234" s="369"/>
      <c r="HUI234" s="369"/>
      <c r="HUJ234" s="369"/>
      <c r="HUK234" s="369"/>
      <c r="HUL234" s="369"/>
      <c r="HUM234" s="369"/>
      <c r="HUN234" s="369"/>
      <c r="HUO234" s="369"/>
      <c r="HUP234" s="369"/>
      <c r="HUQ234" s="77"/>
      <c r="HUR234" s="369"/>
      <c r="HUS234" s="369"/>
      <c r="HUT234" s="77"/>
      <c r="HUU234" s="78"/>
      <c r="HUV234" s="77"/>
      <c r="HUW234" s="369"/>
      <c r="HUX234" s="369"/>
      <c r="HUY234" s="369"/>
      <c r="HUZ234" s="369"/>
      <c r="HVA234" s="369"/>
      <c r="HVB234" s="369"/>
      <c r="HVC234" s="369"/>
      <c r="HVD234" s="369"/>
      <c r="HVE234" s="369"/>
      <c r="HVF234" s="369"/>
      <c r="HVG234" s="369"/>
      <c r="HVH234" s="369"/>
      <c r="HVI234" s="77"/>
      <c r="HVJ234" s="369"/>
      <c r="HVK234" s="369"/>
      <c r="HVL234" s="77"/>
      <c r="HVM234" s="78"/>
      <c r="HVN234" s="77"/>
      <c r="HVO234" s="369"/>
      <c r="HVP234" s="369"/>
      <c r="HVQ234" s="369"/>
      <c r="HVR234" s="369"/>
      <c r="HVS234" s="369"/>
      <c r="HVT234" s="369"/>
      <c r="HVU234" s="369"/>
      <c r="HVV234" s="369"/>
      <c r="HVW234" s="369"/>
      <c r="HVX234" s="369"/>
      <c r="HVY234" s="369"/>
      <c r="HVZ234" s="369"/>
      <c r="HWA234" s="77"/>
      <c r="HWB234" s="369"/>
      <c r="HWC234" s="369"/>
      <c r="HWD234" s="77"/>
      <c r="HWE234" s="78"/>
      <c r="HWF234" s="77"/>
      <c r="HWG234" s="369"/>
      <c r="HWH234" s="369"/>
      <c r="HWI234" s="369"/>
      <c r="HWJ234" s="369"/>
      <c r="HWK234" s="369"/>
      <c r="HWL234" s="369"/>
      <c r="HWM234" s="369"/>
      <c r="HWN234" s="369"/>
      <c r="HWO234" s="369"/>
      <c r="HWP234" s="369"/>
      <c r="HWQ234" s="369"/>
      <c r="HWR234" s="369"/>
      <c r="HWS234" s="77"/>
      <c r="HWT234" s="369"/>
      <c r="HWU234" s="369"/>
      <c r="HWV234" s="77"/>
      <c r="HWW234" s="78"/>
      <c r="HWX234" s="77"/>
      <c r="HWY234" s="369"/>
      <c r="HWZ234" s="369"/>
      <c r="HXA234" s="369"/>
      <c r="HXB234" s="369"/>
      <c r="HXC234" s="369"/>
      <c r="HXD234" s="369"/>
      <c r="HXE234" s="369"/>
      <c r="HXF234" s="369"/>
      <c r="HXG234" s="369"/>
      <c r="HXH234" s="369"/>
      <c r="HXI234" s="369"/>
      <c r="HXJ234" s="369"/>
      <c r="HXK234" s="77"/>
      <c r="HXL234" s="369"/>
      <c r="HXM234" s="369"/>
      <c r="HXN234" s="77"/>
      <c r="HXO234" s="78"/>
      <c r="HXP234" s="77"/>
      <c r="HXQ234" s="369"/>
      <c r="HXR234" s="369"/>
      <c r="HXS234" s="369"/>
      <c r="HXT234" s="369"/>
      <c r="HXU234" s="369"/>
      <c r="HXV234" s="369"/>
      <c r="HXW234" s="369"/>
      <c r="HXX234" s="369"/>
      <c r="HXY234" s="369"/>
      <c r="HXZ234" s="369"/>
      <c r="HYA234" s="369"/>
      <c r="HYB234" s="369"/>
      <c r="HYC234" s="77"/>
      <c r="HYD234" s="369"/>
      <c r="HYE234" s="369"/>
      <c r="HYF234" s="77"/>
      <c r="HYG234" s="78"/>
      <c r="HYH234" s="77"/>
      <c r="HYI234" s="369"/>
      <c r="HYJ234" s="369"/>
      <c r="HYK234" s="369"/>
      <c r="HYL234" s="369"/>
      <c r="HYM234" s="369"/>
      <c r="HYN234" s="369"/>
      <c r="HYO234" s="369"/>
      <c r="HYP234" s="369"/>
      <c r="HYQ234" s="369"/>
      <c r="HYR234" s="369"/>
      <c r="HYS234" s="369"/>
      <c r="HYT234" s="369"/>
      <c r="HYU234" s="77"/>
      <c r="HYV234" s="369"/>
      <c r="HYW234" s="369"/>
      <c r="HYX234" s="77"/>
      <c r="HYY234" s="78"/>
      <c r="HYZ234" s="77"/>
      <c r="HZA234" s="369"/>
      <c r="HZB234" s="369"/>
      <c r="HZC234" s="369"/>
      <c r="HZD234" s="369"/>
      <c r="HZE234" s="369"/>
      <c r="HZF234" s="369"/>
      <c r="HZG234" s="369"/>
      <c r="HZH234" s="369"/>
      <c r="HZI234" s="369"/>
      <c r="HZJ234" s="369"/>
      <c r="HZK234" s="369"/>
      <c r="HZL234" s="369"/>
      <c r="HZM234" s="77"/>
      <c r="HZN234" s="369"/>
      <c r="HZO234" s="369"/>
      <c r="HZP234" s="77"/>
      <c r="HZQ234" s="78"/>
      <c r="HZR234" s="77"/>
      <c r="HZS234" s="369"/>
      <c r="HZT234" s="369"/>
      <c r="HZU234" s="369"/>
      <c r="HZV234" s="369"/>
      <c r="HZW234" s="369"/>
      <c r="HZX234" s="369"/>
      <c r="HZY234" s="369"/>
      <c r="HZZ234" s="369"/>
      <c r="IAA234" s="369"/>
      <c r="IAB234" s="369"/>
      <c r="IAC234" s="369"/>
      <c r="IAD234" s="369"/>
      <c r="IAE234" s="77"/>
      <c r="IAF234" s="369"/>
      <c r="IAG234" s="369"/>
      <c r="IAH234" s="77"/>
      <c r="IAI234" s="78"/>
      <c r="IAJ234" s="77"/>
      <c r="IAK234" s="369"/>
      <c r="IAL234" s="369"/>
      <c r="IAM234" s="369"/>
      <c r="IAN234" s="369"/>
      <c r="IAO234" s="369"/>
      <c r="IAP234" s="369"/>
      <c r="IAQ234" s="369"/>
      <c r="IAR234" s="369"/>
      <c r="IAS234" s="369"/>
      <c r="IAT234" s="369"/>
      <c r="IAU234" s="369"/>
      <c r="IAV234" s="369"/>
      <c r="IAW234" s="77"/>
      <c r="IAX234" s="369"/>
      <c r="IAY234" s="369"/>
      <c r="IAZ234" s="77"/>
      <c r="IBA234" s="78"/>
      <c r="IBB234" s="77"/>
      <c r="IBC234" s="369"/>
      <c r="IBD234" s="369"/>
      <c r="IBE234" s="369"/>
      <c r="IBF234" s="369"/>
      <c r="IBG234" s="369"/>
      <c r="IBH234" s="369"/>
      <c r="IBI234" s="369"/>
      <c r="IBJ234" s="369"/>
      <c r="IBK234" s="369"/>
      <c r="IBL234" s="369"/>
      <c r="IBM234" s="369"/>
      <c r="IBN234" s="369"/>
      <c r="IBO234" s="77"/>
      <c r="IBP234" s="369"/>
      <c r="IBQ234" s="369"/>
      <c r="IBR234" s="77"/>
      <c r="IBS234" s="78"/>
      <c r="IBT234" s="77"/>
      <c r="IBU234" s="369"/>
      <c r="IBV234" s="369"/>
      <c r="IBW234" s="369"/>
      <c r="IBX234" s="369"/>
      <c r="IBY234" s="369"/>
      <c r="IBZ234" s="369"/>
      <c r="ICA234" s="369"/>
      <c r="ICB234" s="369"/>
      <c r="ICC234" s="369"/>
      <c r="ICD234" s="369"/>
      <c r="ICE234" s="369"/>
      <c r="ICF234" s="369"/>
      <c r="ICG234" s="77"/>
      <c r="ICH234" s="369"/>
      <c r="ICI234" s="369"/>
      <c r="ICJ234" s="77"/>
      <c r="ICK234" s="78"/>
      <c r="ICL234" s="77"/>
      <c r="ICM234" s="369"/>
      <c r="ICN234" s="369"/>
      <c r="ICO234" s="369"/>
      <c r="ICP234" s="369"/>
      <c r="ICQ234" s="369"/>
      <c r="ICR234" s="369"/>
      <c r="ICS234" s="369"/>
      <c r="ICT234" s="369"/>
      <c r="ICU234" s="369"/>
      <c r="ICV234" s="369"/>
      <c r="ICW234" s="369"/>
      <c r="ICX234" s="369"/>
      <c r="ICY234" s="77"/>
      <c r="ICZ234" s="369"/>
      <c r="IDA234" s="369"/>
      <c r="IDB234" s="77"/>
      <c r="IDC234" s="78"/>
      <c r="IDD234" s="77"/>
      <c r="IDE234" s="369"/>
      <c r="IDF234" s="369"/>
      <c r="IDG234" s="369"/>
      <c r="IDH234" s="369"/>
      <c r="IDI234" s="369"/>
      <c r="IDJ234" s="369"/>
      <c r="IDK234" s="369"/>
      <c r="IDL234" s="369"/>
      <c r="IDM234" s="369"/>
      <c r="IDN234" s="369"/>
      <c r="IDO234" s="369"/>
      <c r="IDP234" s="369"/>
      <c r="IDQ234" s="77"/>
      <c r="IDR234" s="369"/>
      <c r="IDS234" s="369"/>
      <c r="IDT234" s="77"/>
      <c r="IDU234" s="78"/>
      <c r="IDV234" s="77"/>
      <c r="IDW234" s="369"/>
      <c r="IDX234" s="369"/>
      <c r="IDY234" s="369"/>
      <c r="IDZ234" s="369"/>
      <c r="IEA234" s="369"/>
      <c r="IEB234" s="369"/>
      <c r="IEC234" s="369"/>
      <c r="IED234" s="369"/>
      <c r="IEE234" s="369"/>
      <c r="IEF234" s="369"/>
      <c r="IEG234" s="369"/>
      <c r="IEH234" s="369"/>
      <c r="IEI234" s="77"/>
      <c r="IEJ234" s="369"/>
      <c r="IEK234" s="369"/>
      <c r="IEL234" s="77"/>
      <c r="IEM234" s="78"/>
      <c r="IEN234" s="77"/>
      <c r="IEO234" s="369"/>
      <c r="IEP234" s="369"/>
      <c r="IEQ234" s="369"/>
      <c r="IER234" s="369"/>
      <c r="IES234" s="369"/>
      <c r="IET234" s="369"/>
      <c r="IEU234" s="369"/>
      <c r="IEV234" s="369"/>
      <c r="IEW234" s="369"/>
      <c r="IEX234" s="369"/>
      <c r="IEY234" s="369"/>
      <c r="IEZ234" s="369"/>
      <c r="IFA234" s="77"/>
      <c r="IFB234" s="369"/>
      <c r="IFC234" s="369"/>
      <c r="IFD234" s="77"/>
      <c r="IFE234" s="78"/>
      <c r="IFF234" s="77"/>
      <c r="IFG234" s="369"/>
      <c r="IFH234" s="369"/>
      <c r="IFI234" s="369"/>
      <c r="IFJ234" s="369"/>
      <c r="IFK234" s="369"/>
      <c r="IFL234" s="369"/>
      <c r="IFM234" s="369"/>
      <c r="IFN234" s="369"/>
      <c r="IFO234" s="369"/>
      <c r="IFP234" s="369"/>
      <c r="IFQ234" s="369"/>
      <c r="IFR234" s="369"/>
      <c r="IFS234" s="77"/>
      <c r="IFT234" s="369"/>
      <c r="IFU234" s="369"/>
      <c r="IFV234" s="77"/>
      <c r="IFW234" s="78"/>
      <c r="IFX234" s="77"/>
      <c r="IFY234" s="369"/>
      <c r="IFZ234" s="369"/>
      <c r="IGA234" s="369"/>
      <c r="IGB234" s="369"/>
      <c r="IGC234" s="369"/>
      <c r="IGD234" s="369"/>
      <c r="IGE234" s="369"/>
      <c r="IGF234" s="369"/>
      <c r="IGG234" s="369"/>
      <c r="IGH234" s="369"/>
      <c r="IGI234" s="369"/>
      <c r="IGJ234" s="369"/>
      <c r="IGK234" s="77"/>
      <c r="IGL234" s="369"/>
      <c r="IGM234" s="369"/>
      <c r="IGN234" s="77"/>
      <c r="IGO234" s="78"/>
      <c r="IGP234" s="77"/>
      <c r="IGQ234" s="369"/>
      <c r="IGR234" s="369"/>
      <c r="IGS234" s="369"/>
      <c r="IGT234" s="369"/>
      <c r="IGU234" s="369"/>
      <c r="IGV234" s="369"/>
      <c r="IGW234" s="369"/>
      <c r="IGX234" s="369"/>
      <c r="IGY234" s="369"/>
      <c r="IGZ234" s="369"/>
      <c r="IHA234" s="369"/>
      <c r="IHB234" s="369"/>
      <c r="IHC234" s="77"/>
      <c r="IHD234" s="369"/>
      <c r="IHE234" s="369"/>
      <c r="IHF234" s="77"/>
      <c r="IHG234" s="78"/>
      <c r="IHH234" s="77"/>
      <c r="IHI234" s="369"/>
      <c r="IHJ234" s="369"/>
      <c r="IHK234" s="369"/>
      <c r="IHL234" s="369"/>
      <c r="IHM234" s="369"/>
      <c r="IHN234" s="369"/>
      <c r="IHO234" s="369"/>
      <c r="IHP234" s="369"/>
      <c r="IHQ234" s="369"/>
      <c r="IHR234" s="369"/>
      <c r="IHS234" s="369"/>
      <c r="IHT234" s="369"/>
      <c r="IHU234" s="77"/>
      <c r="IHV234" s="369"/>
      <c r="IHW234" s="369"/>
      <c r="IHX234" s="77"/>
      <c r="IHY234" s="78"/>
      <c r="IHZ234" s="77"/>
      <c r="IIA234" s="369"/>
      <c r="IIB234" s="369"/>
      <c r="IIC234" s="369"/>
      <c r="IID234" s="369"/>
      <c r="IIE234" s="369"/>
      <c r="IIF234" s="369"/>
      <c r="IIG234" s="369"/>
      <c r="IIH234" s="369"/>
      <c r="III234" s="369"/>
      <c r="IIJ234" s="369"/>
      <c r="IIK234" s="369"/>
      <c r="IIL234" s="369"/>
      <c r="IIM234" s="77"/>
      <c r="IIN234" s="369"/>
      <c r="IIO234" s="369"/>
      <c r="IIP234" s="77"/>
      <c r="IIQ234" s="78"/>
      <c r="IIR234" s="77"/>
      <c r="IIS234" s="369"/>
      <c r="IIT234" s="369"/>
      <c r="IIU234" s="369"/>
      <c r="IIV234" s="369"/>
      <c r="IIW234" s="369"/>
      <c r="IIX234" s="369"/>
      <c r="IIY234" s="369"/>
      <c r="IIZ234" s="369"/>
      <c r="IJA234" s="369"/>
      <c r="IJB234" s="369"/>
      <c r="IJC234" s="369"/>
      <c r="IJD234" s="369"/>
      <c r="IJE234" s="77"/>
      <c r="IJF234" s="369"/>
      <c r="IJG234" s="369"/>
      <c r="IJH234" s="77"/>
      <c r="IJI234" s="78"/>
      <c r="IJJ234" s="77"/>
      <c r="IJK234" s="369"/>
      <c r="IJL234" s="369"/>
      <c r="IJM234" s="369"/>
      <c r="IJN234" s="369"/>
      <c r="IJO234" s="369"/>
      <c r="IJP234" s="369"/>
      <c r="IJQ234" s="369"/>
      <c r="IJR234" s="369"/>
      <c r="IJS234" s="369"/>
      <c r="IJT234" s="369"/>
      <c r="IJU234" s="369"/>
      <c r="IJV234" s="369"/>
      <c r="IJW234" s="77"/>
      <c r="IJX234" s="369"/>
      <c r="IJY234" s="369"/>
      <c r="IJZ234" s="77"/>
      <c r="IKA234" s="78"/>
      <c r="IKB234" s="77"/>
      <c r="IKC234" s="369"/>
      <c r="IKD234" s="369"/>
      <c r="IKE234" s="369"/>
      <c r="IKF234" s="369"/>
      <c r="IKG234" s="369"/>
      <c r="IKH234" s="369"/>
      <c r="IKI234" s="369"/>
      <c r="IKJ234" s="369"/>
      <c r="IKK234" s="369"/>
      <c r="IKL234" s="369"/>
      <c r="IKM234" s="369"/>
      <c r="IKN234" s="369"/>
      <c r="IKO234" s="77"/>
      <c r="IKP234" s="369"/>
      <c r="IKQ234" s="369"/>
      <c r="IKR234" s="77"/>
      <c r="IKS234" s="78"/>
      <c r="IKT234" s="77"/>
      <c r="IKU234" s="369"/>
      <c r="IKV234" s="369"/>
      <c r="IKW234" s="369"/>
      <c r="IKX234" s="369"/>
      <c r="IKY234" s="369"/>
      <c r="IKZ234" s="369"/>
      <c r="ILA234" s="369"/>
      <c r="ILB234" s="369"/>
      <c r="ILC234" s="369"/>
      <c r="ILD234" s="369"/>
      <c r="ILE234" s="369"/>
      <c r="ILF234" s="369"/>
      <c r="ILG234" s="77"/>
      <c r="ILH234" s="369"/>
      <c r="ILI234" s="369"/>
      <c r="ILJ234" s="77"/>
      <c r="ILK234" s="78"/>
      <c r="ILL234" s="77"/>
      <c r="ILM234" s="369"/>
      <c r="ILN234" s="369"/>
      <c r="ILO234" s="369"/>
      <c r="ILP234" s="369"/>
      <c r="ILQ234" s="369"/>
      <c r="ILR234" s="369"/>
      <c r="ILS234" s="369"/>
      <c r="ILT234" s="369"/>
      <c r="ILU234" s="369"/>
      <c r="ILV234" s="369"/>
      <c r="ILW234" s="369"/>
      <c r="ILX234" s="369"/>
      <c r="ILY234" s="77"/>
      <c r="ILZ234" s="369"/>
      <c r="IMA234" s="369"/>
      <c r="IMB234" s="77"/>
      <c r="IMC234" s="78"/>
      <c r="IMD234" s="77"/>
      <c r="IME234" s="369"/>
      <c r="IMF234" s="369"/>
      <c r="IMG234" s="369"/>
      <c r="IMH234" s="369"/>
      <c r="IMI234" s="369"/>
      <c r="IMJ234" s="369"/>
      <c r="IMK234" s="369"/>
      <c r="IML234" s="369"/>
      <c r="IMM234" s="369"/>
      <c r="IMN234" s="369"/>
      <c r="IMO234" s="369"/>
      <c r="IMP234" s="369"/>
      <c r="IMQ234" s="77"/>
      <c r="IMR234" s="369"/>
      <c r="IMS234" s="369"/>
      <c r="IMT234" s="77"/>
      <c r="IMU234" s="78"/>
      <c r="IMV234" s="77"/>
      <c r="IMW234" s="369"/>
      <c r="IMX234" s="369"/>
      <c r="IMY234" s="369"/>
      <c r="IMZ234" s="369"/>
      <c r="INA234" s="369"/>
      <c r="INB234" s="369"/>
      <c r="INC234" s="369"/>
      <c r="IND234" s="369"/>
      <c r="INE234" s="369"/>
      <c r="INF234" s="369"/>
      <c r="ING234" s="369"/>
      <c r="INH234" s="369"/>
      <c r="INI234" s="77"/>
      <c r="INJ234" s="369"/>
      <c r="INK234" s="369"/>
      <c r="INL234" s="77"/>
      <c r="INM234" s="78"/>
      <c r="INN234" s="77"/>
      <c r="INO234" s="369"/>
      <c r="INP234" s="369"/>
      <c r="INQ234" s="369"/>
      <c r="INR234" s="369"/>
      <c r="INS234" s="369"/>
      <c r="INT234" s="369"/>
      <c r="INU234" s="369"/>
      <c r="INV234" s="369"/>
      <c r="INW234" s="369"/>
      <c r="INX234" s="369"/>
      <c r="INY234" s="369"/>
      <c r="INZ234" s="369"/>
      <c r="IOA234" s="77"/>
      <c r="IOB234" s="369"/>
      <c r="IOC234" s="369"/>
      <c r="IOD234" s="77"/>
      <c r="IOE234" s="78"/>
      <c r="IOF234" s="77"/>
      <c r="IOG234" s="369"/>
      <c r="IOH234" s="369"/>
      <c r="IOI234" s="369"/>
      <c r="IOJ234" s="369"/>
      <c r="IOK234" s="369"/>
      <c r="IOL234" s="369"/>
      <c r="IOM234" s="369"/>
      <c r="ION234" s="369"/>
      <c r="IOO234" s="369"/>
      <c r="IOP234" s="369"/>
      <c r="IOQ234" s="369"/>
      <c r="IOR234" s="369"/>
      <c r="IOS234" s="77"/>
      <c r="IOT234" s="369"/>
      <c r="IOU234" s="369"/>
      <c r="IOV234" s="77"/>
      <c r="IOW234" s="78"/>
      <c r="IOX234" s="77"/>
      <c r="IOY234" s="369"/>
      <c r="IOZ234" s="369"/>
      <c r="IPA234" s="369"/>
      <c r="IPB234" s="369"/>
      <c r="IPC234" s="369"/>
      <c r="IPD234" s="369"/>
      <c r="IPE234" s="369"/>
      <c r="IPF234" s="369"/>
      <c r="IPG234" s="369"/>
      <c r="IPH234" s="369"/>
      <c r="IPI234" s="369"/>
      <c r="IPJ234" s="369"/>
      <c r="IPK234" s="77"/>
      <c r="IPL234" s="369"/>
      <c r="IPM234" s="369"/>
      <c r="IPN234" s="77"/>
      <c r="IPO234" s="78"/>
      <c r="IPP234" s="77"/>
      <c r="IPQ234" s="369"/>
      <c r="IPR234" s="369"/>
      <c r="IPS234" s="369"/>
      <c r="IPT234" s="369"/>
      <c r="IPU234" s="369"/>
      <c r="IPV234" s="369"/>
      <c r="IPW234" s="369"/>
      <c r="IPX234" s="369"/>
      <c r="IPY234" s="369"/>
      <c r="IPZ234" s="369"/>
      <c r="IQA234" s="369"/>
      <c r="IQB234" s="369"/>
      <c r="IQC234" s="77"/>
      <c r="IQD234" s="369"/>
      <c r="IQE234" s="369"/>
      <c r="IQF234" s="77"/>
      <c r="IQG234" s="78"/>
      <c r="IQH234" s="77"/>
      <c r="IQI234" s="369"/>
      <c r="IQJ234" s="369"/>
      <c r="IQK234" s="369"/>
      <c r="IQL234" s="369"/>
      <c r="IQM234" s="369"/>
      <c r="IQN234" s="369"/>
      <c r="IQO234" s="369"/>
      <c r="IQP234" s="369"/>
      <c r="IQQ234" s="369"/>
      <c r="IQR234" s="369"/>
      <c r="IQS234" s="369"/>
      <c r="IQT234" s="369"/>
      <c r="IQU234" s="77"/>
      <c r="IQV234" s="369"/>
      <c r="IQW234" s="369"/>
      <c r="IQX234" s="77"/>
      <c r="IQY234" s="78"/>
      <c r="IQZ234" s="77"/>
      <c r="IRA234" s="369"/>
      <c r="IRB234" s="369"/>
      <c r="IRC234" s="369"/>
      <c r="IRD234" s="369"/>
      <c r="IRE234" s="369"/>
      <c r="IRF234" s="369"/>
      <c r="IRG234" s="369"/>
      <c r="IRH234" s="369"/>
      <c r="IRI234" s="369"/>
      <c r="IRJ234" s="369"/>
      <c r="IRK234" s="369"/>
      <c r="IRL234" s="369"/>
      <c r="IRM234" s="77"/>
      <c r="IRN234" s="369"/>
      <c r="IRO234" s="369"/>
      <c r="IRP234" s="77"/>
      <c r="IRQ234" s="78"/>
      <c r="IRR234" s="77"/>
      <c r="IRS234" s="369"/>
      <c r="IRT234" s="369"/>
      <c r="IRU234" s="369"/>
      <c r="IRV234" s="369"/>
      <c r="IRW234" s="369"/>
      <c r="IRX234" s="369"/>
      <c r="IRY234" s="369"/>
      <c r="IRZ234" s="369"/>
      <c r="ISA234" s="369"/>
      <c r="ISB234" s="369"/>
      <c r="ISC234" s="369"/>
      <c r="ISD234" s="369"/>
      <c r="ISE234" s="77"/>
      <c r="ISF234" s="369"/>
      <c r="ISG234" s="369"/>
      <c r="ISH234" s="77"/>
      <c r="ISI234" s="78"/>
      <c r="ISJ234" s="77"/>
      <c r="ISK234" s="369"/>
      <c r="ISL234" s="369"/>
      <c r="ISM234" s="369"/>
      <c r="ISN234" s="369"/>
      <c r="ISO234" s="369"/>
      <c r="ISP234" s="369"/>
      <c r="ISQ234" s="369"/>
      <c r="ISR234" s="369"/>
      <c r="ISS234" s="369"/>
      <c r="IST234" s="369"/>
      <c r="ISU234" s="369"/>
      <c r="ISV234" s="369"/>
      <c r="ISW234" s="77"/>
      <c r="ISX234" s="369"/>
      <c r="ISY234" s="369"/>
      <c r="ISZ234" s="77"/>
      <c r="ITA234" s="78"/>
      <c r="ITB234" s="77"/>
      <c r="ITC234" s="369"/>
      <c r="ITD234" s="369"/>
      <c r="ITE234" s="369"/>
      <c r="ITF234" s="369"/>
      <c r="ITG234" s="369"/>
      <c r="ITH234" s="369"/>
      <c r="ITI234" s="369"/>
      <c r="ITJ234" s="369"/>
      <c r="ITK234" s="369"/>
      <c r="ITL234" s="369"/>
      <c r="ITM234" s="369"/>
      <c r="ITN234" s="369"/>
      <c r="ITO234" s="77"/>
      <c r="ITP234" s="369"/>
      <c r="ITQ234" s="369"/>
      <c r="ITR234" s="77"/>
      <c r="ITS234" s="78"/>
      <c r="ITT234" s="77"/>
      <c r="ITU234" s="369"/>
      <c r="ITV234" s="369"/>
      <c r="ITW234" s="369"/>
      <c r="ITX234" s="369"/>
      <c r="ITY234" s="369"/>
      <c r="ITZ234" s="369"/>
      <c r="IUA234" s="369"/>
      <c r="IUB234" s="369"/>
      <c r="IUC234" s="369"/>
      <c r="IUD234" s="369"/>
      <c r="IUE234" s="369"/>
      <c r="IUF234" s="369"/>
      <c r="IUG234" s="77"/>
      <c r="IUH234" s="369"/>
      <c r="IUI234" s="369"/>
      <c r="IUJ234" s="77"/>
      <c r="IUK234" s="78"/>
      <c r="IUL234" s="77"/>
      <c r="IUM234" s="369"/>
      <c r="IUN234" s="369"/>
      <c r="IUO234" s="369"/>
      <c r="IUP234" s="369"/>
      <c r="IUQ234" s="369"/>
      <c r="IUR234" s="369"/>
      <c r="IUS234" s="369"/>
      <c r="IUT234" s="369"/>
      <c r="IUU234" s="369"/>
      <c r="IUV234" s="369"/>
      <c r="IUW234" s="369"/>
      <c r="IUX234" s="369"/>
      <c r="IUY234" s="77"/>
      <c r="IUZ234" s="369"/>
      <c r="IVA234" s="369"/>
      <c r="IVB234" s="77"/>
      <c r="IVC234" s="78"/>
      <c r="IVD234" s="77"/>
      <c r="IVE234" s="369"/>
      <c r="IVF234" s="369"/>
      <c r="IVG234" s="369"/>
      <c r="IVH234" s="369"/>
      <c r="IVI234" s="369"/>
      <c r="IVJ234" s="369"/>
      <c r="IVK234" s="369"/>
      <c r="IVL234" s="369"/>
      <c r="IVM234" s="369"/>
      <c r="IVN234" s="369"/>
      <c r="IVO234" s="369"/>
      <c r="IVP234" s="369"/>
      <c r="IVQ234" s="77"/>
      <c r="IVR234" s="369"/>
      <c r="IVS234" s="369"/>
      <c r="IVT234" s="77"/>
      <c r="IVU234" s="78"/>
      <c r="IVV234" s="77"/>
      <c r="IVW234" s="369"/>
      <c r="IVX234" s="369"/>
      <c r="IVY234" s="369"/>
      <c r="IVZ234" s="369"/>
      <c r="IWA234" s="369"/>
      <c r="IWB234" s="369"/>
      <c r="IWC234" s="369"/>
      <c r="IWD234" s="369"/>
      <c r="IWE234" s="369"/>
      <c r="IWF234" s="369"/>
      <c r="IWG234" s="369"/>
      <c r="IWH234" s="369"/>
      <c r="IWI234" s="77"/>
      <c r="IWJ234" s="369"/>
      <c r="IWK234" s="369"/>
      <c r="IWL234" s="77"/>
      <c r="IWM234" s="78"/>
      <c r="IWN234" s="77"/>
      <c r="IWO234" s="369"/>
      <c r="IWP234" s="369"/>
      <c r="IWQ234" s="369"/>
      <c r="IWR234" s="369"/>
      <c r="IWS234" s="369"/>
      <c r="IWT234" s="369"/>
      <c r="IWU234" s="369"/>
      <c r="IWV234" s="369"/>
      <c r="IWW234" s="369"/>
      <c r="IWX234" s="369"/>
      <c r="IWY234" s="369"/>
      <c r="IWZ234" s="369"/>
      <c r="IXA234" s="77"/>
      <c r="IXB234" s="369"/>
      <c r="IXC234" s="369"/>
      <c r="IXD234" s="77"/>
      <c r="IXE234" s="78"/>
      <c r="IXF234" s="77"/>
      <c r="IXG234" s="369"/>
      <c r="IXH234" s="369"/>
      <c r="IXI234" s="369"/>
      <c r="IXJ234" s="369"/>
      <c r="IXK234" s="369"/>
      <c r="IXL234" s="369"/>
      <c r="IXM234" s="369"/>
      <c r="IXN234" s="369"/>
      <c r="IXO234" s="369"/>
      <c r="IXP234" s="369"/>
      <c r="IXQ234" s="369"/>
      <c r="IXR234" s="369"/>
      <c r="IXS234" s="77"/>
      <c r="IXT234" s="369"/>
      <c r="IXU234" s="369"/>
      <c r="IXV234" s="77"/>
      <c r="IXW234" s="78"/>
      <c r="IXX234" s="77"/>
      <c r="IXY234" s="369"/>
      <c r="IXZ234" s="369"/>
      <c r="IYA234" s="369"/>
      <c r="IYB234" s="369"/>
      <c r="IYC234" s="369"/>
      <c r="IYD234" s="369"/>
      <c r="IYE234" s="369"/>
      <c r="IYF234" s="369"/>
      <c r="IYG234" s="369"/>
      <c r="IYH234" s="369"/>
      <c r="IYI234" s="369"/>
      <c r="IYJ234" s="369"/>
      <c r="IYK234" s="77"/>
      <c r="IYL234" s="369"/>
      <c r="IYM234" s="369"/>
      <c r="IYN234" s="77"/>
      <c r="IYO234" s="78"/>
      <c r="IYP234" s="77"/>
      <c r="IYQ234" s="369"/>
      <c r="IYR234" s="369"/>
      <c r="IYS234" s="369"/>
      <c r="IYT234" s="369"/>
      <c r="IYU234" s="369"/>
      <c r="IYV234" s="369"/>
      <c r="IYW234" s="369"/>
      <c r="IYX234" s="369"/>
      <c r="IYY234" s="369"/>
      <c r="IYZ234" s="369"/>
      <c r="IZA234" s="369"/>
      <c r="IZB234" s="369"/>
      <c r="IZC234" s="77"/>
      <c r="IZD234" s="369"/>
      <c r="IZE234" s="369"/>
      <c r="IZF234" s="77"/>
      <c r="IZG234" s="78"/>
      <c r="IZH234" s="77"/>
      <c r="IZI234" s="369"/>
      <c r="IZJ234" s="369"/>
      <c r="IZK234" s="369"/>
      <c r="IZL234" s="369"/>
      <c r="IZM234" s="369"/>
      <c r="IZN234" s="369"/>
      <c r="IZO234" s="369"/>
      <c r="IZP234" s="369"/>
      <c r="IZQ234" s="369"/>
      <c r="IZR234" s="369"/>
      <c r="IZS234" s="369"/>
      <c r="IZT234" s="369"/>
      <c r="IZU234" s="77"/>
      <c r="IZV234" s="369"/>
      <c r="IZW234" s="369"/>
      <c r="IZX234" s="77"/>
      <c r="IZY234" s="78"/>
      <c r="IZZ234" s="77"/>
      <c r="JAA234" s="369"/>
      <c r="JAB234" s="369"/>
      <c r="JAC234" s="369"/>
      <c r="JAD234" s="369"/>
      <c r="JAE234" s="369"/>
      <c r="JAF234" s="369"/>
      <c r="JAG234" s="369"/>
      <c r="JAH234" s="369"/>
      <c r="JAI234" s="369"/>
      <c r="JAJ234" s="369"/>
      <c r="JAK234" s="369"/>
      <c r="JAL234" s="369"/>
      <c r="JAM234" s="77"/>
      <c r="JAN234" s="369"/>
      <c r="JAO234" s="369"/>
      <c r="JAP234" s="77"/>
      <c r="JAQ234" s="78"/>
      <c r="JAR234" s="77"/>
      <c r="JAS234" s="369"/>
      <c r="JAT234" s="369"/>
      <c r="JAU234" s="369"/>
      <c r="JAV234" s="369"/>
      <c r="JAW234" s="369"/>
      <c r="JAX234" s="369"/>
      <c r="JAY234" s="369"/>
      <c r="JAZ234" s="369"/>
      <c r="JBA234" s="369"/>
      <c r="JBB234" s="369"/>
      <c r="JBC234" s="369"/>
      <c r="JBD234" s="369"/>
      <c r="JBE234" s="77"/>
      <c r="JBF234" s="369"/>
      <c r="JBG234" s="369"/>
      <c r="JBH234" s="77"/>
      <c r="JBI234" s="78"/>
      <c r="JBJ234" s="77"/>
      <c r="JBK234" s="369"/>
      <c r="JBL234" s="369"/>
      <c r="JBM234" s="369"/>
      <c r="JBN234" s="369"/>
      <c r="JBO234" s="369"/>
      <c r="JBP234" s="369"/>
      <c r="JBQ234" s="369"/>
      <c r="JBR234" s="369"/>
      <c r="JBS234" s="369"/>
      <c r="JBT234" s="369"/>
      <c r="JBU234" s="369"/>
      <c r="JBV234" s="369"/>
      <c r="JBW234" s="77"/>
      <c r="JBX234" s="369"/>
      <c r="JBY234" s="369"/>
      <c r="JBZ234" s="77"/>
      <c r="JCA234" s="78"/>
      <c r="JCB234" s="77"/>
      <c r="JCC234" s="369"/>
      <c r="JCD234" s="369"/>
      <c r="JCE234" s="369"/>
      <c r="JCF234" s="369"/>
      <c r="JCG234" s="369"/>
      <c r="JCH234" s="369"/>
      <c r="JCI234" s="369"/>
      <c r="JCJ234" s="369"/>
      <c r="JCK234" s="369"/>
      <c r="JCL234" s="369"/>
      <c r="JCM234" s="369"/>
      <c r="JCN234" s="369"/>
      <c r="JCO234" s="77"/>
      <c r="JCP234" s="369"/>
      <c r="JCQ234" s="369"/>
      <c r="JCR234" s="77"/>
      <c r="JCS234" s="78"/>
      <c r="JCT234" s="77"/>
      <c r="JCU234" s="369"/>
      <c r="JCV234" s="369"/>
      <c r="JCW234" s="369"/>
      <c r="JCX234" s="369"/>
      <c r="JCY234" s="369"/>
      <c r="JCZ234" s="369"/>
      <c r="JDA234" s="369"/>
      <c r="JDB234" s="369"/>
      <c r="JDC234" s="369"/>
      <c r="JDD234" s="369"/>
      <c r="JDE234" s="369"/>
      <c r="JDF234" s="369"/>
      <c r="JDG234" s="77"/>
      <c r="JDH234" s="369"/>
      <c r="JDI234" s="369"/>
      <c r="JDJ234" s="77"/>
      <c r="JDK234" s="78"/>
      <c r="JDL234" s="77"/>
      <c r="JDM234" s="369"/>
      <c r="JDN234" s="369"/>
      <c r="JDO234" s="369"/>
      <c r="JDP234" s="369"/>
      <c r="JDQ234" s="369"/>
      <c r="JDR234" s="369"/>
      <c r="JDS234" s="369"/>
      <c r="JDT234" s="369"/>
      <c r="JDU234" s="369"/>
      <c r="JDV234" s="369"/>
      <c r="JDW234" s="369"/>
      <c r="JDX234" s="369"/>
      <c r="JDY234" s="77"/>
      <c r="JDZ234" s="369"/>
      <c r="JEA234" s="369"/>
      <c r="JEB234" s="77"/>
      <c r="JEC234" s="78"/>
      <c r="JED234" s="77"/>
      <c r="JEE234" s="369"/>
      <c r="JEF234" s="369"/>
      <c r="JEG234" s="369"/>
      <c r="JEH234" s="369"/>
      <c r="JEI234" s="369"/>
      <c r="JEJ234" s="369"/>
      <c r="JEK234" s="369"/>
      <c r="JEL234" s="369"/>
      <c r="JEM234" s="369"/>
      <c r="JEN234" s="369"/>
      <c r="JEO234" s="369"/>
      <c r="JEP234" s="369"/>
      <c r="JEQ234" s="77"/>
      <c r="JER234" s="369"/>
      <c r="JES234" s="369"/>
      <c r="JET234" s="77"/>
      <c r="JEU234" s="78"/>
      <c r="JEV234" s="77"/>
      <c r="JEW234" s="369"/>
      <c r="JEX234" s="369"/>
      <c r="JEY234" s="369"/>
      <c r="JEZ234" s="369"/>
      <c r="JFA234" s="369"/>
      <c r="JFB234" s="369"/>
      <c r="JFC234" s="369"/>
      <c r="JFD234" s="369"/>
      <c r="JFE234" s="369"/>
      <c r="JFF234" s="369"/>
      <c r="JFG234" s="369"/>
      <c r="JFH234" s="369"/>
      <c r="JFI234" s="77"/>
      <c r="JFJ234" s="369"/>
      <c r="JFK234" s="369"/>
      <c r="JFL234" s="77"/>
      <c r="JFM234" s="78"/>
      <c r="JFN234" s="77"/>
      <c r="JFO234" s="369"/>
      <c r="JFP234" s="369"/>
      <c r="JFQ234" s="369"/>
      <c r="JFR234" s="369"/>
      <c r="JFS234" s="369"/>
      <c r="JFT234" s="369"/>
      <c r="JFU234" s="369"/>
      <c r="JFV234" s="369"/>
      <c r="JFW234" s="369"/>
      <c r="JFX234" s="369"/>
      <c r="JFY234" s="369"/>
      <c r="JFZ234" s="369"/>
      <c r="JGA234" s="77"/>
      <c r="JGB234" s="369"/>
      <c r="JGC234" s="369"/>
      <c r="JGD234" s="77"/>
      <c r="JGE234" s="78"/>
      <c r="JGF234" s="77"/>
      <c r="JGG234" s="369"/>
      <c r="JGH234" s="369"/>
      <c r="JGI234" s="369"/>
      <c r="JGJ234" s="369"/>
      <c r="JGK234" s="369"/>
      <c r="JGL234" s="369"/>
      <c r="JGM234" s="369"/>
      <c r="JGN234" s="369"/>
      <c r="JGO234" s="369"/>
      <c r="JGP234" s="369"/>
      <c r="JGQ234" s="369"/>
      <c r="JGR234" s="369"/>
      <c r="JGS234" s="77"/>
      <c r="JGT234" s="369"/>
      <c r="JGU234" s="369"/>
      <c r="JGV234" s="77"/>
      <c r="JGW234" s="78"/>
      <c r="JGX234" s="77"/>
      <c r="JGY234" s="369"/>
      <c r="JGZ234" s="369"/>
      <c r="JHA234" s="369"/>
      <c r="JHB234" s="369"/>
      <c r="JHC234" s="369"/>
      <c r="JHD234" s="369"/>
      <c r="JHE234" s="369"/>
      <c r="JHF234" s="369"/>
      <c r="JHG234" s="369"/>
      <c r="JHH234" s="369"/>
      <c r="JHI234" s="369"/>
      <c r="JHJ234" s="369"/>
      <c r="JHK234" s="77"/>
      <c r="JHL234" s="369"/>
      <c r="JHM234" s="369"/>
      <c r="JHN234" s="77"/>
      <c r="JHO234" s="78"/>
      <c r="JHP234" s="77"/>
      <c r="JHQ234" s="369"/>
      <c r="JHR234" s="369"/>
      <c r="JHS234" s="369"/>
      <c r="JHT234" s="369"/>
      <c r="JHU234" s="369"/>
      <c r="JHV234" s="369"/>
      <c r="JHW234" s="369"/>
      <c r="JHX234" s="369"/>
      <c r="JHY234" s="369"/>
      <c r="JHZ234" s="369"/>
      <c r="JIA234" s="369"/>
      <c r="JIB234" s="369"/>
      <c r="JIC234" s="77"/>
      <c r="JID234" s="369"/>
      <c r="JIE234" s="369"/>
      <c r="JIF234" s="77"/>
      <c r="JIG234" s="78"/>
      <c r="JIH234" s="77"/>
      <c r="JII234" s="369"/>
      <c r="JIJ234" s="369"/>
      <c r="JIK234" s="369"/>
      <c r="JIL234" s="369"/>
      <c r="JIM234" s="369"/>
      <c r="JIN234" s="369"/>
      <c r="JIO234" s="369"/>
      <c r="JIP234" s="369"/>
      <c r="JIQ234" s="369"/>
      <c r="JIR234" s="369"/>
      <c r="JIS234" s="369"/>
      <c r="JIT234" s="369"/>
      <c r="JIU234" s="77"/>
      <c r="JIV234" s="369"/>
      <c r="JIW234" s="369"/>
      <c r="JIX234" s="77"/>
      <c r="JIY234" s="78"/>
      <c r="JIZ234" s="77"/>
      <c r="JJA234" s="369"/>
      <c r="JJB234" s="369"/>
      <c r="JJC234" s="369"/>
      <c r="JJD234" s="369"/>
      <c r="JJE234" s="369"/>
      <c r="JJF234" s="369"/>
      <c r="JJG234" s="369"/>
      <c r="JJH234" s="369"/>
      <c r="JJI234" s="369"/>
      <c r="JJJ234" s="369"/>
      <c r="JJK234" s="369"/>
      <c r="JJL234" s="369"/>
      <c r="JJM234" s="77"/>
      <c r="JJN234" s="369"/>
      <c r="JJO234" s="369"/>
      <c r="JJP234" s="77"/>
      <c r="JJQ234" s="78"/>
      <c r="JJR234" s="77"/>
      <c r="JJS234" s="369"/>
      <c r="JJT234" s="369"/>
      <c r="JJU234" s="369"/>
      <c r="JJV234" s="369"/>
      <c r="JJW234" s="369"/>
      <c r="JJX234" s="369"/>
      <c r="JJY234" s="369"/>
      <c r="JJZ234" s="369"/>
      <c r="JKA234" s="369"/>
      <c r="JKB234" s="369"/>
      <c r="JKC234" s="369"/>
      <c r="JKD234" s="369"/>
      <c r="JKE234" s="77"/>
      <c r="JKF234" s="369"/>
      <c r="JKG234" s="369"/>
      <c r="JKH234" s="77"/>
      <c r="JKI234" s="78"/>
      <c r="JKJ234" s="77"/>
      <c r="JKK234" s="369"/>
      <c r="JKL234" s="369"/>
      <c r="JKM234" s="369"/>
      <c r="JKN234" s="369"/>
      <c r="JKO234" s="369"/>
      <c r="JKP234" s="369"/>
      <c r="JKQ234" s="369"/>
      <c r="JKR234" s="369"/>
      <c r="JKS234" s="369"/>
      <c r="JKT234" s="369"/>
      <c r="JKU234" s="369"/>
      <c r="JKV234" s="369"/>
      <c r="JKW234" s="77"/>
      <c r="JKX234" s="369"/>
      <c r="JKY234" s="369"/>
      <c r="JKZ234" s="77"/>
      <c r="JLA234" s="78"/>
      <c r="JLB234" s="77"/>
      <c r="JLC234" s="369"/>
      <c r="JLD234" s="369"/>
      <c r="JLE234" s="369"/>
      <c r="JLF234" s="369"/>
      <c r="JLG234" s="369"/>
      <c r="JLH234" s="369"/>
      <c r="JLI234" s="369"/>
      <c r="JLJ234" s="369"/>
      <c r="JLK234" s="369"/>
      <c r="JLL234" s="369"/>
      <c r="JLM234" s="369"/>
      <c r="JLN234" s="369"/>
      <c r="JLO234" s="77"/>
      <c r="JLP234" s="369"/>
      <c r="JLQ234" s="369"/>
      <c r="JLR234" s="77"/>
      <c r="JLS234" s="78"/>
      <c r="JLT234" s="77"/>
      <c r="JLU234" s="369"/>
      <c r="JLV234" s="369"/>
      <c r="JLW234" s="369"/>
      <c r="JLX234" s="369"/>
      <c r="JLY234" s="369"/>
      <c r="JLZ234" s="369"/>
      <c r="JMA234" s="369"/>
      <c r="JMB234" s="369"/>
      <c r="JMC234" s="369"/>
      <c r="JMD234" s="369"/>
      <c r="JME234" s="369"/>
      <c r="JMF234" s="369"/>
      <c r="JMG234" s="77"/>
      <c r="JMH234" s="369"/>
      <c r="JMI234" s="369"/>
      <c r="JMJ234" s="77"/>
      <c r="JMK234" s="78"/>
      <c r="JML234" s="77"/>
      <c r="JMM234" s="369"/>
      <c r="JMN234" s="369"/>
      <c r="JMO234" s="369"/>
      <c r="JMP234" s="369"/>
      <c r="JMQ234" s="369"/>
      <c r="JMR234" s="369"/>
      <c r="JMS234" s="369"/>
      <c r="JMT234" s="369"/>
      <c r="JMU234" s="369"/>
      <c r="JMV234" s="369"/>
      <c r="JMW234" s="369"/>
      <c r="JMX234" s="369"/>
      <c r="JMY234" s="77"/>
      <c r="JMZ234" s="369"/>
      <c r="JNA234" s="369"/>
      <c r="JNB234" s="77"/>
      <c r="JNC234" s="78"/>
      <c r="JND234" s="77"/>
      <c r="JNE234" s="369"/>
      <c r="JNF234" s="369"/>
      <c r="JNG234" s="369"/>
      <c r="JNH234" s="369"/>
      <c r="JNI234" s="369"/>
      <c r="JNJ234" s="369"/>
      <c r="JNK234" s="369"/>
      <c r="JNL234" s="369"/>
      <c r="JNM234" s="369"/>
      <c r="JNN234" s="369"/>
      <c r="JNO234" s="369"/>
      <c r="JNP234" s="369"/>
      <c r="JNQ234" s="77"/>
      <c r="JNR234" s="369"/>
      <c r="JNS234" s="369"/>
      <c r="JNT234" s="77"/>
      <c r="JNU234" s="78"/>
      <c r="JNV234" s="77"/>
      <c r="JNW234" s="369"/>
      <c r="JNX234" s="369"/>
      <c r="JNY234" s="369"/>
      <c r="JNZ234" s="369"/>
      <c r="JOA234" s="369"/>
      <c r="JOB234" s="369"/>
      <c r="JOC234" s="369"/>
      <c r="JOD234" s="369"/>
      <c r="JOE234" s="369"/>
      <c r="JOF234" s="369"/>
      <c r="JOG234" s="369"/>
      <c r="JOH234" s="369"/>
      <c r="JOI234" s="77"/>
      <c r="JOJ234" s="369"/>
      <c r="JOK234" s="369"/>
      <c r="JOL234" s="77"/>
      <c r="JOM234" s="78"/>
      <c r="JON234" s="77"/>
      <c r="JOO234" s="369"/>
      <c r="JOP234" s="369"/>
      <c r="JOQ234" s="369"/>
      <c r="JOR234" s="369"/>
      <c r="JOS234" s="369"/>
      <c r="JOT234" s="369"/>
      <c r="JOU234" s="369"/>
      <c r="JOV234" s="369"/>
      <c r="JOW234" s="369"/>
      <c r="JOX234" s="369"/>
      <c r="JOY234" s="369"/>
      <c r="JOZ234" s="369"/>
      <c r="JPA234" s="77"/>
      <c r="JPB234" s="369"/>
      <c r="JPC234" s="369"/>
      <c r="JPD234" s="77"/>
      <c r="JPE234" s="78"/>
      <c r="JPF234" s="77"/>
      <c r="JPG234" s="369"/>
      <c r="JPH234" s="369"/>
      <c r="JPI234" s="369"/>
      <c r="JPJ234" s="369"/>
      <c r="JPK234" s="369"/>
      <c r="JPL234" s="369"/>
      <c r="JPM234" s="369"/>
      <c r="JPN234" s="369"/>
      <c r="JPO234" s="369"/>
      <c r="JPP234" s="369"/>
      <c r="JPQ234" s="369"/>
      <c r="JPR234" s="369"/>
      <c r="JPS234" s="77"/>
      <c r="JPT234" s="369"/>
      <c r="JPU234" s="369"/>
      <c r="JPV234" s="77"/>
      <c r="JPW234" s="78"/>
      <c r="JPX234" s="77"/>
      <c r="JPY234" s="369"/>
      <c r="JPZ234" s="369"/>
      <c r="JQA234" s="369"/>
      <c r="JQB234" s="369"/>
      <c r="JQC234" s="369"/>
      <c r="JQD234" s="369"/>
      <c r="JQE234" s="369"/>
      <c r="JQF234" s="369"/>
      <c r="JQG234" s="369"/>
      <c r="JQH234" s="369"/>
      <c r="JQI234" s="369"/>
      <c r="JQJ234" s="369"/>
      <c r="JQK234" s="77"/>
      <c r="JQL234" s="369"/>
      <c r="JQM234" s="369"/>
      <c r="JQN234" s="77"/>
      <c r="JQO234" s="78"/>
      <c r="JQP234" s="77"/>
      <c r="JQQ234" s="369"/>
      <c r="JQR234" s="369"/>
      <c r="JQS234" s="369"/>
      <c r="JQT234" s="369"/>
      <c r="JQU234" s="369"/>
      <c r="JQV234" s="369"/>
      <c r="JQW234" s="369"/>
      <c r="JQX234" s="369"/>
      <c r="JQY234" s="369"/>
      <c r="JQZ234" s="369"/>
      <c r="JRA234" s="369"/>
      <c r="JRB234" s="369"/>
      <c r="JRC234" s="77"/>
      <c r="JRD234" s="369"/>
      <c r="JRE234" s="369"/>
      <c r="JRF234" s="77"/>
      <c r="JRG234" s="78"/>
      <c r="JRH234" s="77"/>
      <c r="JRI234" s="369"/>
      <c r="JRJ234" s="369"/>
      <c r="JRK234" s="369"/>
      <c r="JRL234" s="369"/>
      <c r="JRM234" s="369"/>
      <c r="JRN234" s="369"/>
      <c r="JRO234" s="369"/>
      <c r="JRP234" s="369"/>
      <c r="JRQ234" s="369"/>
      <c r="JRR234" s="369"/>
      <c r="JRS234" s="369"/>
      <c r="JRT234" s="369"/>
      <c r="JRU234" s="77"/>
      <c r="JRV234" s="369"/>
      <c r="JRW234" s="369"/>
      <c r="JRX234" s="77"/>
      <c r="JRY234" s="78"/>
      <c r="JRZ234" s="77"/>
      <c r="JSA234" s="369"/>
      <c r="JSB234" s="369"/>
      <c r="JSC234" s="369"/>
      <c r="JSD234" s="369"/>
      <c r="JSE234" s="369"/>
      <c r="JSF234" s="369"/>
      <c r="JSG234" s="369"/>
      <c r="JSH234" s="369"/>
      <c r="JSI234" s="369"/>
      <c r="JSJ234" s="369"/>
      <c r="JSK234" s="369"/>
      <c r="JSL234" s="369"/>
      <c r="JSM234" s="77"/>
      <c r="JSN234" s="369"/>
      <c r="JSO234" s="369"/>
      <c r="JSP234" s="77"/>
      <c r="JSQ234" s="78"/>
      <c r="JSR234" s="77"/>
      <c r="JSS234" s="369"/>
      <c r="JST234" s="369"/>
      <c r="JSU234" s="369"/>
      <c r="JSV234" s="369"/>
      <c r="JSW234" s="369"/>
      <c r="JSX234" s="369"/>
      <c r="JSY234" s="369"/>
      <c r="JSZ234" s="369"/>
      <c r="JTA234" s="369"/>
      <c r="JTB234" s="369"/>
      <c r="JTC234" s="369"/>
      <c r="JTD234" s="369"/>
      <c r="JTE234" s="77"/>
      <c r="JTF234" s="369"/>
      <c r="JTG234" s="369"/>
      <c r="JTH234" s="77"/>
      <c r="JTI234" s="78"/>
      <c r="JTJ234" s="77"/>
      <c r="JTK234" s="369"/>
      <c r="JTL234" s="369"/>
      <c r="JTM234" s="369"/>
      <c r="JTN234" s="369"/>
      <c r="JTO234" s="369"/>
      <c r="JTP234" s="369"/>
      <c r="JTQ234" s="369"/>
      <c r="JTR234" s="369"/>
      <c r="JTS234" s="369"/>
      <c r="JTT234" s="369"/>
      <c r="JTU234" s="369"/>
      <c r="JTV234" s="369"/>
      <c r="JTW234" s="77"/>
      <c r="JTX234" s="369"/>
      <c r="JTY234" s="369"/>
      <c r="JTZ234" s="77"/>
      <c r="JUA234" s="78"/>
      <c r="JUB234" s="77"/>
      <c r="JUC234" s="369"/>
      <c r="JUD234" s="369"/>
      <c r="JUE234" s="369"/>
      <c r="JUF234" s="369"/>
      <c r="JUG234" s="369"/>
      <c r="JUH234" s="369"/>
      <c r="JUI234" s="369"/>
      <c r="JUJ234" s="369"/>
      <c r="JUK234" s="369"/>
      <c r="JUL234" s="369"/>
      <c r="JUM234" s="369"/>
      <c r="JUN234" s="369"/>
      <c r="JUO234" s="77"/>
      <c r="JUP234" s="369"/>
      <c r="JUQ234" s="369"/>
      <c r="JUR234" s="77"/>
      <c r="JUS234" s="78"/>
      <c r="JUT234" s="77"/>
      <c r="JUU234" s="369"/>
      <c r="JUV234" s="369"/>
      <c r="JUW234" s="369"/>
      <c r="JUX234" s="369"/>
      <c r="JUY234" s="369"/>
      <c r="JUZ234" s="369"/>
      <c r="JVA234" s="369"/>
      <c r="JVB234" s="369"/>
      <c r="JVC234" s="369"/>
      <c r="JVD234" s="369"/>
      <c r="JVE234" s="369"/>
      <c r="JVF234" s="369"/>
      <c r="JVG234" s="77"/>
      <c r="JVH234" s="369"/>
      <c r="JVI234" s="369"/>
      <c r="JVJ234" s="77"/>
      <c r="JVK234" s="78"/>
      <c r="JVL234" s="77"/>
      <c r="JVM234" s="369"/>
      <c r="JVN234" s="369"/>
      <c r="JVO234" s="369"/>
      <c r="JVP234" s="369"/>
      <c r="JVQ234" s="369"/>
      <c r="JVR234" s="369"/>
      <c r="JVS234" s="369"/>
      <c r="JVT234" s="369"/>
      <c r="JVU234" s="369"/>
      <c r="JVV234" s="369"/>
      <c r="JVW234" s="369"/>
      <c r="JVX234" s="369"/>
      <c r="JVY234" s="77"/>
      <c r="JVZ234" s="369"/>
      <c r="JWA234" s="369"/>
      <c r="JWB234" s="77"/>
      <c r="JWC234" s="78"/>
      <c r="JWD234" s="77"/>
      <c r="JWE234" s="369"/>
      <c r="JWF234" s="369"/>
      <c r="JWG234" s="369"/>
      <c r="JWH234" s="369"/>
      <c r="JWI234" s="369"/>
      <c r="JWJ234" s="369"/>
      <c r="JWK234" s="369"/>
      <c r="JWL234" s="369"/>
      <c r="JWM234" s="369"/>
      <c r="JWN234" s="369"/>
      <c r="JWO234" s="369"/>
      <c r="JWP234" s="369"/>
      <c r="JWQ234" s="77"/>
      <c r="JWR234" s="369"/>
      <c r="JWS234" s="369"/>
      <c r="JWT234" s="77"/>
      <c r="JWU234" s="78"/>
      <c r="JWV234" s="77"/>
      <c r="JWW234" s="369"/>
      <c r="JWX234" s="369"/>
      <c r="JWY234" s="369"/>
      <c r="JWZ234" s="369"/>
      <c r="JXA234" s="369"/>
      <c r="JXB234" s="369"/>
      <c r="JXC234" s="369"/>
      <c r="JXD234" s="369"/>
      <c r="JXE234" s="369"/>
      <c r="JXF234" s="369"/>
      <c r="JXG234" s="369"/>
      <c r="JXH234" s="369"/>
      <c r="JXI234" s="77"/>
      <c r="JXJ234" s="369"/>
      <c r="JXK234" s="369"/>
      <c r="JXL234" s="77"/>
      <c r="JXM234" s="78"/>
      <c r="JXN234" s="77"/>
      <c r="JXO234" s="369"/>
      <c r="JXP234" s="369"/>
      <c r="JXQ234" s="369"/>
      <c r="JXR234" s="369"/>
      <c r="JXS234" s="369"/>
      <c r="JXT234" s="369"/>
      <c r="JXU234" s="369"/>
      <c r="JXV234" s="369"/>
      <c r="JXW234" s="369"/>
      <c r="JXX234" s="369"/>
      <c r="JXY234" s="369"/>
      <c r="JXZ234" s="369"/>
      <c r="JYA234" s="77"/>
      <c r="JYB234" s="369"/>
      <c r="JYC234" s="369"/>
      <c r="JYD234" s="77"/>
      <c r="JYE234" s="78"/>
      <c r="JYF234" s="77"/>
      <c r="JYG234" s="369"/>
      <c r="JYH234" s="369"/>
      <c r="JYI234" s="369"/>
      <c r="JYJ234" s="369"/>
      <c r="JYK234" s="369"/>
      <c r="JYL234" s="369"/>
      <c r="JYM234" s="369"/>
      <c r="JYN234" s="369"/>
      <c r="JYO234" s="369"/>
      <c r="JYP234" s="369"/>
      <c r="JYQ234" s="369"/>
      <c r="JYR234" s="369"/>
      <c r="JYS234" s="77"/>
      <c r="JYT234" s="369"/>
      <c r="JYU234" s="369"/>
      <c r="JYV234" s="77"/>
      <c r="JYW234" s="78"/>
      <c r="JYX234" s="77"/>
      <c r="JYY234" s="369"/>
      <c r="JYZ234" s="369"/>
      <c r="JZA234" s="369"/>
      <c r="JZB234" s="369"/>
      <c r="JZC234" s="369"/>
      <c r="JZD234" s="369"/>
      <c r="JZE234" s="369"/>
      <c r="JZF234" s="369"/>
      <c r="JZG234" s="369"/>
      <c r="JZH234" s="369"/>
      <c r="JZI234" s="369"/>
      <c r="JZJ234" s="369"/>
      <c r="JZK234" s="77"/>
      <c r="JZL234" s="369"/>
      <c r="JZM234" s="369"/>
      <c r="JZN234" s="77"/>
      <c r="JZO234" s="78"/>
      <c r="JZP234" s="77"/>
      <c r="JZQ234" s="369"/>
      <c r="JZR234" s="369"/>
      <c r="JZS234" s="369"/>
      <c r="JZT234" s="369"/>
      <c r="JZU234" s="369"/>
      <c r="JZV234" s="369"/>
      <c r="JZW234" s="369"/>
      <c r="JZX234" s="369"/>
      <c r="JZY234" s="369"/>
      <c r="JZZ234" s="369"/>
      <c r="KAA234" s="369"/>
      <c r="KAB234" s="369"/>
      <c r="KAC234" s="77"/>
      <c r="KAD234" s="369"/>
      <c r="KAE234" s="369"/>
      <c r="KAF234" s="77"/>
      <c r="KAG234" s="78"/>
      <c r="KAH234" s="77"/>
      <c r="KAI234" s="369"/>
      <c r="KAJ234" s="369"/>
      <c r="KAK234" s="369"/>
      <c r="KAL234" s="369"/>
      <c r="KAM234" s="369"/>
      <c r="KAN234" s="369"/>
      <c r="KAO234" s="369"/>
      <c r="KAP234" s="369"/>
      <c r="KAQ234" s="369"/>
      <c r="KAR234" s="369"/>
      <c r="KAS234" s="369"/>
      <c r="KAT234" s="369"/>
      <c r="KAU234" s="77"/>
      <c r="KAV234" s="369"/>
      <c r="KAW234" s="369"/>
      <c r="KAX234" s="77"/>
      <c r="KAY234" s="78"/>
      <c r="KAZ234" s="77"/>
      <c r="KBA234" s="369"/>
      <c r="KBB234" s="369"/>
      <c r="KBC234" s="369"/>
      <c r="KBD234" s="369"/>
      <c r="KBE234" s="369"/>
      <c r="KBF234" s="369"/>
      <c r="KBG234" s="369"/>
      <c r="KBH234" s="369"/>
      <c r="KBI234" s="369"/>
      <c r="KBJ234" s="369"/>
      <c r="KBK234" s="369"/>
      <c r="KBL234" s="369"/>
      <c r="KBM234" s="77"/>
      <c r="KBN234" s="369"/>
      <c r="KBO234" s="369"/>
      <c r="KBP234" s="77"/>
      <c r="KBQ234" s="78"/>
      <c r="KBR234" s="77"/>
      <c r="KBS234" s="369"/>
      <c r="KBT234" s="369"/>
      <c r="KBU234" s="369"/>
      <c r="KBV234" s="369"/>
      <c r="KBW234" s="369"/>
      <c r="KBX234" s="369"/>
      <c r="KBY234" s="369"/>
      <c r="KBZ234" s="369"/>
      <c r="KCA234" s="369"/>
      <c r="KCB234" s="369"/>
      <c r="KCC234" s="369"/>
      <c r="KCD234" s="369"/>
      <c r="KCE234" s="77"/>
      <c r="KCF234" s="369"/>
      <c r="KCG234" s="369"/>
      <c r="KCH234" s="77"/>
      <c r="KCI234" s="78"/>
      <c r="KCJ234" s="77"/>
      <c r="KCK234" s="369"/>
      <c r="KCL234" s="369"/>
      <c r="KCM234" s="369"/>
      <c r="KCN234" s="369"/>
      <c r="KCO234" s="369"/>
      <c r="KCP234" s="369"/>
      <c r="KCQ234" s="369"/>
      <c r="KCR234" s="369"/>
      <c r="KCS234" s="369"/>
      <c r="KCT234" s="369"/>
      <c r="KCU234" s="369"/>
      <c r="KCV234" s="369"/>
      <c r="KCW234" s="77"/>
      <c r="KCX234" s="369"/>
      <c r="KCY234" s="369"/>
      <c r="KCZ234" s="77"/>
      <c r="KDA234" s="78"/>
      <c r="KDB234" s="77"/>
      <c r="KDC234" s="369"/>
      <c r="KDD234" s="369"/>
      <c r="KDE234" s="369"/>
      <c r="KDF234" s="369"/>
      <c r="KDG234" s="369"/>
      <c r="KDH234" s="369"/>
      <c r="KDI234" s="369"/>
      <c r="KDJ234" s="369"/>
      <c r="KDK234" s="369"/>
      <c r="KDL234" s="369"/>
      <c r="KDM234" s="369"/>
      <c r="KDN234" s="369"/>
      <c r="KDO234" s="77"/>
      <c r="KDP234" s="369"/>
      <c r="KDQ234" s="369"/>
      <c r="KDR234" s="77"/>
      <c r="KDS234" s="78"/>
      <c r="KDT234" s="77"/>
      <c r="KDU234" s="369"/>
      <c r="KDV234" s="369"/>
      <c r="KDW234" s="369"/>
      <c r="KDX234" s="369"/>
      <c r="KDY234" s="369"/>
      <c r="KDZ234" s="369"/>
      <c r="KEA234" s="369"/>
      <c r="KEB234" s="369"/>
      <c r="KEC234" s="369"/>
      <c r="KED234" s="369"/>
      <c r="KEE234" s="369"/>
      <c r="KEF234" s="369"/>
      <c r="KEG234" s="77"/>
      <c r="KEH234" s="369"/>
      <c r="KEI234" s="369"/>
      <c r="KEJ234" s="77"/>
      <c r="KEK234" s="78"/>
      <c r="KEL234" s="77"/>
      <c r="KEM234" s="369"/>
      <c r="KEN234" s="369"/>
      <c r="KEO234" s="369"/>
      <c r="KEP234" s="369"/>
      <c r="KEQ234" s="369"/>
      <c r="KER234" s="369"/>
      <c r="KES234" s="369"/>
      <c r="KET234" s="369"/>
      <c r="KEU234" s="369"/>
      <c r="KEV234" s="369"/>
      <c r="KEW234" s="369"/>
      <c r="KEX234" s="369"/>
      <c r="KEY234" s="77"/>
      <c r="KEZ234" s="369"/>
      <c r="KFA234" s="369"/>
      <c r="KFB234" s="77"/>
      <c r="KFC234" s="78"/>
      <c r="KFD234" s="77"/>
      <c r="KFE234" s="369"/>
      <c r="KFF234" s="369"/>
      <c r="KFG234" s="369"/>
      <c r="KFH234" s="369"/>
      <c r="KFI234" s="369"/>
      <c r="KFJ234" s="369"/>
      <c r="KFK234" s="369"/>
      <c r="KFL234" s="369"/>
      <c r="KFM234" s="369"/>
      <c r="KFN234" s="369"/>
      <c r="KFO234" s="369"/>
      <c r="KFP234" s="369"/>
      <c r="KFQ234" s="77"/>
      <c r="KFR234" s="369"/>
      <c r="KFS234" s="369"/>
      <c r="KFT234" s="77"/>
      <c r="KFU234" s="78"/>
      <c r="KFV234" s="77"/>
      <c r="KFW234" s="369"/>
      <c r="KFX234" s="369"/>
      <c r="KFY234" s="369"/>
      <c r="KFZ234" s="369"/>
      <c r="KGA234" s="369"/>
      <c r="KGB234" s="369"/>
      <c r="KGC234" s="369"/>
      <c r="KGD234" s="369"/>
      <c r="KGE234" s="369"/>
      <c r="KGF234" s="369"/>
      <c r="KGG234" s="369"/>
      <c r="KGH234" s="369"/>
      <c r="KGI234" s="77"/>
      <c r="KGJ234" s="369"/>
      <c r="KGK234" s="369"/>
      <c r="KGL234" s="77"/>
      <c r="KGM234" s="78"/>
      <c r="KGN234" s="77"/>
      <c r="KGO234" s="369"/>
      <c r="KGP234" s="369"/>
      <c r="KGQ234" s="369"/>
      <c r="KGR234" s="369"/>
      <c r="KGS234" s="369"/>
      <c r="KGT234" s="369"/>
      <c r="KGU234" s="369"/>
      <c r="KGV234" s="369"/>
      <c r="KGW234" s="369"/>
      <c r="KGX234" s="369"/>
      <c r="KGY234" s="369"/>
      <c r="KGZ234" s="369"/>
      <c r="KHA234" s="77"/>
      <c r="KHB234" s="369"/>
      <c r="KHC234" s="369"/>
      <c r="KHD234" s="77"/>
      <c r="KHE234" s="78"/>
      <c r="KHF234" s="77"/>
      <c r="KHG234" s="369"/>
      <c r="KHH234" s="369"/>
      <c r="KHI234" s="369"/>
      <c r="KHJ234" s="369"/>
      <c r="KHK234" s="369"/>
      <c r="KHL234" s="369"/>
      <c r="KHM234" s="369"/>
      <c r="KHN234" s="369"/>
      <c r="KHO234" s="369"/>
      <c r="KHP234" s="369"/>
      <c r="KHQ234" s="369"/>
      <c r="KHR234" s="369"/>
      <c r="KHS234" s="77"/>
      <c r="KHT234" s="369"/>
      <c r="KHU234" s="369"/>
      <c r="KHV234" s="77"/>
      <c r="KHW234" s="78"/>
      <c r="KHX234" s="77"/>
      <c r="KHY234" s="369"/>
      <c r="KHZ234" s="369"/>
      <c r="KIA234" s="369"/>
      <c r="KIB234" s="369"/>
      <c r="KIC234" s="369"/>
      <c r="KID234" s="369"/>
      <c r="KIE234" s="369"/>
      <c r="KIF234" s="369"/>
      <c r="KIG234" s="369"/>
      <c r="KIH234" s="369"/>
      <c r="KII234" s="369"/>
      <c r="KIJ234" s="369"/>
      <c r="KIK234" s="77"/>
      <c r="KIL234" s="369"/>
      <c r="KIM234" s="369"/>
      <c r="KIN234" s="77"/>
      <c r="KIO234" s="78"/>
      <c r="KIP234" s="77"/>
      <c r="KIQ234" s="369"/>
      <c r="KIR234" s="369"/>
      <c r="KIS234" s="369"/>
      <c r="KIT234" s="369"/>
      <c r="KIU234" s="369"/>
      <c r="KIV234" s="369"/>
      <c r="KIW234" s="369"/>
      <c r="KIX234" s="369"/>
      <c r="KIY234" s="369"/>
      <c r="KIZ234" s="369"/>
      <c r="KJA234" s="369"/>
      <c r="KJB234" s="369"/>
      <c r="KJC234" s="77"/>
      <c r="KJD234" s="369"/>
      <c r="KJE234" s="369"/>
      <c r="KJF234" s="77"/>
      <c r="KJG234" s="78"/>
      <c r="KJH234" s="77"/>
      <c r="KJI234" s="369"/>
      <c r="KJJ234" s="369"/>
      <c r="KJK234" s="369"/>
      <c r="KJL234" s="369"/>
      <c r="KJM234" s="369"/>
      <c r="KJN234" s="369"/>
      <c r="KJO234" s="369"/>
      <c r="KJP234" s="369"/>
      <c r="KJQ234" s="369"/>
      <c r="KJR234" s="369"/>
      <c r="KJS234" s="369"/>
      <c r="KJT234" s="369"/>
      <c r="KJU234" s="77"/>
      <c r="KJV234" s="369"/>
      <c r="KJW234" s="369"/>
      <c r="KJX234" s="77"/>
      <c r="KJY234" s="78"/>
      <c r="KJZ234" s="77"/>
      <c r="KKA234" s="369"/>
      <c r="KKB234" s="369"/>
      <c r="KKC234" s="369"/>
      <c r="KKD234" s="369"/>
      <c r="KKE234" s="369"/>
      <c r="KKF234" s="369"/>
      <c r="KKG234" s="369"/>
      <c r="KKH234" s="369"/>
      <c r="KKI234" s="369"/>
      <c r="KKJ234" s="369"/>
      <c r="KKK234" s="369"/>
      <c r="KKL234" s="369"/>
      <c r="KKM234" s="77"/>
      <c r="KKN234" s="369"/>
      <c r="KKO234" s="369"/>
      <c r="KKP234" s="77"/>
      <c r="KKQ234" s="78"/>
      <c r="KKR234" s="77"/>
      <c r="KKS234" s="369"/>
      <c r="KKT234" s="369"/>
      <c r="KKU234" s="369"/>
      <c r="KKV234" s="369"/>
      <c r="KKW234" s="369"/>
      <c r="KKX234" s="369"/>
      <c r="KKY234" s="369"/>
      <c r="KKZ234" s="369"/>
      <c r="KLA234" s="369"/>
      <c r="KLB234" s="369"/>
      <c r="KLC234" s="369"/>
      <c r="KLD234" s="369"/>
      <c r="KLE234" s="77"/>
      <c r="KLF234" s="369"/>
      <c r="KLG234" s="369"/>
      <c r="KLH234" s="77"/>
      <c r="KLI234" s="78"/>
      <c r="KLJ234" s="77"/>
      <c r="KLK234" s="369"/>
      <c r="KLL234" s="369"/>
      <c r="KLM234" s="369"/>
      <c r="KLN234" s="369"/>
      <c r="KLO234" s="369"/>
      <c r="KLP234" s="369"/>
      <c r="KLQ234" s="369"/>
      <c r="KLR234" s="369"/>
      <c r="KLS234" s="369"/>
      <c r="KLT234" s="369"/>
      <c r="KLU234" s="369"/>
      <c r="KLV234" s="369"/>
      <c r="KLW234" s="77"/>
      <c r="KLX234" s="369"/>
      <c r="KLY234" s="369"/>
      <c r="KLZ234" s="77"/>
      <c r="KMA234" s="78"/>
      <c r="KMB234" s="77"/>
      <c r="KMC234" s="369"/>
      <c r="KMD234" s="369"/>
      <c r="KME234" s="369"/>
      <c r="KMF234" s="369"/>
      <c r="KMG234" s="369"/>
      <c r="KMH234" s="369"/>
      <c r="KMI234" s="369"/>
      <c r="KMJ234" s="369"/>
      <c r="KMK234" s="369"/>
      <c r="KML234" s="369"/>
      <c r="KMM234" s="369"/>
      <c r="KMN234" s="369"/>
      <c r="KMO234" s="77"/>
      <c r="KMP234" s="369"/>
      <c r="KMQ234" s="369"/>
      <c r="KMR234" s="77"/>
      <c r="KMS234" s="78"/>
      <c r="KMT234" s="77"/>
      <c r="KMU234" s="369"/>
      <c r="KMV234" s="369"/>
      <c r="KMW234" s="369"/>
      <c r="KMX234" s="369"/>
      <c r="KMY234" s="369"/>
      <c r="KMZ234" s="369"/>
      <c r="KNA234" s="369"/>
      <c r="KNB234" s="369"/>
      <c r="KNC234" s="369"/>
      <c r="KND234" s="369"/>
      <c r="KNE234" s="369"/>
      <c r="KNF234" s="369"/>
      <c r="KNG234" s="77"/>
      <c r="KNH234" s="369"/>
      <c r="KNI234" s="369"/>
      <c r="KNJ234" s="77"/>
      <c r="KNK234" s="78"/>
      <c r="KNL234" s="77"/>
      <c r="KNM234" s="369"/>
      <c r="KNN234" s="369"/>
      <c r="KNO234" s="369"/>
      <c r="KNP234" s="369"/>
      <c r="KNQ234" s="369"/>
      <c r="KNR234" s="369"/>
      <c r="KNS234" s="369"/>
      <c r="KNT234" s="369"/>
      <c r="KNU234" s="369"/>
      <c r="KNV234" s="369"/>
      <c r="KNW234" s="369"/>
      <c r="KNX234" s="369"/>
      <c r="KNY234" s="77"/>
      <c r="KNZ234" s="369"/>
      <c r="KOA234" s="369"/>
      <c r="KOB234" s="77"/>
      <c r="KOC234" s="78"/>
      <c r="KOD234" s="77"/>
      <c r="KOE234" s="369"/>
      <c r="KOF234" s="369"/>
      <c r="KOG234" s="369"/>
      <c r="KOH234" s="369"/>
      <c r="KOI234" s="369"/>
      <c r="KOJ234" s="369"/>
      <c r="KOK234" s="369"/>
      <c r="KOL234" s="369"/>
      <c r="KOM234" s="369"/>
      <c r="KON234" s="369"/>
      <c r="KOO234" s="369"/>
      <c r="KOP234" s="369"/>
      <c r="KOQ234" s="77"/>
      <c r="KOR234" s="369"/>
      <c r="KOS234" s="369"/>
      <c r="KOT234" s="77"/>
      <c r="KOU234" s="78"/>
      <c r="KOV234" s="77"/>
      <c r="KOW234" s="369"/>
      <c r="KOX234" s="369"/>
      <c r="KOY234" s="369"/>
      <c r="KOZ234" s="369"/>
      <c r="KPA234" s="369"/>
      <c r="KPB234" s="369"/>
      <c r="KPC234" s="369"/>
      <c r="KPD234" s="369"/>
      <c r="KPE234" s="369"/>
      <c r="KPF234" s="369"/>
      <c r="KPG234" s="369"/>
      <c r="KPH234" s="369"/>
      <c r="KPI234" s="77"/>
      <c r="KPJ234" s="369"/>
      <c r="KPK234" s="369"/>
      <c r="KPL234" s="77"/>
      <c r="KPM234" s="78"/>
      <c r="KPN234" s="77"/>
      <c r="KPO234" s="369"/>
      <c r="KPP234" s="369"/>
      <c r="KPQ234" s="369"/>
      <c r="KPR234" s="369"/>
      <c r="KPS234" s="369"/>
      <c r="KPT234" s="369"/>
      <c r="KPU234" s="369"/>
      <c r="KPV234" s="369"/>
      <c r="KPW234" s="369"/>
      <c r="KPX234" s="369"/>
      <c r="KPY234" s="369"/>
      <c r="KPZ234" s="369"/>
      <c r="KQA234" s="77"/>
      <c r="KQB234" s="369"/>
      <c r="KQC234" s="369"/>
      <c r="KQD234" s="77"/>
      <c r="KQE234" s="78"/>
      <c r="KQF234" s="77"/>
      <c r="KQG234" s="369"/>
      <c r="KQH234" s="369"/>
      <c r="KQI234" s="369"/>
      <c r="KQJ234" s="369"/>
      <c r="KQK234" s="369"/>
      <c r="KQL234" s="369"/>
      <c r="KQM234" s="369"/>
      <c r="KQN234" s="369"/>
      <c r="KQO234" s="369"/>
      <c r="KQP234" s="369"/>
      <c r="KQQ234" s="369"/>
      <c r="KQR234" s="369"/>
      <c r="KQS234" s="77"/>
      <c r="KQT234" s="369"/>
      <c r="KQU234" s="369"/>
      <c r="KQV234" s="77"/>
      <c r="KQW234" s="78"/>
      <c r="KQX234" s="77"/>
      <c r="KQY234" s="369"/>
      <c r="KQZ234" s="369"/>
      <c r="KRA234" s="369"/>
      <c r="KRB234" s="369"/>
      <c r="KRC234" s="369"/>
      <c r="KRD234" s="369"/>
      <c r="KRE234" s="369"/>
      <c r="KRF234" s="369"/>
      <c r="KRG234" s="369"/>
      <c r="KRH234" s="369"/>
      <c r="KRI234" s="369"/>
      <c r="KRJ234" s="369"/>
      <c r="KRK234" s="77"/>
      <c r="KRL234" s="369"/>
      <c r="KRM234" s="369"/>
      <c r="KRN234" s="77"/>
      <c r="KRO234" s="78"/>
      <c r="KRP234" s="77"/>
      <c r="KRQ234" s="369"/>
      <c r="KRR234" s="369"/>
      <c r="KRS234" s="369"/>
      <c r="KRT234" s="369"/>
      <c r="KRU234" s="369"/>
      <c r="KRV234" s="369"/>
      <c r="KRW234" s="369"/>
      <c r="KRX234" s="369"/>
      <c r="KRY234" s="369"/>
      <c r="KRZ234" s="369"/>
      <c r="KSA234" s="369"/>
      <c r="KSB234" s="369"/>
      <c r="KSC234" s="77"/>
      <c r="KSD234" s="369"/>
      <c r="KSE234" s="369"/>
      <c r="KSF234" s="77"/>
      <c r="KSG234" s="78"/>
      <c r="KSH234" s="77"/>
      <c r="KSI234" s="369"/>
      <c r="KSJ234" s="369"/>
      <c r="KSK234" s="369"/>
      <c r="KSL234" s="369"/>
      <c r="KSM234" s="369"/>
      <c r="KSN234" s="369"/>
      <c r="KSO234" s="369"/>
      <c r="KSP234" s="369"/>
      <c r="KSQ234" s="369"/>
      <c r="KSR234" s="369"/>
      <c r="KSS234" s="369"/>
      <c r="KST234" s="369"/>
      <c r="KSU234" s="77"/>
      <c r="KSV234" s="369"/>
      <c r="KSW234" s="369"/>
      <c r="KSX234" s="77"/>
      <c r="KSY234" s="78"/>
      <c r="KSZ234" s="77"/>
      <c r="KTA234" s="369"/>
      <c r="KTB234" s="369"/>
      <c r="KTC234" s="369"/>
      <c r="KTD234" s="369"/>
      <c r="KTE234" s="369"/>
      <c r="KTF234" s="369"/>
      <c r="KTG234" s="369"/>
      <c r="KTH234" s="369"/>
      <c r="KTI234" s="369"/>
      <c r="KTJ234" s="369"/>
      <c r="KTK234" s="369"/>
      <c r="KTL234" s="369"/>
      <c r="KTM234" s="77"/>
      <c r="KTN234" s="369"/>
      <c r="KTO234" s="369"/>
      <c r="KTP234" s="77"/>
      <c r="KTQ234" s="78"/>
      <c r="KTR234" s="77"/>
      <c r="KTS234" s="369"/>
      <c r="KTT234" s="369"/>
      <c r="KTU234" s="369"/>
      <c r="KTV234" s="369"/>
      <c r="KTW234" s="369"/>
      <c r="KTX234" s="369"/>
      <c r="KTY234" s="369"/>
      <c r="KTZ234" s="369"/>
      <c r="KUA234" s="369"/>
      <c r="KUB234" s="369"/>
      <c r="KUC234" s="369"/>
      <c r="KUD234" s="369"/>
      <c r="KUE234" s="77"/>
      <c r="KUF234" s="369"/>
      <c r="KUG234" s="369"/>
      <c r="KUH234" s="77"/>
      <c r="KUI234" s="78"/>
      <c r="KUJ234" s="77"/>
      <c r="KUK234" s="369"/>
      <c r="KUL234" s="369"/>
      <c r="KUM234" s="369"/>
      <c r="KUN234" s="369"/>
      <c r="KUO234" s="369"/>
      <c r="KUP234" s="369"/>
      <c r="KUQ234" s="369"/>
      <c r="KUR234" s="369"/>
      <c r="KUS234" s="369"/>
      <c r="KUT234" s="369"/>
      <c r="KUU234" s="369"/>
      <c r="KUV234" s="369"/>
      <c r="KUW234" s="77"/>
      <c r="KUX234" s="369"/>
      <c r="KUY234" s="369"/>
      <c r="KUZ234" s="77"/>
      <c r="KVA234" s="78"/>
      <c r="KVB234" s="77"/>
      <c r="KVC234" s="369"/>
      <c r="KVD234" s="369"/>
      <c r="KVE234" s="369"/>
      <c r="KVF234" s="369"/>
      <c r="KVG234" s="369"/>
      <c r="KVH234" s="369"/>
      <c r="KVI234" s="369"/>
      <c r="KVJ234" s="369"/>
      <c r="KVK234" s="369"/>
      <c r="KVL234" s="369"/>
      <c r="KVM234" s="369"/>
      <c r="KVN234" s="369"/>
      <c r="KVO234" s="77"/>
      <c r="KVP234" s="369"/>
      <c r="KVQ234" s="369"/>
      <c r="KVR234" s="77"/>
      <c r="KVS234" s="78"/>
      <c r="KVT234" s="77"/>
      <c r="KVU234" s="369"/>
      <c r="KVV234" s="369"/>
      <c r="KVW234" s="369"/>
      <c r="KVX234" s="369"/>
      <c r="KVY234" s="369"/>
      <c r="KVZ234" s="369"/>
      <c r="KWA234" s="369"/>
      <c r="KWB234" s="369"/>
      <c r="KWC234" s="369"/>
      <c r="KWD234" s="369"/>
      <c r="KWE234" s="369"/>
      <c r="KWF234" s="369"/>
      <c r="KWG234" s="77"/>
      <c r="KWH234" s="369"/>
      <c r="KWI234" s="369"/>
      <c r="KWJ234" s="77"/>
      <c r="KWK234" s="78"/>
      <c r="KWL234" s="77"/>
      <c r="KWM234" s="369"/>
      <c r="KWN234" s="369"/>
      <c r="KWO234" s="369"/>
      <c r="KWP234" s="369"/>
      <c r="KWQ234" s="369"/>
      <c r="KWR234" s="369"/>
      <c r="KWS234" s="369"/>
      <c r="KWT234" s="369"/>
      <c r="KWU234" s="369"/>
      <c r="KWV234" s="369"/>
      <c r="KWW234" s="369"/>
      <c r="KWX234" s="369"/>
      <c r="KWY234" s="77"/>
      <c r="KWZ234" s="369"/>
      <c r="KXA234" s="369"/>
      <c r="KXB234" s="77"/>
      <c r="KXC234" s="78"/>
      <c r="KXD234" s="77"/>
      <c r="KXE234" s="369"/>
      <c r="KXF234" s="369"/>
      <c r="KXG234" s="369"/>
      <c r="KXH234" s="369"/>
      <c r="KXI234" s="369"/>
      <c r="KXJ234" s="369"/>
      <c r="KXK234" s="369"/>
      <c r="KXL234" s="369"/>
      <c r="KXM234" s="369"/>
      <c r="KXN234" s="369"/>
      <c r="KXO234" s="369"/>
      <c r="KXP234" s="369"/>
      <c r="KXQ234" s="77"/>
      <c r="KXR234" s="369"/>
      <c r="KXS234" s="369"/>
      <c r="KXT234" s="77"/>
      <c r="KXU234" s="78"/>
      <c r="KXV234" s="77"/>
      <c r="KXW234" s="369"/>
      <c r="KXX234" s="369"/>
      <c r="KXY234" s="369"/>
      <c r="KXZ234" s="369"/>
      <c r="KYA234" s="369"/>
      <c r="KYB234" s="369"/>
      <c r="KYC234" s="369"/>
      <c r="KYD234" s="369"/>
      <c r="KYE234" s="369"/>
      <c r="KYF234" s="369"/>
      <c r="KYG234" s="369"/>
      <c r="KYH234" s="369"/>
      <c r="KYI234" s="77"/>
      <c r="KYJ234" s="369"/>
      <c r="KYK234" s="369"/>
      <c r="KYL234" s="77"/>
      <c r="KYM234" s="78"/>
      <c r="KYN234" s="77"/>
      <c r="KYO234" s="369"/>
      <c r="KYP234" s="369"/>
      <c r="KYQ234" s="369"/>
      <c r="KYR234" s="369"/>
      <c r="KYS234" s="369"/>
      <c r="KYT234" s="369"/>
      <c r="KYU234" s="369"/>
      <c r="KYV234" s="369"/>
      <c r="KYW234" s="369"/>
      <c r="KYX234" s="369"/>
      <c r="KYY234" s="369"/>
      <c r="KYZ234" s="369"/>
      <c r="KZA234" s="77"/>
      <c r="KZB234" s="369"/>
      <c r="KZC234" s="369"/>
      <c r="KZD234" s="77"/>
      <c r="KZE234" s="78"/>
      <c r="KZF234" s="77"/>
      <c r="KZG234" s="369"/>
      <c r="KZH234" s="369"/>
      <c r="KZI234" s="369"/>
      <c r="KZJ234" s="369"/>
      <c r="KZK234" s="369"/>
      <c r="KZL234" s="369"/>
      <c r="KZM234" s="369"/>
      <c r="KZN234" s="369"/>
      <c r="KZO234" s="369"/>
      <c r="KZP234" s="369"/>
      <c r="KZQ234" s="369"/>
      <c r="KZR234" s="369"/>
      <c r="KZS234" s="77"/>
      <c r="KZT234" s="369"/>
      <c r="KZU234" s="369"/>
      <c r="KZV234" s="77"/>
      <c r="KZW234" s="78"/>
      <c r="KZX234" s="77"/>
      <c r="KZY234" s="369"/>
      <c r="KZZ234" s="369"/>
      <c r="LAA234" s="369"/>
      <c r="LAB234" s="369"/>
      <c r="LAC234" s="369"/>
      <c r="LAD234" s="369"/>
      <c r="LAE234" s="369"/>
      <c r="LAF234" s="369"/>
      <c r="LAG234" s="369"/>
      <c r="LAH234" s="369"/>
      <c r="LAI234" s="369"/>
      <c r="LAJ234" s="369"/>
      <c r="LAK234" s="77"/>
      <c r="LAL234" s="369"/>
      <c r="LAM234" s="369"/>
      <c r="LAN234" s="77"/>
      <c r="LAO234" s="78"/>
      <c r="LAP234" s="77"/>
      <c r="LAQ234" s="369"/>
      <c r="LAR234" s="369"/>
      <c r="LAS234" s="369"/>
      <c r="LAT234" s="369"/>
      <c r="LAU234" s="369"/>
      <c r="LAV234" s="369"/>
      <c r="LAW234" s="369"/>
      <c r="LAX234" s="369"/>
      <c r="LAY234" s="369"/>
      <c r="LAZ234" s="369"/>
      <c r="LBA234" s="369"/>
      <c r="LBB234" s="369"/>
      <c r="LBC234" s="77"/>
      <c r="LBD234" s="369"/>
      <c r="LBE234" s="369"/>
      <c r="LBF234" s="77"/>
      <c r="LBG234" s="78"/>
      <c r="LBH234" s="77"/>
      <c r="LBI234" s="369"/>
      <c r="LBJ234" s="369"/>
      <c r="LBK234" s="369"/>
      <c r="LBL234" s="369"/>
      <c r="LBM234" s="369"/>
      <c r="LBN234" s="369"/>
      <c r="LBO234" s="369"/>
      <c r="LBP234" s="369"/>
      <c r="LBQ234" s="369"/>
      <c r="LBR234" s="369"/>
      <c r="LBS234" s="369"/>
      <c r="LBT234" s="369"/>
      <c r="LBU234" s="77"/>
      <c r="LBV234" s="369"/>
      <c r="LBW234" s="369"/>
      <c r="LBX234" s="77"/>
      <c r="LBY234" s="78"/>
      <c r="LBZ234" s="77"/>
      <c r="LCA234" s="369"/>
      <c r="LCB234" s="369"/>
      <c r="LCC234" s="369"/>
      <c r="LCD234" s="369"/>
      <c r="LCE234" s="369"/>
      <c r="LCF234" s="369"/>
      <c r="LCG234" s="369"/>
      <c r="LCH234" s="369"/>
      <c r="LCI234" s="369"/>
      <c r="LCJ234" s="369"/>
      <c r="LCK234" s="369"/>
      <c r="LCL234" s="369"/>
      <c r="LCM234" s="77"/>
      <c r="LCN234" s="369"/>
      <c r="LCO234" s="369"/>
      <c r="LCP234" s="77"/>
      <c r="LCQ234" s="78"/>
      <c r="LCR234" s="77"/>
      <c r="LCS234" s="369"/>
      <c r="LCT234" s="369"/>
      <c r="LCU234" s="369"/>
      <c r="LCV234" s="369"/>
      <c r="LCW234" s="369"/>
      <c r="LCX234" s="369"/>
      <c r="LCY234" s="369"/>
      <c r="LCZ234" s="369"/>
      <c r="LDA234" s="369"/>
      <c r="LDB234" s="369"/>
      <c r="LDC234" s="369"/>
      <c r="LDD234" s="369"/>
      <c r="LDE234" s="77"/>
      <c r="LDF234" s="369"/>
      <c r="LDG234" s="369"/>
      <c r="LDH234" s="77"/>
      <c r="LDI234" s="78"/>
      <c r="LDJ234" s="77"/>
      <c r="LDK234" s="369"/>
      <c r="LDL234" s="369"/>
      <c r="LDM234" s="369"/>
      <c r="LDN234" s="369"/>
      <c r="LDO234" s="369"/>
      <c r="LDP234" s="369"/>
      <c r="LDQ234" s="369"/>
      <c r="LDR234" s="369"/>
      <c r="LDS234" s="369"/>
      <c r="LDT234" s="369"/>
      <c r="LDU234" s="369"/>
      <c r="LDV234" s="369"/>
      <c r="LDW234" s="77"/>
      <c r="LDX234" s="369"/>
      <c r="LDY234" s="369"/>
      <c r="LDZ234" s="77"/>
      <c r="LEA234" s="78"/>
      <c r="LEB234" s="77"/>
      <c r="LEC234" s="369"/>
      <c r="LED234" s="369"/>
      <c r="LEE234" s="369"/>
      <c r="LEF234" s="369"/>
      <c r="LEG234" s="369"/>
      <c r="LEH234" s="369"/>
      <c r="LEI234" s="369"/>
      <c r="LEJ234" s="369"/>
      <c r="LEK234" s="369"/>
      <c r="LEL234" s="369"/>
      <c r="LEM234" s="369"/>
      <c r="LEN234" s="369"/>
      <c r="LEO234" s="77"/>
      <c r="LEP234" s="369"/>
      <c r="LEQ234" s="369"/>
      <c r="LER234" s="77"/>
      <c r="LES234" s="78"/>
      <c r="LET234" s="77"/>
      <c r="LEU234" s="369"/>
      <c r="LEV234" s="369"/>
      <c r="LEW234" s="369"/>
      <c r="LEX234" s="369"/>
      <c r="LEY234" s="369"/>
      <c r="LEZ234" s="369"/>
      <c r="LFA234" s="369"/>
      <c r="LFB234" s="369"/>
      <c r="LFC234" s="369"/>
      <c r="LFD234" s="369"/>
      <c r="LFE234" s="369"/>
      <c r="LFF234" s="369"/>
      <c r="LFG234" s="77"/>
      <c r="LFH234" s="369"/>
      <c r="LFI234" s="369"/>
      <c r="LFJ234" s="77"/>
      <c r="LFK234" s="78"/>
      <c r="LFL234" s="77"/>
      <c r="LFM234" s="369"/>
      <c r="LFN234" s="369"/>
      <c r="LFO234" s="369"/>
      <c r="LFP234" s="369"/>
      <c r="LFQ234" s="369"/>
      <c r="LFR234" s="369"/>
      <c r="LFS234" s="369"/>
      <c r="LFT234" s="369"/>
      <c r="LFU234" s="369"/>
      <c r="LFV234" s="369"/>
      <c r="LFW234" s="369"/>
      <c r="LFX234" s="369"/>
      <c r="LFY234" s="77"/>
      <c r="LFZ234" s="369"/>
      <c r="LGA234" s="369"/>
      <c r="LGB234" s="77"/>
      <c r="LGC234" s="78"/>
      <c r="LGD234" s="77"/>
      <c r="LGE234" s="369"/>
      <c r="LGF234" s="369"/>
      <c r="LGG234" s="369"/>
      <c r="LGH234" s="369"/>
      <c r="LGI234" s="369"/>
      <c r="LGJ234" s="369"/>
      <c r="LGK234" s="369"/>
      <c r="LGL234" s="369"/>
      <c r="LGM234" s="369"/>
      <c r="LGN234" s="369"/>
      <c r="LGO234" s="369"/>
      <c r="LGP234" s="369"/>
      <c r="LGQ234" s="77"/>
      <c r="LGR234" s="369"/>
      <c r="LGS234" s="369"/>
      <c r="LGT234" s="77"/>
      <c r="LGU234" s="78"/>
      <c r="LGV234" s="77"/>
      <c r="LGW234" s="369"/>
      <c r="LGX234" s="369"/>
      <c r="LGY234" s="369"/>
      <c r="LGZ234" s="369"/>
      <c r="LHA234" s="369"/>
      <c r="LHB234" s="369"/>
      <c r="LHC234" s="369"/>
      <c r="LHD234" s="369"/>
      <c r="LHE234" s="369"/>
      <c r="LHF234" s="369"/>
      <c r="LHG234" s="369"/>
      <c r="LHH234" s="369"/>
      <c r="LHI234" s="77"/>
      <c r="LHJ234" s="369"/>
      <c r="LHK234" s="369"/>
      <c r="LHL234" s="77"/>
      <c r="LHM234" s="78"/>
      <c r="LHN234" s="77"/>
      <c r="LHO234" s="369"/>
      <c r="LHP234" s="369"/>
      <c r="LHQ234" s="369"/>
      <c r="LHR234" s="369"/>
      <c r="LHS234" s="369"/>
      <c r="LHT234" s="369"/>
      <c r="LHU234" s="369"/>
      <c r="LHV234" s="369"/>
      <c r="LHW234" s="369"/>
      <c r="LHX234" s="369"/>
      <c r="LHY234" s="369"/>
      <c r="LHZ234" s="369"/>
      <c r="LIA234" s="77"/>
      <c r="LIB234" s="369"/>
      <c r="LIC234" s="369"/>
      <c r="LID234" s="77"/>
      <c r="LIE234" s="78"/>
      <c r="LIF234" s="77"/>
      <c r="LIG234" s="369"/>
      <c r="LIH234" s="369"/>
      <c r="LII234" s="369"/>
      <c r="LIJ234" s="369"/>
      <c r="LIK234" s="369"/>
      <c r="LIL234" s="369"/>
      <c r="LIM234" s="369"/>
      <c r="LIN234" s="369"/>
      <c r="LIO234" s="369"/>
      <c r="LIP234" s="369"/>
      <c r="LIQ234" s="369"/>
      <c r="LIR234" s="369"/>
      <c r="LIS234" s="77"/>
      <c r="LIT234" s="369"/>
      <c r="LIU234" s="369"/>
      <c r="LIV234" s="77"/>
      <c r="LIW234" s="78"/>
      <c r="LIX234" s="77"/>
      <c r="LIY234" s="369"/>
      <c r="LIZ234" s="369"/>
      <c r="LJA234" s="369"/>
      <c r="LJB234" s="369"/>
      <c r="LJC234" s="369"/>
      <c r="LJD234" s="369"/>
      <c r="LJE234" s="369"/>
      <c r="LJF234" s="369"/>
      <c r="LJG234" s="369"/>
      <c r="LJH234" s="369"/>
      <c r="LJI234" s="369"/>
      <c r="LJJ234" s="369"/>
      <c r="LJK234" s="77"/>
      <c r="LJL234" s="369"/>
      <c r="LJM234" s="369"/>
      <c r="LJN234" s="77"/>
      <c r="LJO234" s="78"/>
      <c r="LJP234" s="77"/>
      <c r="LJQ234" s="369"/>
      <c r="LJR234" s="369"/>
      <c r="LJS234" s="369"/>
      <c r="LJT234" s="369"/>
      <c r="LJU234" s="369"/>
      <c r="LJV234" s="369"/>
      <c r="LJW234" s="369"/>
      <c r="LJX234" s="369"/>
      <c r="LJY234" s="369"/>
      <c r="LJZ234" s="369"/>
      <c r="LKA234" s="369"/>
      <c r="LKB234" s="369"/>
      <c r="LKC234" s="77"/>
      <c r="LKD234" s="369"/>
      <c r="LKE234" s="369"/>
      <c r="LKF234" s="77"/>
      <c r="LKG234" s="78"/>
      <c r="LKH234" s="77"/>
      <c r="LKI234" s="369"/>
      <c r="LKJ234" s="369"/>
      <c r="LKK234" s="369"/>
      <c r="LKL234" s="369"/>
      <c r="LKM234" s="369"/>
      <c r="LKN234" s="369"/>
      <c r="LKO234" s="369"/>
      <c r="LKP234" s="369"/>
      <c r="LKQ234" s="369"/>
      <c r="LKR234" s="369"/>
      <c r="LKS234" s="369"/>
      <c r="LKT234" s="369"/>
      <c r="LKU234" s="77"/>
      <c r="LKV234" s="369"/>
      <c r="LKW234" s="369"/>
      <c r="LKX234" s="77"/>
      <c r="LKY234" s="78"/>
      <c r="LKZ234" s="77"/>
      <c r="LLA234" s="369"/>
      <c r="LLB234" s="369"/>
      <c r="LLC234" s="369"/>
      <c r="LLD234" s="369"/>
      <c r="LLE234" s="369"/>
      <c r="LLF234" s="369"/>
      <c r="LLG234" s="369"/>
      <c r="LLH234" s="369"/>
      <c r="LLI234" s="369"/>
      <c r="LLJ234" s="369"/>
      <c r="LLK234" s="369"/>
      <c r="LLL234" s="369"/>
      <c r="LLM234" s="77"/>
      <c r="LLN234" s="369"/>
      <c r="LLO234" s="369"/>
      <c r="LLP234" s="77"/>
      <c r="LLQ234" s="78"/>
      <c r="LLR234" s="77"/>
      <c r="LLS234" s="369"/>
      <c r="LLT234" s="369"/>
      <c r="LLU234" s="369"/>
      <c r="LLV234" s="369"/>
      <c r="LLW234" s="369"/>
      <c r="LLX234" s="369"/>
      <c r="LLY234" s="369"/>
      <c r="LLZ234" s="369"/>
      <c r="LMA234" s="369"/>
      <c r="LMB234" s="369"/>
      <c r="LMC234" s="369"/>
      <c r="LMD234" s="369"/>
      <c r="LME234" s="77"/>
      <c r="LMF234" s="369"/>
      <c r="LMG234" s="369"/>
      <c r="LMH234" s="77"/>
      <c r="LMI234" s="78"/>
      <c r="LMJ234" s="77"/>
      <c r="LMK234" s="369"/>
      <c r="LML234" s="369"/>
      <c r="LMM234" s="369"/>
      <c r="LMN234" s="369"/>
      <c r="LMO234" s="369"/>
      <c r="LMP234" s="369"/>
      <c r="LMQ234" s="369"/>
      <c r="LMR234" s="369"/>
      <c r="LMS234" s="369"/>
      <c r="LMT234" s="369"/>
      <c r="LMU234" s="369"/>
      <c r="LMV234" s="369"/>
      <c r="LMW234" s="77"/>
      <c r="LMX234" s="369"/>
      <c r="LMY234" s="369"/>
      <c r="LMZ234" s="77"/>
      <c r="LNA234" s="78"/>
      <c r="LNB234" s="77"/>
      <c r="LNC234" s="369"/>
      <c r="LND234" s="369"/>
      <c r="LNE234" s="369"/>
      <c r="LNF234" s="369"/>
      <c r="LNG234" s="369"/>
      <c r="LNH234" s="369"/>
      <c r="LNI234" s="369"/>
      <c r="LNJ234" s="369"/>
      <c r="LNK234" s="369"/>
      <c r="LNL234" s="369"/>
      <c r="LNM234" s="369"/>
      <c r="LNN234" s="369"/>
      <c r="LNO234" s="77"/>
      <c r="LNP234" s="369"/>
      <c r="LNQ234" s="369"/>
      <c r="LNR234" s="77"/>
      <c r="LNS234" s="78"/>
      <c r="LNT234" s="77"/>
      <c r="LNU234" s="369"/>
      <c r="LNV234" s="369"/>
      <c r="LNW234" s="369"/>
      <c r="LNX234" s="369"/>
      <c r="LNY234" s="369"/>
      <c r="LNZ234" s="369"/>
      <c r="LOA234" s="369"/>
      <c r="LOB234" s="369"/>
      <c r="LOC234" s="369"/>
      <c r="LOD234" s="369"/>
      <c r="LOE234" s="369"/>
      <c r="LOF234" s="369"/>
      <c r="LOG234" s="77"/>
      <c r="LOH234" s="369"/>
      <c r="LOI234" s="369"/>
      <c r="LOJ234" s="77"/>
      <c r="LOK234" s="78"/>
      <c r="LOL234" s="77"/>
      <c r="LOM234" s="369"/>
      <c r="LON234" s="369"/>
      <c r="LOO234" s="369"/>
      <c r="LOP234" s="369"/>
      <c r="LOQ234" s="369"/>
      <c r="LOR234" s="369"/>
      <c r="LOS234" s="369"/>
      <c r="LOT234" s="369"/>
      <c r="LOU234" s="369"/>
      <c r="LOV234" s="369"/>
      <c r="LOW234" s="369"/>
      <c r="LOX234" s="369"/>
      <c r="LOY234" s="77"/>
      <c r="LOZ234" s="369"/>
      <c r="LPA234" s="369"/>
      <c r="LPB234" s="77"/>
      <c r="LPC234" s="78"/>
      <c r="LPD234" s="77"/>
      <c r="LPE234" s="369"/>
      <c r="LPF234" s="369"/>
      <c r="LPG234" s="369"/>
      <c r="LPH234" s="369"/>
      <c r="LPI234" s="369"/>
      <c r="LPJ234" s="369"/>
      <c r="LPK234" s="369"/>
      <c r="LPL234" s="369"/>
      <c r="LPM234" s="369"/>
      <c r="LPN234" s="369"/>
      <c r="LPO234" s="369"/>
      <c r="LPP234" s="369"/>
      <c r="LPQ234" s="77"/>
      <c r="LPR234" s="369"/>
      <c r="LPS234" s="369"/>
      <c r="LPT234" s="77"/>
      <c r="LPU234" s="78"/>
      <c r="LPV234" s="77"/>
      <c r="LPW234" s="369"/>
      <c r="LPX234" s="369"/>
      <c r="LPY234" s="369"/>
      <c r="LPZ234" s="369"/>
      <c r="LQA234" s="369"/>
      <c r="LQB234" s="369"/>
      <c r="LQC234" s="369"/>
      <c r="LQD234" s="369"/>
      <c r="LQE234" s="369"/>
      <c r="LQF234" s="369"/>
      <c r="LQG234" s="369"/>
      <c r="LQH234" s="369"/>
      <c r="LQI234" s="77"/>
      <c r="LQJ234" s="369"/>
      <c r="LQK234" s="369"/>
      <c r="LQL234" s="77"/>
      <c r="LQM234" s="78"/>
      <c r="LQN234" s="77"/>
      <c r="LQO234" s="369"/>
      <c r="LQP234" s="369"/>
      <c r="LQQ234" s="369"/>
      <c r="LQR234" s="369"/>
      <c r="LQS234" s="369"/>
      <c r="LQT234" s="369"/>
      <c r="LQU234" s="369"/>
      <c r="LQV234" s="369"/>
      <c r="LQW234" s="369"/>
      <c r="LQX234" s="369"/>
      <c r="LQY234" s="369"/>
      <c r="LQZ234" s="369"/>
      <c r="LRA234" s="77"/>
      <c r="LRB234" s="369"/>
      <c r="LRC234" s="369"/>
      <c r="LRD234" s="77"/>
      <c r="LRE234" s="78"/>
      <c r="LRF234" s="77"/>
      <c r="LRG234" s="369"/>
      <c r="LRH234" s="369"/>
      <c r="LRI234" s="369"/>
      <c r="LRJ234" s="369"/>
      <c r="LRK234" s="369"/>
      <c r="LRL234" s="369"/>
      <c r="LRM234" s="369"/>
      <c r="LRN234" s="369"/>
      <c r="LRO234" s="369"/>
      <c r="LRP234" s="369"/>
      <c r="LRQ234" s="369"/>
      <c r="LRR234" s="369"/>
      <c r="LRS234" s="77"/>
      <c r="LRT234" s="369"/>
      <c r="LRU234" s="369"/>
      <c r="LRV234" s="77"/>
      <c r="LRW234" s="78"/>
      <c r="LRX234" s="77"/>
      <c r="LRY234" s="369"/>
      <c r="LRZ234" s="369"/>
      <c r="LSA234" s="369"/>
      <c r="LSB234" s="369"/>
      <c r="LSC234" s="369"/>
      <c r="LSD234" s="369"/>
      <c r="LSE234" s="369"/>
      <c r="LSF234" s="369"/>
      <c r="LSG234" s="369"/>
      <c r="LSH234" s="369"/>
      <c r="LSI234" s="369"/>
      <c r="LSJ234" s="369"/>
      <c r="LSK234" s="77"/>
      <c r="LSL234" s="369"/>
      <c r="LSM234" s="369"/>
      <c r="LSN234" s="77"/>
      <c r="LSO234" s="78"/>
      <c r="LSP234" s="77"/>
      <c r="LSQ234" s="369"/>
      <c r="LSR234" s="369"/>
      <c r="LSS234" s="369"/>
      <c r="LST234" s="369"/>
      <c r="LSU234" s="369"/>
      <c r="LSV234" s="369"/>
      <c r="LSW234" s="369"/>
      <c r="LSX234" s="369"/>
      <c r="LSY234" s="369"/>
      <c r="LSZ234" s="369"/>
      <c r="LTA234" s="369"/>
      <c r="LTB234" s="369"/>
      <c r="LTC234" s="77"/>
      <c r="LTD234" s="369"/>
      <c r="LTE234" s="369"/>
      <c r="LTF234" s="77"/>
      <c r="LTG234" s="78"/>
      <c r="LTH234" s="77"/>
      <c r="LTI234" s="369"/>
      <c r="LTJ234" s="369"/>
      <c r="LTK234" s="369"/>
      <c r="LTL234" s="369"/>
      <c r="LTM234" s="369"/>
      <c r="LTN234" s="369"/>
      <c r="LTO234" s="369"/>
      <c r="LTP234" s="369"/>
      <c r="LTQ234" s="369"/>
      <c r="LTR234" s="369"/>
      <c r="LTS234" s="369"/>
      <c r="LTT234" s="369"/>
      <c r="LTU234" s="77"/>
      <c r="LTV234" s="369"/>
      <c r="LTW234" s="369"/>
      <c r="LTX234" s="77"/>
      <c r="LTY234" s="78"/>
      <c r="LTZ234" s="77"/>
      <c r="LUA234" s="369"/>
      <c r="LUB234" s="369"/>
      <c r="LUC234" s="369"/>
      <c r="LUD234" s="369"/>
      <c r="LUE234" s="369"/>
      <c r="LUF234" s="369"/>
      <c r="LUG234" s="369"/>
      <c r="LUH234" s="369"/>
      <c r="LUI234" s="369"/>
      <c r="LUJ234" s="369"/>
      <c r="LUK234" s="369"/>
      <c r="LUL234" s="369"/>
      <c r="LUM234" s="77"/>
      <c r="LUN234" s="369"/>
      <c r="LUO234" s="369"/>
      <c r="LUP234" s="77"/>
      <c r="LUQ234" s="78"/>
      <c r="LUR234" s="77"/>
      <c r="LUS234" s="369"/>
      <c r="LUT234" s="369"/>
      <c r="LUU234" s="369"/>
      <c r="LUV234" s="369"/>
      <c r="LUW234" s="369"/>
      <c r="LUX234" s="369"/>
      <c r="LUY234" s="369"/>
      <c r="LUZ234" s="369"/>
      <c r="LVA234" s="369"/>
      <c r="LVB234" s="369"/>
      <c r="LVC234" s="369"/>
      <c r="LVD234" s="369"/>
      <c r="LVE234" s="77"/>
      <c r="LVF234" s="369"/>
      <c r="LVG234" s="369"/>
      <c r="LVH234" s="77"/>
      <c r="LVI234" s="78"/>
      <c r="LVJ234" s="77"/>
      <c r="LVK234" s="369"/>
      <c r="LVL234" s="369"/>
      <c r="LVM234" s="369"/>
      <c r="LVN234" s="369"/>
      <c r="LVO234" s="369"/>
      <c r="LVP234" s="369"/>
      <c r="LVQ234" s="369"/>
      <c r="LVR234" s="369"/>
      <c r="LVS234" s="369"/>
      <c r="LVT234" s="369"/>
      <c r="LVU234" s="369"/>
      <c r="LVV234" s="369"/>
      <c r="LVW234" s="77"/>
      <c r="LVX234" s="369"/>
      <c r="LVY234" s="369"/>
      <c r="LVZ234" s="77"/>
      <c r="LWA234" s="78"/>
      <c r="LWB234" s="77"/>
      <c r="LWC234" s="369"/>
      <c r="LWD234" s="369"/>
      <c r="LWE234" s="369"/>
      <c r="LWF234" s="369"/>
      <c r="LWG234" s="369"/>
      <c r="LWH234" s="369"/>
      <c r="LWI234" s="369"/>
      <c r="LWJ234" s="369"/>
      <c r="LWK234" s="369"/>
      <c r="LWL234" s="369"/>
      <c r="LWM234" s="369"/>
      <c r="LWN234" s="369"/>
      <c r="LWO234" s="77"/>
      <c r="LWP234" s="369"/>
      <c r="LWQ234" s="369"/>
      <c r="LWR234" s="77"/>
      <c r="LWS234" s="78"/>
      <c r="LWT234" s="77"/>
      <c r="LWU234" s="369"/>
      <c r="LWV234" s="369"/>
      <c r="LWW234" s="369"/>
      <c r="LWX234" s="369"/>
      <c r="LWY234" s="369"/>
      <c r="LWZ234" s="369"/>
      <c r="LXA234" s="369"/>
      <c r="LXB234" s="369"/>
      <c r="LXC234" s="369"/>
      <c r="LXD234" s="369"/>
      <c r="LXE234" s="369"/>
      <c r="LXF234" s="369"/>
      <c r="LXG234" s="77"/>
      <c r="LXH234" s="369"/>
      <c r="LXI234" s="369"/>
      <c r="LXJ234" s="77"/>
      <c r="LXK234" s="78"/>
      <c r="LXL234" s="77"/>
      <c r="LXM234" s="369"/>
      <c r="LXN234" s="369"/>
      <c r="LXO234" s="369"/>
      <c r="LXP234" s="369"/>
      <c r="LXQ234" s="369"/>
      <c r="LXR234" s="369"/>
      <c r="LXS234" s="369"/>
      <c r="LXT234" s="369"/>
      <c r="LXU234" s="369"/>
      <c r="LXV234" s="369"/>
      <c r="LXW234" s="369"/>
      <c r="LXX234" s="369"/>
      <c r="LXY234" s="77"/>
      <c r="LXZ234" s="369"/>
      <c r="LYA234" s="369"/>
      <c r="LYB234" s="77"/>
      <c r="LYC234" s="78"/>
      <c r="LYD234" s="77"/>
      <c r="LYE234" s="369"/>
      <c r="LYF234" s="369"/>
      <c r="LYG234" s="369"/>
      <c r="LYH234" s="369"/>
      <c r="LYI234" s="369"/>
      <c r="LYJ234" s="369"/>
      <c r="LYK234" s="369"/>
      <c r="LYL234" s="369"/>
      <c r="LYM234" s="369"/>
      <c r="LYN234" s="369"/>
      <c r="LYO234" s="369"/>
      <c r="LYP234" s="369"/>
      <c r="LYQ234" s="77"/>
      <c r="LYR234" s="369"/>
      <c r="LYS234" s="369"/>
      <c r="LYT234" s="77"/>
      <c r="LYU234" s="78"/>
      <c r="LYV234" s="77"/>
      <c r="LYW234" s="369"/>
      <c r="LYX234" s="369"/>
      <c r="LYY234" s="369"/>
      <c r="LYZ234" s="369"/>
      <c r="LZA234" s="369"/>
      <c r="LZB234" s="369"/>
      <c r="LZC234" s="369"/>
      <c r="LZD234" s="369"/>
      <c r="LZE234" s="369"/>
      <c r="LZF234" s="369"/>
      <c r="LZG234" s="369"/>
      <c r="LZH234" s="369"/>
      <c r="LZI234" s="77"/>
      <c r="LZJ234" s="369"/>
      <c r="LZK234" s="369"/>
      <c r="LZL234" s="77"/>
      <c r="LZM234" s="78"/>
      <c r="LZN234" s="77"/>
      <c r="LZO234" s="369"/>
      <c r="LZP234" s="369"/>
      <c r="LZQ234" s="369"/>
      <c r="LZR234" s="369"/>
      <c r="LZS234" s="369"/>
      <c r="LZT234" s="369"/>
      <c r="LZU234" s="369"/>
      <c r="LZV234" s="369"/>
      <c r="LZW234" s="369"/>
      <c r="LZX234" s="369"/>
      <c r="LZY234" s="369"/>
      <c r="LZZ234" s="369"/>
      <c r="MAA234" s="77"/>
      <c r="MAB234" s="369"/>
      <c r="MAC234" s="369"/>
      <c r="MAD234" s="77"/>
      <c r="MAE234" s="78"/>
      <c r="MAF234" s="77"/>
      <c r="MAG234" s="369"/>
      <c r="MAH234" s="369"/>
      <c r="MAI234" s="369"/>
      <c r="MAJ234" s="369"/>
      <c r="MAK234" s="369"/>
      <c r="MAL234" s="369"/>
      <c r="MAM234" s="369"/>
      <c r="MAN234" s="369"/>
      <c r="MAO234" s="369"/>
      <c r="MAP234" s="369"/>
      <c r="MAQ234" s="369"/>
      <c r="MAR234" s="369"/>
      <c r="MAS234" s="77"/>
      <c r="MAT234" s="369"/>
      <c r="MAU234" s="369"/>
      <c r="MAV234" s="77"/>
      <c r="MAW234" s="78"/>
      <c r="MAX234" s="77"/>
      <c r="MAY234" s="369"/>
      <c r="MAZ234" s="369"/>
      <c r="MBA234" s="369"/>
      <c r="MBB234" s="369"/>
      <c r="MBC234" s="369"/>
      <c r="MBD234" s="369"/>
      <c r="MBE234" s="369"/>
      <c r="MBF234" s="369"/>
      <c r="MBG234" s="369"/>
      <c r="MBH234" s="369"/>
      <c r="MBI234" s="369"/>
      <c r="MBJ234" s="369"/>
      <c r="MBK234" s="77"/>
      <c r="MBL234" s="369"/>
      <c r="MBM234" s="369"/>
      <c r="MBN234" s="77"/>
      <c r="MBO234" s="78"/>
      <c r="MBP234" s="77"/>
      <c r="MBQ234" s="369"/>
      <c r="MBR234" s="369"/>
      <c r="MBS234" s="369"/>
      <c r="MBT234" s="369"/>
      <c r="MBU234" s="369"/>
      <c r="MBV234" s="369"/>
      <c r="MBW234" s="369"/>
      <c r="MBX234" s="369"/>
      <c r="MBY234" s="369"/>
      <c r="MBZ234" s="369"/>
      <c r="MCA234" s="369"/>
      <c r="MCB234" s="369"/>
      <c r="MCC234" s="77"/>
      <c r="MCD234" s="369"/>
      <c r="MCE234" s="369"/>
      <c r="MCF234" s="77"/>
      <c r="MCG234" s="78"/>
      <c r="MCH234" s="77"/>
      <c r="MCI234" s="369"/>
      <c r="MCJ234" s="369"/>
      <c r="MCK234" s="369"/>
      <c r="MCL234" s="369"/>
      <c r="MCM234" s="369"/>
      <c r="MCN234" s="369"/>
      <c r="MCO234" s="369"/>
      <c r="MCP234" s="369"/>
      <c r="MCQ234" s="369"/>
      <c r="MCR234" s="369"/>
      <c r="MCS234" s="369"/>
      <c r="MCT234" s="369"/>
      <c r="MCU234" s="77"/>
      <c r="MCV234" s="369"/>
      <c r="MCW234" s="369"/>
      <c r="MCX234" s="77"/>
      <c r="MCY234" s="78"/>
      <c r="MCZ234" s="77"/>
      <c r="MDA234" s="369"/>
      <c r="MDB234" s="369"/>
      <c r="MDC234" s="369"/>
      <c r="MDD234" s="369"/>
      <c r="MDE234" s="369"/>
      <c r="MDF234" s="369"/>
      <c r="MDG234" s="369"/>
      <c r="MDH234" s="369"/>
      <c r="MDI234" s="369"/>
      <c r="MDJ234" s="369"/>
      <c r="MDK234" s="369"/>
      <c r="MDL234" s="369"/>
      <c r="MDM234" s="77"/>
      <c r="MDN234" s="369"/>
      <c r="MDO234" s="369"/>
      <c r="MDP234" s="77"/>
      <c r="MDQ234" s="78"/>
      <c r="MDR234" s="77"/>
      <c r="MDS234" s="369"/>
      <c r="MDT234" s="369"/>
      <c r="MDU234" s="369"/>
      <c r="MDV234" s="369"/>
      <c r="MDW234" s="369"/>
      <c r="MDX234" s="369"/>
      <c r="MDY234" s="369"/>
      <c r="MDZ234" s="369"/>
      <c r="MEA234" s="369"/>
      <c r="MEB234" s="369"/>
      <c r="MEC234" s="369"/>
      <c r="MED234" s="369"/>
      <c r="MEE234" s="77"/>
      <c r="MEF234" s="369"/>
      <c r="MEG234" s="369"/>
      <c r="MEH234" s="77"/>
      <c r="MEI234" s="78"/>
      <c r="MEJ234" s="77"/>
      <c r="MEK234" s="369"/>
      <c r="MEL234" s="369"/>
      <c r="MEM234" s="369"/>
      <c r="MEN234" s="369"/>
      <c r="MEO234" s="369"/>
      <c r="MEP234" s="369"/>
      <c r="MEQ234" s="369"/>
      <c r="MER234" s="369"/>
      <c r="MES234" s="369"/>
      <c r="MET234" s="369"/>
      <c r="MEU234" s="369"/>
      <c r="MEV234" s="369"/>
      <c r="MEW234" s="77"/>
      <c r="MEX234" s="369"/>
      <c r="MEY234" s="369"/>
      <c r="MEZ234" s="77"/>
      <c r="MFA234" s="78"/>
      <c r="MFB234" s="77"/>
      <c r="MFC234" s="369"/>
      <c r="MFD234" s="369"/>
      <c r="MFE234" s="369"/>
      <c r="MFF234" s="369"/>
      <c r="MFG234" s="369"/>
      <c r="MFH234" s="369"/>
      <c r="MFI234" s="369"/>
      <c r="MFJ234" s="369"/>
      <c r="MFK234" s="369"/>
      <c r="MFL234" s="369"/>
      <c r="MFM234" s="369"/>
      <c r="MFN234" s="369"/>
      <c r="MFO234" s="77"/>
      <c r="MFP234" s="369"/>
      <c r="MFQ234" s="369"/>
      <c r="MFR234" s="77"/>
      <c r="MFS234" s="78"/>
      <c r="MFT234" s="77"/>
      <c r="MFU234" s="369"/>
      <c r="MFV234" s="369"/>
      <c r="MFW234" s="369"/>
      <c r="MFX234" s="369"/>
      <c r="MFY234" s="369"/>
      <c r="MFZ234" s="369"/>
      <c r="MGA234" s="369"/>
      <c r="MGB234" s="369"/>
      <c r="MGC234" s="369"/>
      <c r="MGD234" s="369"/>
      <c r="MGE234" s="369"/>
      <c r="MGF234" s="369"/>
      <c r="MGG234" s="77"/>
      <c r="MGH234" s="369"/>
      <c r="MGI234" s="369"/>
      <c r="MGJ234" s="77"/>
      <c r="MGK234" s="78"/>
      <c r="MGL234" s="77"/>
      <c r="MGM234" s="369"/>
      <c r="MGN234" s="369"/>
      <c r="MGO234" s="369"/>
      <c r="MGP234" s="369"/>
      <c r="MGQ234" s="369"/>
      <c r="MGR234" s="369"/>
      <c r="MGS234" s="369"/>
      <c r="MGT234" s="369"/>
      <c r="MGU234" s="369"/>
      <c r="MGV234" s="369"/>
      <c r="MGW234" s="369"/>
      <c r="MGX234" s="369"/>
      <c r="MGY234" s="77"/>
      <c r="MGZ234" s="369"/>
      <c r="MHA234" s="369"/>
      <c r="MHB234" s="77"/>
      <c r="MHC234" s="78"/>
      <c r="MHD234" s="77"/>
      <c r="MHE234" s="369"/>
      <c r="MHF234" s="369"/>
      <c r="MHG234" s="369"/>
      <c r="MHH234" s="369"/>
      <c r="MHI234" s="369"/>
      <c r="MHJ234" s="369"/>
      <c r="MHK234" s="369"/>
      <c r="MHL234" s="369"/>
      <c r="MHM234" s="369"/>
      <c r="MHN234" s="369"/>
      <c r="MHO234" s="369"/>
      <c r="MHP234" s="369"/>
      <c r="MHQ234" s="77"/>
      <c r="MHR234" s="369"/>
      <c r="MHS234" s="369"/>
      <c r="MHT234" s="77"/>
      <c r="MHU234" s="78"/>
      <c r="MHV234" s="77"/>
      <c r="MHW234" s="369"/>
      <c r="MHX234" s="369"/>
      <c r="MHY234" s="369"/>
      <c r="MHZ234" s="369"/>
      <c r="MIA234" s="369"/>
      <c r="MIB234" s="369"/>
      <c r="MIC234" s="369"/>
      <c r="MID234" s="369"/>
      <c r="MIE234" s="369"/>
      <c r="MIF234" s="369"/>
      <c r="MIG234" s="369"/>
      <c r="MIH234" s="369"/>
      <c r="MII234" s="77"/>
      <c r="MIJ234" s="369"/>
      <c r="MIK234" s="369"/>
      <c r="MIL234" s="77"/>
      <c r="MIM234" s="78"/>
      <c r="MIN234" s="77"/>
      <c r="MIO234" s="369"/>
      <c r="MIP234" s="369"/>
      <c r="MIQ234" s="369"/>
      <c r="MIR234" s="369"/>
      <c r="MIS234" s="369"/>
      <c r="MIT234" s="369"/>
      <c r="MIU234" s="369"/>
      <c r="MIV234" s="369"/>
      <c r="MIW234" s="369"/>
      <c r="MIX234" s="369"/>
      <c r="MIY234" s="369"/>
      <c r="MIZ234" s="369"/>
      <c r="MJA234" s="77"/>
      <c r="MJB234" s="369"/>
      <c r="MJC234" s="369"/>
      <c r="MJD234" s="77"/>
      <c r="MJE234" s="78"/>
      <c r="MJF234" s="77"/>
      <c r="MJG234" s="369"/>
      <c r="MJH234" s="369"/>
      <c r="MJI234" s="369"/>
      <c r="MJJ234" s="369"/>
      <c r="MJK234" s="369"/>
      <c r="MJL234" s="369"/>
      <c r="MJM234" s="369"/>
      <c r="MJN234" s="369"/>
      <c r="MJO234" s="369"/>
      <c r="MJP234" s="369"/>
      <c r="MJQ234" s="369"/>
      <c r="MJR234" s="369"/>
      <c r="MJS234" s="77"/>
      <c r="MJT234" s="369"/>
      <c r="MJU234" s="369"/>
      <c r="MJV234" s="77"/>
      <c r="MJW234" s="78"/>
      <c r="MJX234" s="77"/>
      <c r="MJY234" s="369"/>
      <c r="MJZ234" s="369"/>
      <c r="MKA234" s="369"/>
      <c r="MKB234" s="369"/>
      <c r="MKC234" s="369"/>
      <c r="MKD234" s="369"/>
      <c r="MKE234" s="369"/>
      <c r="MKF234" s="369"/>
      <c r="MKG234" s="369"/>
      <c r="MKH234" s="369"/>
      <c r="MKI234" s="369"/>
      <c r="MKJ234" s="369"/>
      <c r="MKK234" s="77"/>
      <c r="MKL234" s="369"/>
      <c r="MKM234" s="369"/>
      <c r="MKN234" s="77"/>
      <c r="MKO234" s="78"/>
      <c r="MKP234" s="77"/>
      <c r="MKQ234" s="369"/>
      <c r="MKR234" s="369"/>
      <c r="MKS234" s="369"/>
      <c r="MKT234" s="369"/>
      <c r="MKU234" s="369"/>
      <c r="MKV234" s="369"/>
      <c r="MKW234" s="369"/>
      <c r="MKX234" s="369"/>
      <c r="MKY234" s="369"/>
      <c r="MKZ234" s="369"/>
      <c r="MLA234" s="369"/>
      <c r="MLB234" s="369"/>
      <c r="MLC234" s="77"/>
      <c r="MLD234" s="369"/>
      <c r="MLE234" s="369"/>
      <c r="MLF234" s="77"/>
      <c r="MLG234" s="78"/>
      <c r="MLH234" s="77"/>
      <c r="MLI234" s="369"/>
      <c r="MLJ234" s="369"/>
      <c r="MLK234" s="369"/>
      <c r="MLL234" s="369"/>
      <c r="MLM234" s="369"/>
      <c r="MLN234" s="369"/>
      <c r="MLO234" s="369"/>
      <c r="MLP234" s="369"/>
      <c r="MLQ234" s="369"/>
      <c r="MLR234" s="369"/>
      <c r="MLS234" s="369"/>
      <c r="MLT234" s="369"/>
      <c r="MLU234" s="77"/>
      <c r="MLV234" s="369"/>
      <c r="MLW234" s="369"/>
      <c r="MLX234" s="77"/>
      <c r="MLY234" s="78"/>
      <c r="MLZ234" s="77"/>
      <c r="MMA234" s="369"/>
      <c r="MMB234" s="369"/>
      <c r="MMC234" s="369"/>
      <c r="MMD234" s="369"/>
      <c r="MME234" s="369"/>
      <c r="MMF234" s="369"/>
      <c r="MMG234" s="369"/>
      <c r="MMH234" s="369"/>
      <c r="MMI234" s="369"/>
      <c r="MMJ234" s="369"/>
      <c r="MMK234" s="369"/>
      <c r="MML234" s="369"/>
      <c r="MMM234" s="77"/>
      <c r="MMN234" s="369"/>
      <c r="MMO234" s="369"/>
      <c r="MMP234" s="77"/>
      <c r="MMQ234" s="78"/>
      <c r="MMR234" s="77"/>
      <c r="MMS234" s="369"/>
      <c r="MMT234" s="369"/>
      <c r="MMU234" s="369"/>
      <c r="MMV234" s="369"/>
      <c r="MMW234" s="369"/>
      <c r="MMX234" s="369"/>
      <c r="MMY234" s="369"/>
      <c r="MMZ234" s="369"/>
      <c r="MNA234" s="369"/>
      <c r="MNB234" s="369"/>
      <c r="MNC234" s="369"/>
      <c r="MND234" s="369"/>
      <c r="MNE234" s="77"/>
      <c r="MNF234" s="369"/>
      <c r="MNG234" s="369"/>
      <c r="MNH234" s="77"/>
      <c r="MNI234" s="78"/>
      <c r="MNJ234" s="77"/>
      <c r="MNK234" s="369"/>
      <c r="MNL234" s="369"/>
      <c r="MNM234" s="369"/>
      <c r="MNN234" s="369"/>
      <c r="MNO234" s="369"/>
      <c r="MNP234" s="369"/>
      <c r="MNQ234" s="369"/>
      <c r="MNR234" s="369"/>
      <c r="MNS234" s="369"/>
      <c r="MNT234" s="369"/>
      <c r="MNU234" s="369"/>
      <c r="MNV234" s="369"/>
      <c r="MNW234" s="77"/>
      <c r="MNX234" s="369"/>
      <c r="MNY234" s="369"/>
      <c r="MNZ234" s="77"/>
      <c r="MOA234" s="78"/>
      <c r="MOB234" s="77"/>
      <c r="MOC234" s="369"/>
      <c r="MOD234" s="369"/>
      <c r="MOE234" s="369"/>
      <c r="MOF234" s="369"/>
      <c r="MOG234" s="369"/>
      <c r="MOH234" s="369"/>
      <c r="MOI234" s="369"/>
      <c r="MOJ234" s="369"/>
      <c r="MOK234" s="369"/>
      <c r="MOL234" s="369"/>
      <c r="MOM234" s="369"/>
      <c r="MON234" s="369"/>
      <c r="MOO234" s="77"/>
      <c r="MOP234" s="369"/>
      <c r="MOQ234" s="369"/>
      <c r="MOR234" s="77"/>
      <c r="MOS234" s="78"/>
      <c r="MOT234" s="77"/>
      <c r="MOU234" s="369"/>
      <c r="MOV234" s="369"/>
      <c r="MOW234" s="369"/>
      <c r="MOX234" s="369"/>
      <c r="MOY234" s="369"/>
      <c r="MOZ234" s="369"/>
      <c r="MPA234" s="369"/>
      <c r="MPB234" s="369"/>
      <c r="MPC234" s="369"/>
      <c r="MPD234" s="369"/>
      <c r="MPE234" s="369"/>
      <c r="MPF234" s="369"/>
      <c r="MPG234" s="77"/>
      <c r="MPH234" s="369"/>
      <c r="MPI234" s="369"/>
      <c r="MPJ234" s="77"/>
      <c r="MPK234" s="78"/>
      <c r="MPL234" s="77"/>
      <c r="MPM234" s="369"/>
      <c r="MPN234" s="369"/>
      <c r="MPO234" s="369"/>
      <c r="MPP234" s="369"/>
      <c r="MPQ234" s="369"/>
      <c r="MPR234" s="369"/>
      <c r="MPS234" s="369"/>
      <c r="MPT234" s="369"/>
      <c r="MPU234" s="369"/>
      <c r="MPV234" s="369"/>
      <c r="MPW234" s="369"/>
      <c r="MPX234" s="369"/>
      <c r="MPY234" s="77"/>
      <c r="MPZ234" s="369"/>
      <c r="MQA234" s="369"/>
      <c r="MQB234" s="77"/>
      <c r="MQC234" s="78"/>
      <c r="MQD234" s="77"/>
      <c r="MQE234" s="369"/>
      <c r="MQF234" s="369"/>
      <c r="MQG234" s="369"/>
      <c r="MQH234" s="369"/>
      <c r="MQI234" s="369"/>
      <c r="MQJ234" s="369"/>
      <c r="MQK234" s="369"/>
      <c r="MQL234" s="369"/>
      <c r="MQM234" s="369"/>
      <c r="MQN234" s="369"/>
      <c r="MQO234" s="369"/>
      <c r="MQP234" s="369"/>
      <c r="MQQ234" s="77"/>
      <c r="MQR234" s="369"/>
      <c r="MQS234" s="369"/>
      <c r="MQT234" s="77"/>
      <c r="MQU234" s="78"/>
      <c r="MQV234" s="77"/>
      <c r="MQW234" s="369"/>
      <c r="MQX234" s="369"/>
      <c r="MQY234" s="369"/>
      <c r="MQZ234" s="369"/>
      <c r="MRA234" s="369"/>
      <c r="MRB234" s="369"/>
      <c r="MRC234" s="369"/>
      <c r="MRD234" s="369"/>
      <c r="MRE234" s="369"/>
      <c r="MRF234" s="369"/>
      <c r="MRG234" s="369"/>
      <c r="MRH234" s="369"/>
      <c r="MRI234" s="77"/>
      <c r="MRJ234" s="369"/>
      <c r="MRK234" s="369"/>
      <c r="MRL234" s="77"/>
      <c r="MRM234" s="78"/>
      <c r="MRN234" s="77"/>
      <c r="MRO234" s="369"/>
      <c r="MRP234" s="369"/>
      <c r="MRQ234" s="369"/>
      <c r="MRR234" s="369"/>
      <c r="MRS234" s="369"/>
      <c r="MRT234" s="369"/>
      <c r="MRU234" s="369"/>
      <c r="MRV234" s="369"/>
      <c r="MRW234" s="369"/>
      <c r="MRX234" s="369"/>
      <c r="MRY234" s="369"/>
      <c r="MRZ234" s="369"/>
      <c r="MSA234" s="77"/>
      <c r="MSB234" s="369"/>
      <c r="MSC234" s="369"/>
      <c r="MSD234" s="77"/>
      <c r="MSE234" s="78"/>
      <c r="MSF234" s="77"/>
      <c r="MSG234" s="369"/>
      <c r="MSH234" s="369"/>
      <c r="MSI234" s="369"/>
      <c r="MSJ234" s="369"/>
      <c r="MSK234" s="369"/>
      <c r="MSL234" s="369"/>
      <c r="MSM234" s="369"/>
      <c r="MSN234" s="369"/>
      <c r="MSO234" s="369"/>
      <c r="MSP234" s="369"/>
      <c r="MSQ234" s="369"/>
      <c r="MSR234" s="369"/>
      <c r="MSS234" s="77"/>
      <c r="MST234" s="369"/>
      <c r="MSU234" s="369"/>
      <c r="MSV234" s="77"/>
      <c r="MSW234" s="78"/>
      <c r="MSX234" s="77"/>
      <c r="MSY234" s="369"/>
      <c r="MSZ234" s="369"/>
      <c r="MTA234" s="369"/>
      <c r="MTB234" s="369"/>
      <c r="MTC234" s="369"/>
      <c r="MTD234" s="369"/>
      <c r="MTE234" s="369"/>
      <c r="MTF234" s="369"/>
      <c r="MTG234" s="369"/>
      <c r="MTH234" s="369"/>
      <c r="MTI234" s="369"/>
      <c r="MTJ234" s="369"/>
      <c r="MTK234" s="77"/>
      <c r="MTL234" s="369"/>
      <c r="MTM234" s="369"/>
      <c r="MTN234" s="77"/>
      <c r="MTO234" s="78"/>
      <c r="MTP234" s="77"/>
      <c r="MTQ234" s="369"/>
      <c r="MTR234" s="369"/>
      <c r="MTS234" s="369"/>
      <c r="MTT234" s="369"/>
      <c r="MTU234" s="369"/>
      <c r="MTV234" s="369"/>
      <c r="MTW234" s="369"/>
      <c r="MTX234" s="369"/>
      <c r="MTY234" s="369"/>
      <c r="MTZ234" s="369"/>
      <c r="MUA234" s="369"/>
      <c r="MUB234" s="369"/>
      <c r="MUC234" s="77"/>
      <c r="MUD234" s="369"/>
      <c r="MUE234" s="369"/>
      <c r="MUF234" s="77"/>
      <c r="MUG234" s="78"/>
      <c r="MUH234" s="77"/>
      <c r="MUI234" s="369"/>
      <c r="MUJ234" s="369"/>
      <c r="MUK234" s="369"/>
      <c r="MUL234" s="369"/>
      <c r="MUM234" s="369"/>
      <c r="MUN234" s="369"/>
      <c r="MUO234" s="369"/>
      <c r="MUP234" s="369"/>
      <c r="MUQ234" s="369"/>
      <c r="MUR234" s="369"/>
      <c r="MUS234" s="369"/>
      <c r="MUT234" s="369"/>
      <c r="MUU234" s="77"/>
      <c r="MUV234" s="369"/>
      <c r="MUW234" s="369"/>
      <c r="MUX234" s="77"/>
      <c r="MUY234" s="78"/>
      <c r="MUZ234" s="77"/>
      <c r="MVA234" s="369"/>
      <c r="MVB234" s="369"/>
      <c r="MVC234" s="369"/>
      <c r="MVD234" s="369"/>
      <c r="MVE234" s="369"/>
      <c r="MVF234" s="369"/>
      <c r="MVG234" s="369"/>
      <c r="MVH234" s="369"/>
      <c r="MVI234" s="369"/>
      <c r="MVJ234" s="369"/>
      <c r="MVK234" s="369"/>
      <c r="MVL234" s="369"/>
      <c r="MVM234" s="77"/>
      <c r="MVN234" s="369"/>
      <c r="MVO234" s="369"/>
      <c r="MVP234" s="77"/>
      <c r="MVQ234" s="78"/>
      <c r="MVR234" s="77"/>
      <c r="MVS234" s="369"/>
      <c r="MVT234" s="369"/>
      <c r="MVU234" s="369"/>
      <c r="MVV234" s="369"/>
      <c r="MVW234" s="369"/>
      <c r="MVX234" s="369"/>
      <c r="MVY234" s="369"/>
      <c r="MVZ234" s="369"/>
      <c r="MWA234" s="369"/>
      <c r="MWB234" s="369"/>
      <c r="MWC234" s="369"/>
      <c r="MWD234" s="369"/>
      <c r="MWE234" s="77"/>
      <c r="MWF234" s="369"/>
      <c r="MWG234" s="369"/>
      <c r="MWH234" s="77"/>
      <c r="MWI234" s="78"/>
      <c r="MWJ234" s="77"/>
      <c r="MWK234" s="369"/>
      <c r="MWL234" s="369"/>
      <c r="MWM234" s="369"/>
      <c r="MWN234" s="369"/>
      <c r="MWO234" s="369"/>
      <c r="MWP234" s="369"/>
      <c r="MWQ234" s="369"/>
      <c r="MWR234" s="369"/>
      <c r="MWS234" s="369"/>
      <c r="MWT234" s="369"/>
      <c r="MWU234" s="369"/>
      <c r="MWV234" s="369"/>
      <c r="MWW234" s="77"/>
      <c r="MWX234" s="369"/>
      <c r="MWY234" s="369"/>
      <c r="MWZ234" s="77"/>
      <c r="MXA234" s="78"/>
      <c r="MXB234" s="77"/>
      <c r="MXC234" s="369"/>
      <c r="MXD234" s="369"/>
      <c r="MXE234" s="369"/>
      <c r="MXF234" s="369"/>
      <c r="MXG234" s="369"/>
      <c r="MXH234" s="369"/>
      <c r="MXI234" s="369"/>
      <c r="MXJ234" s="369"/>
      <c r="MXK234" s="369"/>
      <c r="MXL234" s="369"/>
      <c r="MXM234" s="369"/>
      <c r="MXN234" s="369"/>
      <c r="MXO234" s="77"/>
      <c r="MXP234" s="369"/>
      <c r="MXQ234" s="369"/>
      <c r="MXR234" s="77"/>
      <c r="MXS234" s="78"/>
      <c r="MXT234" s="77"/>
      <c r="MXU234" s="369"/>
      <c r="MXV234" s="369"/>
      <c r="MXW234" s="369"/>
      <c r="MXX234" s="369"/>
      <c r="MXY234" s="369"/>
      <c r="MXZ234" s="369"/>
      <c r="MYA234" s="369"/>
      <c r="MYB234" s="369"/>
      <c r="MYC234" s="369"/>
      <c r="MYD234" s="369"/>
      <c r="MYE234" s="369"/>
      <c r="MYF234" s="369"/>
      <c r="MYG234" s="77"/>
      <c r="MYH234" s="369"/>
      <c r="MYI234" s="369"/>
      <c r="MYJ234" s="77"/>
      <c r="MYK234" s="78"/>
      <c r="MYL234" s="77"/>
      <c r="MYM234" s="369"/>
      <c r="MYN234" s="369"/>
      <c r="MYO234" s="369"/>
      <c r="MYP234" s="369"/>
      <c r="MYQ234" s="369"/>
      <c r="MYR234" s="369"/>
      <c r="MYS234" s="369"/>
      <c r="MYT234" s="369"/>
      <c r="MYU234" s="369"/>
      <c r="MYV234" s="369"/>
      <c r="MYW234" s="369"/>
      <c r="MYX234" s="369"/>
      <c r="MYY234" s="77"/>
      <c r="MYZ234" s="369"/>
      <c r="MZA234" s="369"/>
      <c r="MZB234" s="77"/>
      <c r="MZC234" s="78"/>
      <c r="MZD234" s="77"/>
      <c r="MZE234" s="369"/>
      <c r="MZF234" s="369"/>
      <c r="MZG234" s="369"/>
      <c r="MZH234" s="369"/>
      <c r="MZI234" s="369"/>
      <c r="MZJ234" s="369"/>
      <c r="MZK234" s="369"/>
      <c r="MZL234" s="369"/>
      <c r="MZM234" s="369"/>
      <c r="MZN234" s="369"/>
      <c r="MZO234" s="369"/>
      <c r="MZP234" s="369"/>
      <c r="MZQ234" s="77"/>
      <c r="MZR234" s="369"/>
      <c r="MZS234" s="369"/>
      <c r="MZT234" s="77"/>
      <c r="MZU234" s="78"/>
      <c r="MZV234" s="77"/>
      <c r="MZW234" s="369"/>
      <c r="MZX234" s="369"/>
      <c r="MZY234" s="369"/>
      <c r="MZZ234" s="369"/>
      <c r="NAA234" s="369"/>
      <c r="NAB234" s="369"/>
      <c r="NAC234" s="369"/>
      <c r="NAD234" s="369"/>
      <c r="NAE234" s="369"/>
      <c r="NAF234" s="369"/>
      <c r="NAG234" s="369"/>
      <c r="NAH234" s="369"/>
      <c r="NAI234" s="77"/>
      <c r="NAJ234" s="369"/>
      <c r="NAK234" s="369"/>
      <c r="NAL234" s="77"/>
      <c r="NAM234" s="78"/>
      <c r="NAN234" s="77"/>
      <c r="NAO234" s="369"/>
      <c r="NAP234" s="369"/>
      <c r="NAQ234" s="369"/>
      <c r="NAR234" s="369"/>
      <c r="NAS234" s="369"/>
      <c r="NAT234" s="369"/>
      <c r="NAU234" s="369"/>
      <c r="NAV234" s="369"/>
      <c r="NAW234" s="369"/>
      <c r="NAX234" s="369"/>
      <c r="NAY234" s="369"/>
      <c r="NAZ234" s="369"/>
      <c r="NBA234" s="77"/>
      <c r="NBB234" s="369"/>
      <c r="NBC234" s="369"/>
      <c r="NBD234" s="77"/>
      <c r="NBE234" s="78"/>
      <c r="NBF234" s="77"/>
      <c r="NBG234" s="369"/>
      <c r="NBH234" s="369"/>
      <c r="NBI234" s="369"/>
      <c r="NBJ234" s="369"/>
      <c r="NBK234" s="369"/>
      <c r="NBL234" s="369"/>
      <c r="NBM234" s="369"/>
      <c r="NBN234" s="369"/>
      <c r="NBO234" s="369"/>
      <c r="NBP234" s="369"/>
      <c r="NBQ234" s="369"/>
      <c r="NBR234" s="369"/>
      <c r="NBS234" s="77"/>
      <c r="NBT234" s="369"/>
      <c r="NBU234" s="369"/>
      <c r="NBV234" s="77"/>
      <c r="NBW234" s="78"/>
      <c r="NBX234" s="77"/>
      <c r="NBY234" s="369"/>
      <c r="NBZ234" s="369"/>
      <c r="NCA234" s="369"/>
      <c r="NCB234" s="369"/>
      <c r="NCC234" s="369"/>
      <c r="NCD234" s="369"/>
      <c r="NCE234" s="369"/>
      <c r="NCF234" s="369"/>
      <c r="NCG234" s="369"/>
      <c r="NCH234" s="369"/>
      <c r="NCI234" s="369"/>
      <c r="NCJ234" s="369"/>
      <c r="NCK234" s="77"/>
      <c r="NCL234" s="369"/>
      <c r="NCM234" s="369"/>
      <c r="NCN234" s="77"/>
      <c r="NCO234" s="78"/>
      <c r="NCP234" s="77"/>
      <c r="NCQ234" s="369"/>
      <c r="NCR234" s="369"/>
      <c r="NCS234" s="369"/>
      <c r="NCT234" s="369"/>
      <c r="NCU234" s="369"/>
      <c r="NCV234" s="369"/>
      <c r="NCW234" s="369"/>
      <c r="NCX234" s="369"/>
      <c r="NCY234" s="369"/>
      <c r="NCZ234" s="369"/>
      <c r="NDA234" s="369"/>
      <c r="NDB234" s="369"/>
      <c r="NDC234" s="77"/>
      <c r="NDD234" s="369"/>
      <c r="NDE234" s="369"/>
      <c r="NDF234" s="77"/>
      <c r="NDG234" s="78"/>
      <c r="NDH234" s="77"/>
      <c r="NDI234" s="369"/>
      <c r="NDJ234" s="369"/>
      <c r="NDK234" s="369"/>
      <c r="NDL234" s="369"/>
      <c r="NDM234" s="369"/>
      <c r="NDN234" s="369"/>
      <c r="NDO234" s="369"/>
      <c r="NDP234" s="369"/>
      <c r="NDQ234" s="369"/>
      <c r="NDR234" s="369"/>
      <c r="NDS234" s="369"/>
      <c r="NDT234" s="369"/>
      <c r="NDU234" s="77"/>
      <c r="NDV234" s="369"/>
      <c r="NDW234" s="369"/>
      <c r="NDX234" s="77"/>
      <c r="NDY234" s="78"/>
      <c r="NDZ234" s="77"/>
      <c r="NEA234" s="369"/>
      <c r="NEB234" s="369"/>
      <c r="NEC234" s="369"/>
      <c r="NED234" s="369"/>
      <c r="NEE234" s="369"/>
      <c r="NEF234" s="369"/>
      <c r="NEG234" s="369"/>
      <c r="NEH234" s="369"/>
      <c r="NEI234" s="369"/>
      <c r="NEJ234" s="369"/>
      <c r="NEK234" s="369"/>
      <c r="NEL234" s="369"/>
      <c r="NEM234" s="77"/>
      <c r="NEN234" s="369"/>
      <c r="NEO234" s="369"/>
      <c r="NEP234" s="77"/>
      <c r="NEQ234" s="78"/>
      <c r="NER234" s="77"/>
      <c r="NES234" s="369"/>
      <c r="NET234" s="369"/>
      <c r="NEU234" s="369"/>
      <c r="NEV234" s="369"/>
      <c r="NEW234" s="369"/>
      <c r="NEX234" s="369"/>
      <c r="NEY234" s="369"/>
      <c r="NEZ234" s="369"/>
      <c r="NFA234" s="369"/>
      <c r="NFB234" s="369"/>
      <c r="NFC234" s="369"/>
      <c r="NFD234" s="369"/>
      <c r="NFE234" s="77"/>
      <c r="NFF234" s="369"/>
      <c r="NFG234" s="369"/>
      <c r="NFH234" s="77"/>
      <c r="NFI234" s="78"/>
      <c r="NFJ234" s="77"/>
      <c r="NFK234" s="369"/>
      <c r="NFL234" s="369"/>
      <c r="NFM234" s="369"/>
      <c r="NFN234" s="369"/>
      <c r="NFO234" s="369"/>
      <c r="NFP234" s="369"/>
      <c r="NFQ234" s="369"/>
      <c r="NFR234" s="369"/>
      <c r="NFS234" s="369"/>
      <c r="NFT234" s="369"/>
      <c r="NFU234" s="369"/>
      <c r="NFV234" s="369"/>
      <c r="NFW234" s="77"/>
      <c r="NFX234" s="369"/>
      <c r="NFY234" s="369"/>
      <c r="NFZ234" s="77"/>
      <c r="NGA234" s="78"/>
      <c r="NGB234" s="77"/>
      <c r="NGC234" s="369"/>
      <c r="NGD234" s="369"/>
      <c r="NGE234" s="369"/>
      <c r="NGF234" s="369"/>
      <c r="NGG234" s="369"/>
      <c r="NGH234" s="369"/>
      <c r="NGI234" s="369"/>
      <c r="NGJ234" s="369"/>
      <c r="NGK234" s="369"/>
      <c r="NGL234" s="369"/>
      <c r="NGM234" s="369"/>
      <c r="NGN234" s="369"/>
      <c r="NGO234" s="77"/>
      <c r="NGP234" s="369"/>
      <c r="NGQ234" s="369"/>
      <c r="NGR234" s="77"/>
      <c r="NGS234" s="78"/>
      <c r="NGT234" s="77"/>
      <c r="NGU234" s="369"/>
      <c r="NGV234" s="369"/>
      <c r="NGW234" s="369"/>
      <c r="NGX234" s="369"/>
      <c r="NGY234" s="369"/>
      <c r="NGZ234" s="369"/>
      <c r="NHA234" s="369"/>
      <c r="NHB234" s="369"/>
      <c r="NHC234" s="369"/>
      <c r="NHD234" s="369"/>
      <c r="NHE234" s="369"/>
      <c r="NHF234" s="369"/>
      <c r="NHG234" s="77"/>
      <c r="NHH234" s="369"/>
      <c r="NHI234" s="369"/>
      <c r="NHJ234" s="77"/>
      <c r="NHK234" s="78"/>
      <c r="NHL234" s="77"/>
      <c r="NHM234" s="369"/>
      <c r="NHN234" s="369"/>
      <c r="NHO234" s="369"/>
      <c r="NHP234" s="369"/>
      <c r="NHQ234" s="369"/>
      <c r="NHR234" s="369"/>
      <c r="NHS234" s="369"/>
      <c r="NHT234" s="369"/>
      <c r="NHU234" s="369"/>
      <c r="NHV234" s="369"/>
      <c r="NHW234" s="369"/>
      <c r="NHX234" s="369"/>
      <c r="NHY234" s="77"/>
      <c r="NHZ234" s="369"/>
      <c r="NIA234" s="369"/>
      <c r="NIB234" s="77"/>
      <c r="NIC234" s="78"/>
      <c r="NID234" s="77"/>
      <c r="NIE234" s="369"/>
      <c r="NIF234" s="369"/>
      <c r="NIG234" s="369"/>
      <c r="NIH234" s="369"/>
      <c r="NII234" s="369"/>
      <c r="NIJ234" s="369"/>
      <c r="NIK234" s="369"/>
      <c r="NIL234" s="369"/>
      <c r="NIM234" s="369"/>
      <c r="NIN234" s="369"/>
      <c r="NIO234" s="369"/>
      <c r="NIP234" s="369"/>
      <c r="NIQ234" s="77"/>
      <c r="NIR234" s="369"/>
      <c r="NIS234" s="369"/>
      <c r="NIT234" s="77"/>
      <c r="NIU234" s="78"/>
      <c r="NIV234" s="77"/>
      <c r="NIW234" s="369"/>
      <c r="NIX234" s="369"/>
      <c r="NIY234" s="369"/>
      <c r="NIZ234" s="369"/>
      <c r="NJA234" s="369"/>
      <c r="NJB234" s="369"/>
      <c r="NJC234" s="369"/>
      <c r="NJD234" s="369"/>
      <c r="NJE234" s="369"/>
      <c r="NJF234" s="369"/>
      <c r="NJG234" s="369"/>
      <c r="NJH234" s="369"/>
      <c r="NJI234" s="77"/>
      <c r="NJJ234" s="369"/>
      <c r="NJK234" s="369"/>
      <c r="NJL234" s="77"/>
      <c r="NJM234" s="78"/>
      <c r="NJN234" s="77"/>
      <c r="NJO234" s="369"/>
      <c r="NJP234" s="369"/>
      <c r="NJQ234" s="369"/>
      <c r="NJR234" s="369"/>
      <c r="NJS234" s="369"/>
      <c r="NJT234" s="369"/>
      <c r="NJU234" s="369"/>
      <c r="NJV234" s="369"/>
      <c r="NJW234" s="369"/>
      <c r="NJX234" s="369"/>
      <c r="NJY234" s="369"/>
      <c r="NJZ234" s="369"/>
      <c r="NKA234" s="77"/>
      <c r="NKB234" s="369"/>
      <c r="NKC234" s="369"/>
      <c r="NKD234" s="77"/>
      <c r="NKE234" s="78"/>
      <c r="NKF234" s="77"/>
      <c r="NKG234" s="369"/>
      <c r="NKH234" s="369"/>
      <c r="NKI234" s="369"/>
      <c r="NKJ234" s="369"/>
      <c r="NKK234" s="369"/>
      <c r="NKL234" s="369"/>
      <c r="NKM234" s="369"/>
      <c r="NKN234" s="369"/>
      <c r="NKO234" s="369"/>
      <c r="NKP234" s="369"/>
      <c r="NKQ234" s="369"/>
      <c r="NKR234" s="369"/>
      <c r="NKS234" s="77"/>
      <c r="NKT234" s="369"/>
      <c r="NKU234" s="369"/>
      <c r="NKV234" s="77"/>
      <c r="NKW234" s="78"/>
      <c r="NKX234" s="77"/>
      <c r="NKY234" s="369"/>
      <c r="NKZ234" s="369"/>
      <c r="NLA234" s="369"/>
      <c r="NLB234" s="369"/>
      <c r="NLC234" s="369"/>
      <c r="NLD234" s="369"/>
      <c r="NLE234" s="369"/>
      <c r="NLF234" s="369"/>
      <c r="NLG234" s="369"/>
      <c r="NLH234" s="369"/>
      <c r="NLI234" s="369"/>
      <c r="NLJ234" s="369"/>
      <c r="NLK234" s="77"/>
      <c r="NLL234" s="369"/>
      <c r="NLM234" s="369"/>
      <c r="NLN234" s="77"/>
      <c r="NLO234" s="78"/>
      <c r="NLP234" s="77"/>
      <c r="NLQ234" s="369"/>
      <c r="NLR234" s="369"/>
      <c r="NLS234" s="369"/>
      <c r="NLT234" s="369"/>
      <c r="NLU234" s="369"/>
      <c r="NLV234" s="369"/>
      <c r="NLW234" s="369"/>
      <c r="NLX234" s="369"/>
      <c r="NLY234" s="369"/>
      <c r="NLZ234" s="369"/>
      <c r="NMA234" s="369"/>
      <c r="NMB234" s="369"/>
      <c r="NMC234" s="77"/>
      <c r="NMD234" s="369"/>
      <c r="NME234" s="369"/>
      <c r="NMF234" s="77"/>
      <c r="NMG234" s="78"/>
      <c r="NMH234" s="77"/>
      <c r="NMI234" s="369"/>
      <c r="NMJ234" s="369"/>
      <c r="NMK234" s="369"/>
      <c r="NML234" s="369"/>
      <c r="NMM234" s="369"/>
      <c r="NMN234" s="369"/>
      <c r="NMO234" s="369"/>
      <c r="NMP234" s="369"/>
      <c r="NMQ234" s="369"/>
      <c r="NMR234" s="369"/>
      <c r="NMS234" s="369"/>
      <c r="NMT234" s="369"/>
      <c r="NMU234" s="77"/>
      <c r="NMV234" s="369"/>
      <c r="NMW234" s="369"/>
      <c r="NMX234" s="77"/>
      <c r="NMY234" s="78"/>
      <c r="NMZ234" s="77"/>
      <c r="NNA234" s="369"/>
      <c r="NNB234" s="369"/>
      <c r="NNC234" s="369"/>
      <c r="NND234" s="369"/>
      <c r="NNE234" s="369"/>
      <c r="NNF234" s="369"/>
      <c r="NNG234" s="369"/>
      <c r="NNH234" s="369"/>
      <c r="NNI234" s="369"/>
      <c r="NNJ234" s="369"/>
      <c r="NNK234" s="369"/>
      <c r="NNL234" s="369"/>
      <c r="NNM234" s="77"/>
      <c r="NNN234" s="369"/>
      <c r="NNO234" s="369"/>
      <c r="NNP234" s="77"/>
      <c r="NNQ234" s="78"/>
      <c r="NNR234" s="77"/>
      <c r="NNS234" s="369"/>
      <c r="NNT234" s="369"/>
      <c r="NNU234" s="369"/>
      <c r="NNV234" s="369"/>
      <c r="NNW234" s="369"/>
      <c r="NNX234" s="369"/>
      <c r="NNY234" s="369"/>
      <c r="NNZ234" s="369"/>
      <c r="NOA234" s="369"/>
      <c r="NOB234" s="369"/>
      <c r="NOC234" s="369"/>
      <c r="NOD234" s="369"/>
      <c r="NOE234" s="77"/>
      <c r="NOF234" s="369"/>
      <c r="NOG234" s="369"/>
      <c r="NOH234" s="77"/>
      <c r="NOI234" s="78"/>
      <c r="NOJ234" s="77"/>
      <c r="NOK234" s="369"/>
      <c r="NOL234" s="369"/>
      <c r="NOM234" s="369"/>
      <c r="NON234" s="369"/>
      <c r="NOO234" s="369"/>
      <c r="NOP234" s="369"/>
      <c r="NOQ234" s="369"/>
      <c r="NOR234" s="369"/>
      <c r="NOS234" s="369"/>
      <c r="NOT234" s="369"/>
      <c r="NOU234" s="369"/>
      <c r="NOV234" s="369"/>
      <c r="NOW234" s="77"/>
      <c r="NOX234" s="369"/>
      <c r="NOY234" s="369"/>
      <c r="NOZ234" s="77"/>
      <c r="NPA234" s="78"/>
      <c r="NPB234" s="77"/>
      <c r="NPC234" s="369"/>
      <c r="NPD234" s="369"/>
      <c r="NPE234" s="369"/>
      <c r="NPF234" s="369"/>
      <c r="NPG234" s="369"/>
      <c r="NPH234" s="369"/>
      <c r="NPI234" s="369"/>
      <c r="NPJ234" s="369"/>
      <c r="NPK234" s="369"/>
      <c r="NPL234" s="369"/>
      <c r="NPM234" s="369"/>
      <c r="NPN234" s="369"/>
      <c r="NPO234" s="77"/>
      <c r="NPP234" s="369"/>
      <c r="NPQ234" s="369"/>
      <c r="NPR234" s="77"/>
      <c r="NPS234" s="78"/>
      <c r="NPT234" s="77"/>
      <c r="NPU234" s="369"/>
      <c r="NPV234" s="369"/>
      <c r="NPW234" s="369"/>
      <c r="NPX234" s="369"/>
      <c r="NPY234" s="369"/>
      <c r="NPZ234" s="369"/>
      <c r="NQA234" s="369"/>
      <c r="NQB234" s="369"/>
      <c r="NQC234" s="369"/>
      <c r="NQD234" s="369"/>
      <c r="NQE234" s="369"/>
      <c r="NQF234" s="369"/>
      <c r="NQG234" s="77"/>
      <c r="NQH234" s="369"/>
      <c r="NQI234" s="369"/>
      <c r="NQJ234" s="77"/>
      <c r="NQK234" s="78"/>
      <c r="NQL234" s="77"/>
      <c r="NQM234" s="369"/>
      <c r="NQN234" s="369"/>
      <c r="NQO234" s="369"/>
      <c r="NQP234" s="369"/>
      <c r="NQQ234" s="369"/>
      <c r="NQR234" s="369"/>
      <c r="NQS234" s="369"/>
      <c r="NQT234" s="369"/>
      <c r="NQU234" s="369"/>
      <c r="NQV234" s="369"/>
      <c r="NQW234" s="369"/>
      <c r="NQX234" s="369"/>
      <c r="NQY234" s="77"/>
      <c r="NQZ234" s="369"/>
      <c r="NRA234" s="369"/>
      <c r="NRB234" s="77"/>
      <c r="NRC234" s="78"/>
      <c r="NRD234" s="77"/>
      <c r="NRE234" s="369"/>
      <c r="NRF234" s="369"/>
      <c r="NRG234" s="369"/>
      <c r="NRH234" s="369"/>
      <c r="NRI234" s="369"/>
      <c r="NRJ234" s="369"/>
      <c r="NRK234" s="369"/>
      <c r="NRL234" s="369"/>
      <c r="NRM234" s="369"/>
      <c r="NRN234" s="369"/>
      <c r="NRO234" s="369"/>
      <c r="NRP234" s="369"/>
      <c r="NRQ234" s="77"/>
      <c r="NRR234" s="369"/>
      <c r="NRS234" s="369"/>
      <c r="NRT234" s="77"/>
      <c r="NRU234" s="78"/>
      <c r="NRV234" s="77"/>
      <c r="NRW234" s="369"/>
      <c r="NRX234" s="369"/>
      <c r="NRY234" s="369"/>
      <c r="NRZ234" s="369"/>
      <c r="NSA234" s="369"/>
      <c r="NSB234" s="369"/>
      <c r="NSC234" s="369"/>
      <c r="NSD234" s="369"/>
      <c r="NSE234" s="369"/>
      <c r="NSF234" s="369"/>
      <c r="NSG234" s="369"/>
      <c r="NSH234" s="369"/>
      <c r="NSI234" s="77"/>
      <c r="NSJ234" s="369"/>
      <c r="NSK234" s="369"/>
      <c r="NSL234" s="77"/>
      <c r="NSM234" s="78"/>
      <c r="NSN234" s="77"/>
      <c r="NSO234" s="369"/>
      <c r="NSP234" s="369"/>
      <c r="NSQ234" s="369"/>
      <c r="NSR234" s="369"/>
      <c r="NSS234" s="369"/>
      <c r="NST234" s="369"/>
      <c r="NSU234" s="369"/>
      <c r="NSV234" s="369"/>
      <c r="NSW234" s="369"/>
      <c r="NSX234" s="369"/>
      <c r="NSY234" s="369"/>
      <c r="NSZ234" s="369"/>
      <c r="NTA234" s="77"/>
      <c r="NTB234" s="369"/>
      <c r="NTC234" s="369"/>
      <c r="NTD234" s="77"/>
      <c r="NTE234" s="78"/>
      <c r="NTF234" s="77"/>
      <c r="NTG234" s="369"/>
      <c r="NTH234" s="369"/>
      <c r="NTI234" s="369"/>
      <c r="NTJ234" s="369"/>
      <c r="NTK234" s="369"/>
      <c r="NTL234" s="369"/>
      <c r="NTM234" s="369"/>
      <c r="NTN234" s="369"/>
      <c r="NTO234" s="369"/>
      <c r="NTP234" s="369"/>
      <c r="NTQ234" s="369"/>
      <c r="NTR234" s="369"/>
      <c r="NTS234" s="77"/>
      <c r="NTT234" s="369"/>
      <c r="NTU234" s="369"/>
      <c r="NTV234" s="77"/>
      <c r="NTW234" s="78"/>
      <c r="NTX234" s="77"/>
      <c r="NTY234" s="369"/>
      <c r="NTZ234" s="369"/>
      <c r="NUA234" s="369"/>
      <c r="NUB234" s="369"/>
      <c r="NUC234" s="369"/>
      <c r="NUD234" s="369"/>
      <c r="NUE234" s="369"/>
      <c r="NUF234" s="369"/>
      <c r="NUG234" s="369"/>
      <c r="NUH234" s="369"/>
      <c r="NUI234" s="369"/>
      <c r="NUJ234" s="369"/>
      <c r="NUK234" s="77"/>
      <c r="NUL234" s="369"/>
      <c r="NUM234" s="369"/>
      <c r="NUN234" s="77"/>
      <c r="NUO234" s="78"/>
      <c r="NUP234" s="77"/>
      <c r="NUQ234" s="369"/>
      <c r="NUR234" s="369"/>
      <c r="NUS234" s="369"/>
      <c r="NUT234" s="369"/>
      <c r="NUU234" s="369"/>
      <c r="NUV234" s="369"/>
      <c r="NUW234" s="369"/>
      <c r="NUX234" s="369"/>
      <c r="NUY234" s="369"/>
      <c r="NUZ234" s="369"/>
      <c r="NVA234" s="369"/>
      <c r="NVB234" s="369"/>
      <c r="NVC234" s="77"/>
      <c r="NVD234" s="369"/>
      <c r="NVE234" s="369"/>
      <c r="NVF234" s="77"/>
      <c r="NVG234" s="78"/>
      <c r="NVH234" s="77"/>
      <c r="NVI234" s="369"/>
      <c r="NVJ234" s="369"/>
      <c r="NVK234" s="369"/>
      <c r="NVL234" s="369"/>
      <c r="NVM234" s="369"/>
      <c r="NVN234" s="369"/>
      <c r="NVO234" s="369"/>
      <c r="NVP234" s="369"/>
      <c r="NVQ234" s="369"/>
      <c r="NVR234" s="369"/>
      <c r="NVS234" s="369"/>
      <c r="NVT234" s="369"/>
      <c r="NVU234" s="77"/>
      <c r="NVV234" s="369"/>
      <c r="NVW234" s="369"/>
      <c r="NVX234" s="77"/>
      <c r="NVY234" s="78"/>
      <c r="NVZ234" s="77"/>
      <c r="NWA234" s="369"/>
      <c r="NWB234" s="369"/>
      <c r="NWC234" s="369"/>
      <c r="NWD234" s="369"/>
      <c r="NWE234" s="369"/>
      <c r="NWF234" s="369"/>
      <c r="NWG234" s="369"/>
      <c r="NWH234" s="369"/>
      <c r="NWI234" s="369"/>
      <c r="NWJ234" s="369"/>
      <c r="NWK234" s="369"/>
      <c r="NWL234" s="369"/>
      <c r="NWM234" s="77"/>
      <c r="NWN234" s="369"/>
      <c r="NWO234" s="369"/>
      <c r="NWP234" s="77"/>
      <c r="NWQ234" s="78"/>
      <c r="NWR234" s="77"/>
      <c r="NWS234" s="369"/>
      <c r="NWT234" s="369"/>
      <c r="NWU234" s="369"/>
      <c r="NWV234" s="369"/>
      <c r="NWW234" s="369"/>
      <c r="NWX234" s="369"/>
      <c r="NWY234" s="369"/>
      <c r="NWZ234" s="369"/>
      <c r="NXA234" s="369"/>
      <c r="NXB234" s="369"/>
      <c r="NXC234" s="369"/>
      <c r="NXD234" s="369"/>
      <c r="NXE234" s="77"/>
      <c r="NXF234" s="369"/>
      <c r="NXG234" s="369"/>
      <c r="NXH234" s="77"/>
      <c r="NXI234" s="78"/>
      <c r="NXJ234" s="77"/>
      <c r="NXK234" s="369"/>
      <c r="NXL234" s="369"/>
      <c r="NXM234" s="369"/>
      <c r="NXN234" s="369"/>
      <c r="NXO234" s="369"/>
      <c r="NXP234" s="369"/>
      <c r="NXQ234" s="369"/>
      <c r="NXR234" s="369"/>
      <c r="NXS234" s="369"/>
      <c r="NXT234" s="369"/>
      <c r="NXU234" s="369"/>
      <c r="NXV234" s="369"/>
      <c r="NXW234" s="77"/>
      <c r="NXX234" s="369"/>
      <c r="NXY234" s="369"/>
      <c r="NXZ234" s="77"/>
      <c r="NYA234" s="78"/>
      <c r="NYB234" s="77"/>
      <c r="NYC234" s="369"/>
      <c r="NYD234" s="369"/>
      <c r="NYE234" s="369"/>
      <c r="NYF234" s="369"/>
      <c r="NYG234" s="369"/>
      <c r="NYH234" s="369"/>
      <c r="NYI234" s="369"/>
      <c r="NYJ234" s="369"/>
      <c r="NYK234" s="369"/>
      <c r="NYL234" s="369"/>
      <c r="NYM234" s="369"/>
      <c r="NYN234" s="369"/>
      <c r="NYO234" s="77"/>
      <c r="NYP234" s="369"/>
      <c r="NYQ234" s="369"/>
      <c r="NYR234" s="77"/>
      <c r="NYS234" s="78"/>
      <c r="NYT234" s="77"/>
      <c r="NYU234" s="369"/>
      <c r="NYV234" s="369"/>
      <c r="NYW234" s="369"/>
      <c r="NYX234" s="369"/>
      <c r="NYY234" s="369"/>
      <c r="NYZ234" s="369"/>
      <c r="NZA234" s="369"/>
      <c r="NZB234" s="369"/>
      <c r="NZC234" s="369"/>
      <c r="NZD234" s="369"/>
      <c r="NZE234" s="369"/>
      <c r="NZF234" s="369"/>
      <c r="NZG234" s="77"/>
      <c r="NZH234" s="369"/>
      <c r="NZI234" s="369"/>
      <c r="NZJ234" s="77"/>
      <c r="NZK234" s="78"/>
      <c r="NZL234" s="77"/>
      <c r="NZM234" s="369"/>
      <c r="NZN234" s="369"/>
      <c r="NZO234" s="369"/>
      <c r="NZP234" s="369"/>
      <c r="NZQ234" s="369"/>
      <c r="NZR234" s="369"/>
      <c r="NZS234" s="369"/>
      <c r="NZT234" s="369"/>
      <c r="NZU234" s="369"/>
      <c r="NZV234" s="369"/>
      <c r="NZW234" s="369"/>
      <c r="NZX234" s="369"/>
      <c r="NZY234" s="77"/>
      <c r="NZZ234" s="369"/>
      <c r="OAA234" s="369"/>
      <c r="OAB234" s="77"/>
      <c r="OAC234" s="78"/>
      <c r="OAD234" s="77"/>
      <c r="OAE234" s="369"/>
      <c r="OAF234" s="369"/>
      <c r="OAG234" s="369"/>
      <c r="OAH234" s="369"/>
      <c r="OAI234" s="369"/>
      <c r="OAJ234" s="369"/>
      <c r="OAK234" s="369"/>
      <c r="OAL234" s="369"/>
      <c r="OAM234" s="369"/>
      <c r="OAN234" s="369"/>
      <c r="OAO234" s="369"/>
      <c r="OAP234" s="369"/>
      <c r="OAQ234" s="77"/>
      <c r="OAR234" s="369"/>
      <c r="OAS234" s="369"/>
      <c r="OAT234" s="77"/>
      <c r="OAU234" s="78"/>
      <c r="OAV234" s="77"/>
      <c r="OAW234" s="369"/>
      <c r="OAX234" s="369"/>
      <c r="OAY234" s="369"/>
      <c r="OAZ234" s="369"/>
      <c r="OBA234" s="369"/>
      <c r="OBB234" s="369"/>
      <c r="OBC234" s="369"/>
      <c r="OBD234" s="369"/>
      <c r="OBE234" s="369"/>
      <c r="OBF234" s="369"/>
      <c r="OBG234" s="369"/>
      <c r="OBH234" s="369"/>
      <c r="OBI234" s="77"/>
      <c r="OBJ234" s="369"/>
      <c r="OBK234" s="369"/>
      <c r="OBL234" s="77"/>
      <c r="OBM234" s="78"/>
      <c r="OBN234" s="77"/>
      <c r="OBO234" s="369"/>
      <c r="OBP234" s="369"/>
      <c r="OBQ234" s="369"/>
      <c r="OBR234" s="369"/>
      <c r="OBS234" s="369"/>
      <c r="OBT234" s="369"/>
      <c r="OBU234" s="369"/>
      <c r="OBV234" s="369"/>
      <c r="OBW234" s="369"/>
      <c r="OBX234" s="369"/>
      <c r="OBY234" s="369"/>
      <c r="OBZ234" s="369"/>
      <c r="OCA234" s="77"/>
      <c r="OCB234" s="369"/>
      <c r="OCC234" s="369"/>
      <c r="OCD234" s="77"/>
      <c r="OCE234" s="78"/>
      <c r="OCF234" s="77"/>
      <c r="OCG234" s="369"/>
      <c r="OCH234" s="369"/>
      <c r="OCI234" s="369"/>
      <c r="OCJ234" s="369"/>
      <c r="OCK234" s="369"/>
      <c r="OCL234" s="369"/>
      <c r="OCM234" s="369"/>
      <c r="OCN234" s="369"/>
      <c r="OCO234" s="369"/>
      <c r="OCP234" s="369"/>
      <c r="OCQ234" s="369"/>
      <c r="OCR234" s="369"/>
      <c r="OCS234" s="77"/>
      <c r="OCT234" s="369"/>
      <c r="OCU234" s="369"/>
      <c r="OCV234" s="77"/>
      <c r="OCW234" s="78"/>
      <c r="OCX234" s="77"/>
      <c r="OCY234" s="369"/>
      <c r="OCZ234" s="369"/>
      <c r="ODA234" s="369"/>
      <c r="ODB234" s="369"/>
      <c r="ODC234" s="369"/>
      <c r="ODD234" s="369"/>
      <c r="ODE234" s="369"/>
      <c r="ODF234" s="369"/>
      <c r="ODG234" s="369"/>
      <c r="ODH234" s="369"/>
      <c r="ODI234" s="369"/>
      <c r="ODJ234" s="369"/>
      <c r="ODK234" s="77"/>
      <c r="ODL234" s="369"/>
      <c r="ODM234" s="369"/>
      <c r="ODN234" s="77"/>
      <c r="ODO234" s="78"/>
      <c r="ODP234" s="77"/>
      <c r="ODQ234" s="369"/>
      <c r="ODR234" s="369"/>
      <c r="ODS234" s="369"/>
      <c r="ODT234" s="369"/>
      <c r="ODU234" s="369"/>
      <c r="ODV234" s="369"/>
      <c r="ODW234" s="369"/>
      <c r="ODX234" s="369"/>
      <c r="ODY234" s="369"/>
      <c r="ODZ234" s="369"/>
      <c r="OEA234" s="369"/>
      <c r="OEB234" s="369"/>
      <c r="OEC234" s="77"/>
      <c r="OED234" s="369"/>
      <c r="OEE234" s="369"/>
      <c r="OEF234" s="77"/>
      <c r="OEG234" s="78"/>
      <c r="OEH234" s="77"/>
      <c r="OEI234" s="369"/>
      <c r="OEJ234" s="369"/>
      <c r="OEK234" s="369"/>
      <c r="OEL234" s="369"/>
      <c r="OEM234" s="369"/>
      <c r="OEN234" s="369"/>
      <c r="OEO234" s="369"/>
      <c r="OEP234" s="369"/>
      <c r="OEQ234" s="369"/>
      <c r="OER234" s="369"/>
      <c r="OES234" s="369"/>
      <c r="OET234" s="369"/>
      <c r="OEU234" s="77"/>
      <c r="OEV234" s="369"/>
      <c r="OEW234" s="369"/>
      <c r="OEX234" s="77"/>
      <c r="OEY234" s="78"/>
      <c r="OEZ234" s="77"/>
      <c r="OFA234" s="369"/>
      <c r="OFB234" s="369"/>
      <c r="OFC234" s="369"/>
      <c r="OFD234" s="369"/>
      <c r="OFE234" s="369"/>
      <c r="OFF234" s="369"/>
      <c r="OFG234" s="369"/>
      <c r="OFH234" s="369"/>
      <c r="OFI234" s="369"/>
      <c r="OFJ234" s="369"/>
      <c r="OFK234" s="369"/>
      <c r="OFL234" s="369"/>
      <c r="OFM234" s="77"/>
      <c r="OFN234" s="369"/>
      <c r="OFO234" s="369"/>
      <c r="OFP234" s="77"/>
      <c r="OFQ234" s="78"/>
      <c r="OFR234" s="77"/>
      <c r="OFS234" s="369"/>
      <c r="OFT234" s="369"/>
      <c r="OFU234" s="369"/>
      <c r="OFV234" s="369"/>
      <c r="OFW234" s="369"/>
      <c r="OFX234" s="369"/>
      <c r="OFY234" s="369"/>
      <c r="OFZ234" s="369"/>
      <c r="OGA234" s="369"/>
      <c r="OGB234" s="369"/>
      <c r="OGC234" s="369"/>
      <c r="OGD234" s="369"/>
      <c r="OGE234" s="77"/>
      <c r="OGF234" s="369"/>
      <c r="OGG234" s="369"/>
      <c r="OGH234" s="77"/>
      <c r="OGI234" s="78"/>
      <c r="OGJ234" s="77"/>
      <c r="OGK234" s="369"/>
      <c r="OGL234" s="369"/>
      <c r="OGM234" s="369"/>
      <c r="OGN234" s="369"/>
      <c r="OGO234" s="369"/>
      <c r="OGP234" s="369"/>
      <c r="OGQ234" s="369"/>
      <c r="OGR234" s="369"/>
      <c r="OGS234" s="369"/>
      <c r="OGT234" s="369"/>
      <c r="OGU234" s="369"/>
      <c r="OGV234" s="369"/>
      <c r="OGW234" s="77"/>
      <c r="OGX234" s="369"/>
      <c r="OGY234" s="369"/>
      <c r="OGZ234" s="77"/>
      <c r="OHA234" s="78"/>
      <c r="OHB234" s="77"/>
      <c r="OHC234" s="369"/>
      <c r="OHD234" s="369"/>
      <c r="OHE234" s="369"/>
      <c r="OHF234" s="369"/>
      <c r="OHG234" s="369"/>
      <c r="OHH234" s="369"/>
      <c r="OHI234" s="369"/>
      <c r="OHJ234" s="369"/>
      <c r="OHK234" s="369"/>
      <c r="OHL234" s="369"/>
      <c r="OHM234" s="369"/>
      <c r="OHN234" s="369"/>
      <c r="OHO234" s="77"/>
      <c r="OHP234" s="369"/>
      <c r="OHQ234" s="369"/>
      <c r="OHR234" s="77"/>
      <c r="OHS234" s="78"/>
      <c r="OHT234" s="77"/>
      <c r="OHU234" s="369"/>
      <c r="OHV234" s="369"/>
      <c r="OHW234" s="369"/>
      <c r="OHX234" s="369"/>
      <c r="OHY234" s="369"/>
      <c r="OHZ234" s="369"/>
      <c r="OIA234" s="369"/>
      <c r="OIB234" s="369"/>
      <c r="OIC234" s="369"/>
      <c r="OID234" s="369"/>
      <c r="OIE234" s="369"/>
      <c r="OIF234" s="369"/>
      <c r="OIG234" s="77"/>
      <c r="OIH234" s="369"/>
      <c r="OII234" s="369"/>
      <c r="OIJ234" s="77"/>
      <c r="OIK234" s="78"/>
      <c r="OIL234" s="77"/>
      <c r="OIM234" s="369"/>
      <c r="OIN234" s="369"/>
      <c r="OIO234" s="369"/>
      <c r="OIP234" s="369"/>
      <c r="OIQ234" s="369"/>
      <c r="OIR234" s="369"/>
      <c r="OIS234" s="369"/>
      <c r="OIT234" s="369"/>
      <c r="OIU234" s="369"/>
      <c r="OIV234" s="369"/>
      <c r="OIW234" s="369"/>
      <c r="OIX234" s="369"/>
      <c r="OIY234" s="77"/>
      <c r="OIZ234" s="369"/>
      <c r="OJA234" s="369"/>
      <c r="OJB234" s="77"/>
      <c r="OJC234" s="78"/>
      <c r="OJD234" s="77"/>
      <c r="OJE234" s="369"/>
      <c r="OJF234" s="369"/>
      <c r="OJG234" s="369"/>
      <c r="OJH234" s="369"/>
      <c r="OJI234" s="369"/>
      <c r="OJJ234" s="369"/>
      <c r="OJK234" s="369"/>
      <c r="OJL234" s="369"/>
      <c r="OJM234" s="369"/>
      <c r="OJN234" s="369"/>
      <c r="OJO234" s="369"/>
      <c r="OJP234" s="369"/>
      <c r="OJQ234" s="77"/>
      <c r="OJR234" s="369"/>
      <c r="OJS234" s="369"/>
      <c r="OJT234" s="77"/>
      <c r="OJU234" s="78"/>
      <c r="OJV234" s="77"/>
      <c r="OJW234" s="369"/>
      <c r="OJX234" s="369"/>
      <c r="OJY234" s="369"/>
      <c r="OJZ234" s="369"/>
      <c r="OKA234" s="369"/>
      <c r="OKB234" s="369"/>
      <c r="OKC234" s="369"/>
      <c r="OKD234" s="369"/>
      <c r="OKE234" s="369"/>
      <c r="OKF234" s="369"/>
      <c r="OKG234" s="369"/>
      <c r="OKH234" s="369"/>
      <c r="OKI234" s="77"/>
      <c r="OKJ234" s="369"/>
      <c r="OKK234" s="369"/>
      <c r="OKL234" s="77"/>
      <c r="OKM234" s="78"/>
      <c r="OKN234" s="77"/>
      <c r="OKO234" s="369"/>
      <c r="OKP234" s="369"/>
      <c r="OKQ234" s="369"/>
      <c r="OKR234" s="369"/>
      <c r="OKS234" s="369"/>
      <c r="OKT234" s="369"/>
      <c r="OKU234" s="369"/>
      <c r="OKV234" s="369"/>
      <c r="OKW234" s="369"/>
      <c r="OKX234" s="369"/>
      <c r="OKY234" s="369"/>
      <c r="OKZ234" s="369"/>
      <c r="OLA234" s="77"/>
      <c r="OLB234" s="369"/>
      <c r="OLC234" s="369"/>
      <c r="OLD234" s="77"/>
      <c r="OLE234" s="78"/>
      <c r="OLF234" s="77"/>
      <c r="OLG234" s="369"/>
      <c r="OLH234" s="369"/>
      <c r="OLI234" s="369"/>
      <c r="OLJ234" s="369"/>
      <c r="OLK234" s="369"/>
      <c r="OLL234" s="369"/>
      <c r="OLM234" s="369"/>
      <c r="OLN234" s="369"/>
      <c r="OLO234" s="369"/>
      <c r="OLP234" s="369"/>
      <c r="OLQ234" s="369"/>
      <c r="OLR234" s="369"/>
      <c r="OLS234" s="77"/>
      <c r="OLT234" s="369"/>
      <c r="OLU234" s="369"/>
      <c r="OLV234" s="77"/>
      <c r="OLW234" s="78"/>
      <c r="OLX234" s="77"/>
      <c r="OLY234" s="369"/>
      <c r="OLZ234" s="369"/>
      <c r="OMA234" s="369"/>
      <c r="OMB234" s="369"/>
      <c r="OMC234" s="369"/>
      <c r="OMD234" s="369"/>
      <c r="OME234" s="369"/>
      <c r="OMF234" s="369"/>
      <c r="OMG234" s="369"/>
      <c r="OMH234" s="369"/>
      <c r="OMI234" s="369"/>
      <c r="OMJ234" s="369"/>
      <c r="OMK234" s="77"/>
      <c r="OML234" s="369"/>
      <c r="OMM234" s="369"/>
      <c r="OMN234" s="77"/>
      <c r="OMO234" s="78"/>
      <c r="OMP234" s="77"/>
      <c r="OMQ234" s="369"/>
      <c r="OMR234" s="369"/>
      <c r="OMS234" s="369"/>
      <c r="OMT234" s="369"/>
      <c r="OMU234" s="369"/>
      <c r="OMV234" s="369"/>
      <c r="OMW234" s="369"/>
      <c r="OMX234" s="369"/>
      <c r="OMY234" s="369"/>
      <c r="OMZ234" s="369"/>
      <c r="ONA234" s="369"/>
      <c r="ONB234" s="369"/>
      <c r="ONC234" s="77"/>
      <c r="OND234" s="369"/>
      <c r="ONE234" s="369"/>
      <c r="ONF234" s="77"/>
      <c r="ONG234" s="78"/>
      <c r="ONH234" s="77"/>
      <c r="ONI234" s="369"/>
      <c r="ONJ234" s="369"/>
      <c r="ONK234" s="369"/>
      <c r="ONL234" s="369"/>
      <c r="ONM234" s="369"/>
      <c r="ONN234" s="369"/>
      <c r="ONO234" s="369"/>
      <c r="ONP234" s="369"/>
      <c r="ONQ234" s="369"/>
      <c r="ONR234" s="369"/>
      <c r="ONS234" s="369"/>
      <c r="ONT234" s="369"/>
      <c r="ONU234" s="77"/>
      <c r="ONV234" s="369"/>
      <c r="ONW234" s="369"/>
      <c r="ONX234" s="77"/>
      <c r="ONY234" s="78"/>
      <c r="ONZ234" s="77"/>
      <c r="OOA234" s="369"/>
      <c r="OOB234" s="369"/>
      <c r="OOC234" s="369"/>
      <c r="OOD234" s="369"/>
      <c r="OOE234" s="369"/>
      <c r="OOF234" s="369"/>
      <c r="OOG234" s="369"/>
      <c r="OOH234" s="369"/>
      <c r="OOI234" s="369"/>
      <c r="OOJ234" s="369"/>
      <c r="OOK234" s="369"/>
      <c r="OOL234" s="369"/>
      <c r="OOM234" s="77"/>
      <c r="OON234" s="369"/>
      <c r="OOO234" s="369"/>
      <c r="OOP234" s="77"/>
      <c r="OOQ234" s="78"/>
      <c r="OOR234" s="77"/>
      <c r="OOS234" s="369"/>
      <c r="OOT234" s="369"/>
      <c r="OOU234" s="369"/>
      <c r="OOV234" s="369"/>
      <c r="OOW234" s="369"/>
      <c r="OOX234" s="369"/>
      <c r="OOY234" s="369"/>
      <c r="OOZ234" s="369"/>
      <c r="OPA234" s="369"/>
      <c r="OPB234" s="369"/>
      <c r="OPC234" s="369"/>
      <c r="OPD234" s="369"/>
      <c r="OPE234" s="77"/>
      <c r="OPF234" s="369"/>
      <c r="OPG234" s="369"/>
      <c r="OPH234" s="77"/>
      <c r="OPI234" s="78"/>
      <c r="OPJ234" s="77"/>
      <c r="OPK234" s="369"/>
      <c r="OPL234" s="369"/>
      <c r="OPM234" s="369"/>
      <c r="OPN234" s="369"/>
      <c r="OPO234" s="369"/>
      <c r="OPP234" s="369"/>
      <c r="OPQ234" s="369"/>
      <c r="OPR234" s="369"/>
      <c r="OPS234" s="369"/>
      <c r="OPT234" s="369"/>
      <c r="OPU234" s="369"/>
      <c r="OPV234" s="369"/>
      <c r="OPW234" s="77"/>
      <c r="OPX234" s="369"/>
      <c r="OPY234" s="369"/>
      <c r="OPZ234" s="77"/>
      <c r="OQA234" s="78"/>
      <c r="OQB234" s="77"/>
      <c r="OQC234" s="369"/>
      <c r="OQD234" s="369"/>
      <c r="OQE234" s="369"/>
      <c r="OQF234" s="369"/>
      <c r="OQG234" s="369"/>
      <c r="OQH234" s="369"/>
      <c r="OQI234" s="369"/>
      <c r="OQJ234" s="369"/>
      <c r="OQK234" s="369"/>
      <c r="OQL234" s="369"/>
      <c r="OQM234" s="369"/>
      <c r="OQN234" s="369"/>
      <c r="OQO234" s="77"/>
      <c r="OQP234" s="369"/>
      <c r="OQQ234" s="369"/>
      <c r="OQR234" s="77"/>
      <c r="OQS234" s="78"/>
      <c r="OQT234" s="77"/>
      <c r="OQU234" s="369"/>
      <c r="OQV234" s="369"/>
      <c r="OQW234" s="369"/>
      <c r="OQX234" s="369"/>
      <c r="OQY234" s="369"/>
      <c r="OQZ234" s="369"/>
      <c r="ORA234" s="369"/>
      <c r="ORB234" s="369"/>
      <c r="ORC234" s="369"/>
      <c r="ORD234" s="369"/>
      <c r="ORE234" s="369"/>
      <c r="ORF234" s="369"/>
      <c r="ORG234" s="77"/>
      <c r="ORH234" s="369"/>
      <c r="ORI234" s="369"/>
      <c r="ORJ234" s="77"/>
      <c r="ORK234" s="78"/>
      <c r="ORL234" s="77"/>
      <c r="ORM234" s="369"/>
      <c r="ORN234" s="369"/>
      <c r="ORO234" s="369"/>
      <c r="ORP234" s="369"/>
      <c r="ORQ234" s="369"/>
      <c r="ORR234" s="369"/>
      <c r="ORS234" s="369"/>
      <c r="ORT234" s="369"/>
      <c r="ORU234" s="369"/>
      <c r="ORV234" s="369"/>
      <c r="ORW234" s="369"/>
      <c r="ORX234" s="369"/>
      <c r="ORY234" s="77"/>
      <c r="ORZ234" s="369"/>
      <c r="OSA234" s="369"/>
      <c r="OSB234" s="77"/>
      <c r="OSC234" s="78"/>
      <c r="OSD234" s="77"/>
      <c r="OSE234" s="369"/>
      <c r="OSF234" s="369"/>
      <c r="OSG234" s="369"/>
      <c r="OSH234" s="369"/>
      <c r="OSI234" s="369"/>
      <c r="OSJ234" s="369"/>
      <c r="OSK234" s="369"/>
      <c r="OSL234" s="369"/>
      <c r="OSM234" s="369"/>
      <c r="OSN234" s="369"/>
      <c r="OSO234" s="369"/>
      <c r="OSP234" s="369"/>
      <c r="OSQ234" s="77"/>
      <c r="OSR234" s="369"/>
      <c r="OSS234" s="369"/>
      <c r="OST234" s="77"/>
      <c r="OSU234" s="78"/>
      <c r="OSV234" s="77"/>
      <c r="OSW234" s="369"/>
      <c r="OSX234" s="369"/>
      <c r="OSY234" s="369"/>
      <c r="OSZ234" s="369"/>
      <c r="OTA234" s="369"/>
      <c r="OTB234" s="369"/>
      <c r="OTC234" s="369"/>
      <c r="OTD234" s="369"/>
      <c r="OTE234" s="369"/>
      <c r="OTF234" s="369"/>
      <c r="OTG234" s="369"/>
      <c r="OTH234" s="369"/>
      <c r="OTI234" s="77"/>
      <c r="OTJ234" s="369"/>
      <c r="OTK234" s="369"/>
      <c r="OTL234" s="77"/>
      <c r="OTM234" s="78"/>
      <c r="OTN234" s="77"/>
      <c r="OTO234" s="369"/>
      <c r="OTP234" s="369"/>
      <c r="OTQ234" s="369"/>
      <c r="OTR234" s="369"/>
      <c r="OTS234" s="369"/>
      <c r="OTT234" s="369"/>
      <c r="OTU234" s="369"/>
      <c r="OTV234" s="369"/>
      <c r="OTW234" s="369"/>
      <c r="OTX234" s="369"/>
      <c r="OTY234" s="369"/>
      <c r="OTZ234" s="369"/>
      <c r="OUA234" s="77"/>
      <c r="OUB234" s="369"/>
      <c r="OUC234" s="369"/>
      <c r="OUD234" s="77"/>
      <c r="OUE234" s="78"/>
      <c r="OUF234" s="77"/>
      <c r="OUG234" s="369"/>
      <c r="OUH234" s="369"/>
      <c r="OUI234" s="369"/>
      <c r="OUJ234" s="369"/>
      <c r="OUK234" s="369"/>
      <c r="OUL234" s="369"/>
      <c r="OUM234" s="369"/>
      <c r="OUN234" s="369"/>
      <c r="OUO234" s="369"/>
      <c r="OUP234" s="369"/>
      <c r="OUQ234" s="369"/>
      <c r="OUR234" s="369"/>
      <c r="OUS234" s="77"/>
      <c r="OUT234" s="369"/>
      <c r="OUU234" s="369"/>
      <c r="OUV234" s="77"/>
      <c r="OUW234" s="78"/>
      <c r="OUX234" s="77"/>
      <c r="OUY234" s="369"/>
      <c r="OUZ234" s="369"/>
      <c r="OVA234" s="369"/>
      <c r="OVB234" s="369"/>
      <c r="OVC234" s="369"/>
      <c r="OVD234" s="369"/>
      <c r="OVE234" s="369"/>
      <c r="OVF234" s="369"/>
      <c r="OVG234" s="369"/>
      <c r="OVH234" s="369"/>
      <c r="OVI234" s="369"/>
      <c r="OVJ234" s="369"/>
      <c r="OVK234" s="77"/>
      <c r="OVL234" s="369"/>
      <c r="OVM234" s="369"/>
      <c r="OVN234" s="77"/>
      <c r="OVO234" s="78"/>
      <c r="OVP234" s="77"/>
      <c r="OVQ234" s="369"/>
      <c r="OVR234" s="369"/>
      <c r="OVS234" s="369"/>
      <c r="OVT234" s="369"/>
      <c r="OVU234" s="369"/>
      <c r="OVV234" s="369"/>
      <c r="OVW234" s="369"/>
      <c r="OVX234" s="369"/>
      <c r="OVY234" s="369"/>
      <c r="OVZ234" s="369"/>
      <c r="OWA234" s="369"/>
      <c r="OWB234" s="369"/>
      <c r="OWC234" s="77"/>
      <c r="OWD234" s="369"/>
      <c r="OWE234" s="369"/>
      <c r="OWF234" s="77"/>
      <c r="OWG234" s="78"/>
      <c r="OWH234" s="77"/>
      <c r="OWI234" s="369"/>
      <c r="OWJ234" s="369"/>
      <c r="OWK234" s="369"/>
      <c r="OWL234" s="369"/>
      <c r="OWM234" s="369"/>
      <c r="OWN234" s="369"/>
      <c r="OWO234" s="369"/>
      <c r="OWP234" s="369"/>
      <c r="OWQ234" s="369"/>
      <c r="OWR234" s="369"/>
      <c r="OWS234" s="369"/>
      <c r="OWT234" s="369"/>
      <c r="OWU234" s="77"/>
      <c r="OWV234" s="369"/>
      <c r="OWW234" s="369"/>
      <c r="OWX234" s="77"/>
      <c r="OWY234" s="78"/>
      <c r="OWZ234" s="77"/>
      <c r="OXA234" s="369"/>
      <c r="OXB234" s="369"/>
      <c r="OXC234" s="369"/>
      <c r="OXD234" s="369"/>
      <c r="OXE234" s="369"/>
      <c r="OXF234" s="369"/>
      <c r="OXG234" s="369"/>
      <c r="OXH234" s="369"/>
      <c r="OXI234" s="369"/>
      <c r="OXJ234" s="369"/>
      <c r="OXK234" s="369"/>
      <c r="OXL234" s="369"/>
      <c r="OXM234" s="77"/>
      <c r="OXN234" s="369"/>
      <c r="OXO234" s="369"/>
      <c r="OXP234" s="77"/>
      <c r="OXQ234" s="78"/>
      <c r="OXR234" s="77"/>
      <c r="OXS234" s="369"/>
      <c r="OXT234" s="369"/>
      <c r="OXU234" s="369"/>
      <c r="OXV234" s="369"/>
      <c r="OXW234" s="369"/>
      <c r="OXX234" s="369"/>
      <c r="OXY234" s="369"/>
      <c r="OXZ234" s="369"/>
      <c r="OYA234" s="369"/>
      <c r="OYB234" s="369"/>
      <c r="OYC234" s="369"/>
      <c r="OYD234" s="369"/>
      <c r="OYE234" s="77"/>
      <c r="OYF234" s="369"/>
      <c r="OYG234" s="369"/>
      <c r="OYH234" s="77"/>
      <c r="OYI234" s="78"/>
      <c r="OYJ234" s="77"/>
      <c r="OYK234" s="369"/>
      <c r="OYL234" s="369"/>
      <c r="OYM234" s="369"/>
      <c r="OYN234" s="369"/>
      <c r="OYO234" s="369"/>
      <c r="OYP234" s="369"/>
      <c r="OYQ234" s="369"/>
      <c r="OYR234" s="369"/>
      <c r="OYS234" s="369"/>
      <c r="OYT234" s="369"/>
      <c r="OYU234" s="369"/>
      <c r="OYV234" s="369"/>
      <c r="OYW234" s="77"/>
      <c r="OYX234" s="369"/>
      <c r="OYY234" s="369"/>
      <c r="OYZ234" s="77"/>
      <c r="OZA234" s="78"/>
      <c r="OZB234" s="77"/>
      <c r="OZC234" s="369"/>
      <c r="OZD234" s="369"/>
      <c r="OZE234" s="369"/>
      <c r="OZF234" s="369"/>
      <c r="OZG234" s="369"/>
      <c r="OZH234" s="369"/>
      <c r="OZI234" s="369"/>
      <c r="OZJ234" s="369"/>
      <c r="OZK234" s="369"/>
      <c r="OZL234" s="369"/>
      <c r="OZM234" s="369"/>
      <c r="OZN234" s="369"/>
      <c r="OZO234" s="77"/>
      <c r="OZP234" s="369"/>
      <c r="OZQ234" s="369"/>
      <c r="OZR234" s="77"/>
      <c r="OZS234" s="78"/>
      <c r="OZT234" s="77"/>
      <c r="OZU234" s="369"/>
      <c r="OZV234" s="369"/>
      <c r="OZW234" s="369"/>
      <c r="OZX234" s="369"/>
      <c r="OZY234" s="369"/>
      <c r="OZZ234" s="369"/>
      <c r="PAA234" s="369"/>
      <c r="PAB234" s="369"/>
      <c r="PAC234" s="369"/>
      <c r="PAD234" s="369"/>
      <c r="PAE234" s="369"/>
      <c r="PAF234" s="369"/>
      <c r="PAG234" s="77"/>
      <c r="PAH234" s="369"/>
      <c r="PAI234" s="369"/>
      <c r="PAJ234" s="77"/>
      <c r="PAK234" s="78"/>
      <c r="PAL234" s="77"/>
      <c r="PAM234" s="369"/>
      <c r="PAN234" s="369"/>
      <c r="PAO234" s="369"/>
      <c r="PAP234" s="369"/>
      <c r="PAQ234" s="369"/>
      <c r="PAR234" s="369"/>
      <c r="PAS234" s="369"/>
      <c r="PAT234" s="369"/>
      <c r="PAU234" s="369"/>
      <c r="PAV234" s="369"/>
      <c r="PAW234" s="369"/>
      <c r="PAX234" s="369"/>
      <c r="PAY234" s="77"/>
      <c r="PAZ234" s="369"/>
      <c r="PBA234" s="369"/>
      <c r="PBB234" s="77"/>
      <c r="PBC234" s="78"/>
      <c r="PBD234" s="77"/>
      <c r="PBE234" s="369"/>
      <c r="PBF234" s="369"/>
      <c r="PBG234" s="369"/>
      <c r="PBH234" s="369"/>
      <c r="PBI234" s="369"/>
      <c r="PBJ234" s="369"/>
      <c r="PBK234" s="369"/>
      <c r="PBL234" s="369"/>
      <c r="PBM234" s="369"/>
      <c r="PBN234" s="369"/>
      <c r="PBO234" s="369"/>
      <c r="PBP234" s="369"/>
      <c r="PBQ234" s="77"/>
      <c r="PBR234" s="369"/>
      <c r="PBS234" s="369"/>
      <c r="PBT234" s="77"/>
      <c r="PBU234" s="78"/>
      <c r="PBV234" s="77"/>
      <c r="PBW234" s="369"/>
      <c r="PBX234" s="369"/>
      <c r="PBY234" s="369"/>
      <c r="PBZ234" s="369"/>
      <c r="PCA234" s="369"/>
      <c r="PCB234" s="369"/>
      <c r="PCC234" s="369"/>
      <c r="PCD234" s="369"/>
      <c r="PCE234" s="369"/>
      <c r="PCF234" s="369"/>
      <c r="PCG234" s="369"/>
      <c r="PCH234" s="369"/>
      <c r="PCI234" s="77"/>
      <c r="PCJ234" s="369"/>
      <c r="PCK234" s="369"/>
      <c r="PCL234" s="77"/>
      <c r="PCM234" s="78"/>
      <c r="PCN234" s="77"/>
      <c r="PCO234" s="369"/>
      <c r="PCP234" s="369"/>
      <c r="PCQ234" s="369"/>
      <c r="PCR234" s="369"/>
      <c r="PCS234" s="369"/>
      <c r="PCT234" s="369"/>
      <c r="PCU234" s="369"/>
      <c r="PCV234" s="369"/>
      <c r="PCW234" s="369"/>
      <c r="PCX234" s="369"/>
      <c r="PCY234" s="369"/>
      <c r="PCZ234" s="369"/>
      <c r="PDA234" s="77"/>
      <c r="PDB234" s="369"/>
      <c r="PDC234" s="369"/>
      <c r="PDD234" s="77"/>
      <c r="PDE234" s="78"/>
      <c r="PDF234" s="77"/>
      <c r="PDG234" s="369"/>
      <c r="PDH234" s="369"/>
      <c r="PDI234" s="369"/>
      <c r="PDJ234" s="369"/>
      <c r="PDK234" s="369"/>
      <c r="PDL234" s="369"/>
      <c r="PDM234" s="369"/>
      <c r="PDN234" s="369"/>
      <c r="PDO234" s="369"/>
      <c r="PDP234" s="369"/>
      <c r="PDQ234" s="369"/>
      <c r="PDR234" s="369"/>
      <c r="PDS234" s="77"/>
      <c r="PDT234" s="369"/>
      <c r="PDU234" s="369"/>
      <c r="PDV234" s="77"/>
      <c r="PDW234" s="78"/>
      <c r="PDX234" s="77"/>
      <c r="PDY234" s="369"/>
      <c r="PDZ234" s="369"/>
      <c r="PEA234" s="369"/>
      <c r="PEB234" s="369"/>
      <c r="PEC234" s="369"/>
      <c r="PED234" s="369"/>
      <c r="PEE234" s="369"/>
      <c r="PEF234" s="369"/>
      <c r="PEG234" s="369"/>
      <c r="PEH234" s="369"/>
      <c r="PEI234" s="369"/>
      <c r="PEJ234" s="369"/>
      <c r="PEK234" s="77"/>
      <c r="PEL234" s="369"/>
      <c r="PEM234" s="369"/>
      <c r="PEN234" s="77"/>
      <c r="PEO234" s="78"/>
      <c r="PEP234" s="77"/>
      <c r="PEQ234" s="369"/>
      <c r="PER234" s="369"/>
      <c r="PES234" s="369"/>
      <c r="PET234" s="369"/>
      <c r="PEU234" s="369"/>
      <c r="PEV234" s="369"/>
      <c r="PEW234" s="369"/>
      <c r="PEX234" s="369"/>
      <c r="PEY234" s="369"/>
      <c r="PEZ234" s="369"/>
      <c r="PFA234" s="369"/>
      <c r="PFB234" s="369"/>
      <c r="PFC234" s="77"/>
      <c r="PFD234" s="369"/>
      <c r="PFE234" s="369"/>
      <c r="PFF234" s="77"/>
      <c r="PFG234" s="78"/>
      <c r="PFH234" s="77"/>
      <c r="PFI234" s="369"/>
      <c r="PFJ234" s="369"/>
      <c r="PFK234" s="369"/>
      <c r="PFL234" s="369"/>
      <c r="PFM234" s="369"/>
      <c r="PFN234" s="369"/>
      <c r="PFO234" s="369"/>
      <c r="PFP234" s="369"/>
      <c r="PFQ234" s="369"/>
      <c r="PFR234" s="369"/>
      <c r="PFS234" s="369"/>
      <c r="PFT234" s="369"/>
      <c r="PFU234" s="77"/>
      <c r="PFV234" s="369"/>
      <c r="PFW234" s="369"/>
      <c r="PFX234" s="77"/>
      <c r="PFY234" s="78"/>
      <c r="PFZ234" s="77"/>
      <c r="PGA234" s="369"/>
      <c r="PGB234" s="369"/>
      <c r="PGC234" s="369"/>
      <c r="PGD234" s="369"/>
      <c r="PGE234" s="369"/>
      <c r="PGF234" s="369"/>
      <c r="PGG234" s="369"/>
      <c r="PGH234" s="369"/>
      <c r="PGI234" s="369"/>
      <c r="PGJ234" s="369"/>
      <c r="PGK234" s="369"/>
      <c r="PGL234" s="369"/>
      <c r="PGM234" s="77"/>
      <c r="PGN234" s="369"/>
      <c r="PGO234" s="369"/>
      <c r="PGP234" s="77"/>
      <c r="PGQ234" s="78"/>
      <c r="PGR234" s="77"/>
      <c r="PGS234" s="369"/>
      <c r="PGT234" s="369"/>
      <c r="PGU234" s="369"/>
      <c r="PGV234" s="369"/>
      <c r="PGW234" s="369"/>
      <c r="PGX234" s="369"/>
      <c r="PGY234" s="369"/>
      <c r="PGZ234" s="369"/>
      <c r="PHA234" s="369"/>
      <c r="PHB234" s="369"/>
      <c r="PHC234" s="369"/>
      <c r="PHD234" s="369"/>
      <c r="PHE234" s="77"/>
      <c r="PHF234" s="369"/>
      <c r="PHG234" s="369"/>
      <c r="PHH234" s="77"/>
      <c r="PHI234" s="78"/>
      <c r="PHJ234" s="77"/>
      <c r="PHK234" s="369"/>
      <c r="PHL234" s="369"/>
      <c r="PHM234" s="369"/>
      <c r="PHN234" s="369"/>
      <c r="PHO234" s="369"/>
      <c r="PHP234" s="369"/>
      <c r="PHQ234" s="369"/>
      <c r="PHR234" s="369"/>
      <c r="PHS234" s="369"/>
      <c r="PHT234" s="369"/>
      <c r="PHU234" s="369"/>
      <c r="PHV234" s="369"/>
      <c r="PHW234" s="77"/>
      <c r="PHX234" s="369"/>
      <c r="PHY234" s="369"/>
      <c r="PHZ234" s="77"/>
      <c r="PIA234" s="78"/>
      <c r="PIB234" s="77"/>
      <c r="PIC234" s="369"/>
      <c r="PID234" s="369"/>
      <c r="PIE234" s="369"/>
      <c r="PIF234" s="369"/>
      <c r="PIG234" s="369"/>
      <c r="PIH234" s="369"/>
      <c r="PII234" s="369"/>
      <c r="PIJ234" s="369"/>
      <c r="PIK234" s="369"/>
      <c r="PIL234" s="369"/>
      <c r="PIM234" s="369"/>
      <c r="PIN234" s="369"/>
      <c r="PIO234" s="77"/>
      <c r="PIP234" s="369"/>
      <c r="PIQ234" s="369"/>
      <c r="PIR234" s="77"/>
      <c r="PIS234" s="78"/>
      <c r="PIT234" s="77"/>
      <c r="PIU234" s="369"/>
      <c r="PIV234" s="369"/>
      <c r="PIW234" s="369"/>
      <c r="PIX234" s="369"/>
      <c r="PIY234" s="369"/>
      <c r="PIZ234" s="369"/>
      <c r="PJA234" s="369"/>
      <c r="PJB234" s="369"/>
      <c r="PJC234" s="369"/>
      <c r="PJD234" s="369"/>
      <c r="PJE234" s="369"/>
      <c r="PJF234" s="369"/>
      <c r="PJG234" s="77"/>
      <c r="PJH234" s="369"/>
      <c r="PJI234" s="369"/>
      <c r="PJJ234" s="77"/>
      <c r="PJK234" s="78"/>
      <c r="PJL234" s="77"/>
      <c r="PJM234" s="369"/>
      <c r="PJN234" s="369"/>
      <c r="PJO234" s="369"/>
      <c r="PJP234" s="369"/>
      <c r="PJQ234" s="369"/>
      <c r="PJR234" s="369"/>
      <c r="PJS234" s="369"/>
      <c r="PJT234" s="369"/>
      <c r="PJU234" s="369"/>
      <c r="PJV234" s="369"/>
      <c r="PJW234" s="369"/>
      <c r="PJX234" s="369"/>
      <c r="PJY234" s="77"/>
      <c r="PJZ234" s="369"/>
      <c r="PKA234" s="369"/>
      <c r="PKB234" s="77"/>
      <c r="PKC234" s="78"/>
      <c r="PKD234" s="77"/>
      <c r="PKE234" s="369"/>
      <c r="PKF234" s="369"/>
      <c r="PKG234" s="369"/>
      <c r="PKH234" s="369"/>
      <c r="PKI234" s="369"/>
      <c r="PKJ234" s="369"/>
      <c r="PKK234" s="369"/>
      <c r="PKL234" s="369"/>
      <c r="PKM234" s="369"/>
      <c r="PKN234" s="369"/>
      <c r="PKO234" s="369"/>
      <c r="PKP234" s="369"/>
      <c r="PKQ234" s="77"/>
      <c r="PKR234" s="369"/>
      <c r="PKS234" s="369"/>
      <c r="PKT234" s="77"/>
      <c r="PKU234" s="78"/>
      <c r="PKV234" s="77"/>
      <c r="PKW234" s="369"/>
      <c r="PKX234" s="369"/>
      <c r="PKY234" s="369"/>
      <c r="PKZ234" s="369"/>
      <c r="PLA234" s="369"/>
      <c r="PLB234" s="369"/>
      <c r="PLC234" s="369"/>
      <c r="PLD234" s="369"/>
      <c r="PLE234" s="369"/>
      <c r="PLF234" s="369"/>
      <c r="PLG234" s="369"/>
      <c r="PLH234" s="369"/>
      <c r="PLI234" s="77"/>
      <c r="PLJ234" s="369"/>
      <c r="PLK234" s="369"/>
      <c r="PLL234" s="77"/>
      <c r="PLM234" s="78"/>
      <c r="PLN234" s="77"/>
      <c r="PLO234" s="369"/>
      <c r="PLP234" s="369"/>
      <c r="PLQ234" s="369"/>
      <c r="PLR234" s="369"/>
      <c r="PLS234" s="369"/>
      <c r="PLT234" s="369"/>
      <c r="PLU234" s="369"/>
      <c r="PLV234" s="369"/>
      <c r="PLW234" s="369"/>
      <c r="PLX234" s="369"/>
      <c r="PLY234" s="369"/>
      <c r="PLZ234" s="369"/>
      <c r="PMA234" s="77"/>
      <c r="PMB234" s="369"/>
      <c r="PMC234" s="369"/>
      <c r="PMD234" s="77"/>
      <c r="PME234" s="78"/>
      <c r="PMF234" s="77"/>
      <c r="PMG234" s="369"/>
      <c r="PMH234" s="369"/>
      <c r="PMI234" s="369"/>
      <c r="PMJ234" s="369"/>
      <c r="PMK234" s="369"/>
      <c r="PML234" s="369"/>
      <c r="PMM234" s="369"/>
      <c r="PMN234" s="369"/>
      <c r="PMO234" s="369"/>
      <c r="PMP234" s="369"/>
      <c r="PMQ234" s="369"/>
      <c r="PMR234" s="369"/>
      <c r="PMS234" s="77"/>
      <c r="PMT234" s="369"/>
      <c r="PMU234" s="369"/>
      <c r="PMV234" s="77"/>
      <c r="PMW234" s="78"/>
      <c r="PMX234" s="77"/>
      <c r="PMY234" s="369"/>
      <c r="PMZ234" s="369"/>
      <c r="PNA234" s="369"/>
      <c r="PNB234" s="369"/>
      <c r="PNC234" s="369"/>
      <c r="PND234" s="369"/>
      <c r="PNE234" s="369"/>
      <c r="PNF234" s="369"/>
      <c r="PNG234" s="369"/>
      <c r="PNH234" s="369"/>
      <c r="PNI234" s="369"/>
      <c r="PNJ234" s="369"/>
      <c r="PNK234" s="77"/>
      <c r="PNL234" s="369"/>
      <c r="PNM234" s="369"/>
      <c r="PNN234" s="77"/>
      <c r="PNO234" s="78"/>
      <c r="PNP234" s="77"/>
      <c r="PNQ234" s="369"/>
      <c r="PNR234" s="369"/>
      <c r="PNS234" s="369"/>
      <c r="PNT234" s="369"/>
      <c r="PNU234" s="369"/>
      <c r="PNV234" s="369"/>
      <c r="PNW234" s="369"/>
      <c r="PNX234" s="369"/>
      <c r="PNY234" s="369"/>
      <c r="PNZ234" s="369"/>
      <c r="POA234" s="369"/>
      <c r="POB234" s="369"/>
      <c r="POC234" s="77"/>
      <c r="POD234" s="369"/>
      <c r="POE234" s="369"/>
      <c r="POF234" s="77"/>
      <c r="POG234" s="78"/>
      <c r="POH234" s="77"/>
      <c r="POI234" s="369"/>
      <c r="POJ234" s="369"/>
      <c r="POK234" s="369"/>
      <c r="POL234" s="369"/>
      <c r="POM234" s="369"/>
      <c r="PON234" s="369"/>
      <c r="POO234" s="369"/>
      <c r="POP234" s="369"/>
      <c r="POQ234" s="369"/>
      <c r="POR234" s="369"/>
      <c r="POS234" s="369"/>
      <c r="POT234" s="369"/>
      <c r="POU234" s="77"/>
      <c r="POV234" s="369"/>
      <c r="POW234" s="369"/>
      <c r="POX234" s="77"/>
      <c r="POY234" s="78"/>
      <c r="POZ234" s="77"/>
      <c r="PPA234" s="369"/>
      <c r="PPB234" s="369"/>
      <c r="PPC234" s="369"/>
      <c r="PPD234" s="369"/>
      <c r="PPE234" s="369"/>
      <c r="PPF234" s="369"/>
      <c r="PPG234" s="369"/>
      <c r="PPH234" s="369"/>
      <c r="PPI234" s="369"/>
      <c r="PPJ234" s="369"/>
      <c r="PPK234" s="369"/>
      <c r="PPL234" s="369"/>
      <c r="PPM234" s="77"/>
      <c r="PPN234" s="369"/>
      <c r="PPO234" s="369"/>
      <c r="PPP234" s="77"/>
      <c r="PPQ234" s="78"/>
      <c r="PPR234" s="77"/>
      <c r="PPS234" s="369"/>
      <c r="PPT234" s="369"/>
      <c r="PPU234" s="369"/>
      <c r="PPV234" s="369"/>
      <c r="PPW234" s="369"/>
      <c r="PPX234" s="369"/>
      <c r="PPY234" s="369"/>
      <c r="PPZ234" s="369"/>
      <c r="PQA234" s="369"/>
      <c r="PQB234" s="369"/>
      <c r="PQC234" s="369"/>
      <c r="PQD234" s="369"/>
      <c r="PQE234" s="77"/>
      <c r="PQF234" s="369"/>
      <c r="PQG234" s="369"/>
      <c r="PQH234" s="77"/>
      <c r="PQI234" s="78"/>
      <c r="PQJ234" s="77"/>
      <c r="PQK234" s="369"/>
      <c r="PQL234" s="369"/>
      <c r="PQM234" s="369"/>
      <c r="PQN234" s="369"/>
      <c r="PQO234" s="369"/>
      <c r="PQP234" s="369"/>
      <c r="PQQ234" s="369"/>
      <c r="PQR234" s="369"/>
      <c r="PQS234" s="369"/>
      <c r="PQT234" s="369"/>
      <c r="PQU234" s="369"/>
      <c r="PQV234" s="369"/>
      <c r="PQW234" s="77"/>
      <c r="PQX234" s="369"/>
      <c r="PQY234" s="369"/>
      <c r="PQZ234" s="77"/>
      <c r="PRA234" s="78"/>
      <c r="PRB234" s="77"/>
      <c r="PRC234" s="369"/>
      <c r="PRD234" s="369"/>
      <c r="PRE234" s="369"/>
      <c r="PRF234" s="369"/>
      <c r="PRG234" s="369"/>
      <c r="PRH234" s="369"/>
      <c r="PRI234" s="369"/>
      <c r="PRJ234" s="369"/>
      <c r="PRK234" s="369"/>
      <c r="PRL234" s="369"/>
      <c r="PRM234" s="369"/>
      <c r="PRN234" s="369"/>
      <c r="PRO234" s="77"/>
      <c r="PRP234" s="369"/>
      <c r="PRQ234" s="369"/>
      <c r="PRR234" s="77"/>
      <c r="PRS234" s="78"/>
      <c r="PRT234" s="77"/>
      <c r="PRU234" s="369"/>
      <c r="PRV234" s="369"/>
      <c r="PRW234" s="369"/>
      <c r="PRX234" s="369"/>
      <c r="PRY234" s="369"/>
      <c r="PRZ234" s="369"/>
      <c r="PSA234" s="369"/>
      <c r="PSB234" s="369"/>
      <c r="PSC234" s="369"/>
      <c r="PSD234" s="369"/>
      <c r="PSE234" s="369"/>
      <c r="PSF234" s="369"/>
      <c r="PSG234" s="77"/>
      <c r="PSH234" s="369"/>
      <c r="PSI234" s="369"/>
      <c r="PSJ234" s="77"/>
      <c r="PSK234" s="78"/>
      <c r="PSL234" s="77"/>
      <c r="PSM234" s="369"/>
      <c r="PSN234" s="369"/>
      <c r="PSO234" s="369"/>
      <c r="PSP234" s="369"/>
      <c r="PSQ234" s="369"/>
      <c r="PSR234" s="369"/>
      <c r="PSS234" s="369"/>
      <c r="PST234" s="369"/>
      <c r="PSU234" s="369"/>
      <c r="PSV234" s="369"/>
      <c r="PSW234" s="369"/>
      <c r="PSX234" s="369"/>
      <c r="PSY234" s="77"/>
      <c r="PSZ234" s="369"/>
      <c r="PTA234" s="369"/>
      <c r="PTB234" s="77"/>
      <c r="PTC234" s="78"/>
      <c r="PTD234" s="77"/>
      <c r="PTE234" s="369"/>
      <c r="PTF234" s="369"/>
      <c r="PTG234" s="369"/>
      <c r="PTH234" s="369"/>
      <c r="PTI234" s="369"/>
      <c r="PTJ234" s="369"/>
      <c r="PTK234" s="369"/>
      <c r="PTL234" s="369"/>
      <c r="PTM234" s="369"/>
      <c r="PTN234" s="369"/>
      <c r="PTO234" s="369"/>
      <c r="PTP234" s="369"/>
      <c r="PTQ234" s="77"/>
      <c r="PTR234" s="369"/>
      <c r="PTS234" s="369"/>
      <c r="PTT234" s="77"/>
      <c r="PTU234" s="78"/>
      <c r="PTV234" s="77"/>
      <c r="PTW234" s="369"/>
      <c r="PTX234" s="369"/>
      <c r="PTY234" s="369"/>
      <c r="PTZ234" s="369"/>
      <c r="PUA234" s="369"/>
      <c r="PUB234" s="369"/>
      <c r="PUC234" s="369"/>
      <c r="PUD234" s="369"/>
      <c r="PUE234" s="369"/>
      <c r="PUF234" s="369"/>
      <c r="PUG234" s="369"/>
      <c r="PUH234" s="369"/>
      <c r="PUI234" s="77"/>
      <c r="PUJ234" s="369"/>
      <c r="PUK234" s="369"/>
      <c r="PUL234" s="77"/>
      <c r="PUM234" s="78"/>
      <c r="PUN234" s="77"/>
      <c r="PUO234" s="369"/>
      <c r="PUP234" s="369"/>
      <c r="PUQ234" s="369"/>
      <c r="PUR234" s="369"/>
      <c r="PUS234" s="369"/>
      <c r="PUT234" s="369"/>
      <c r="PUU234" s="369"/>
      <c r="PUV234" s="369"/>
      <c r="PUW234" s="369"/>
      <c r="PUX234" s="369"/>
      <c r="PUY234" s="369"/>
      <c r="PUZ234" s="369"/>
      <c r="PVA234" s="77"/>
      <c r="PVB234" s="369"/>
      <c r="PVC234" s="369"/>
      <c r="PVD234" s="77"/>
      <c r="PVE234" s="78"/>
      <c r="PVF234" s="77"/>
      <c r="PVG234" s="369"/>
      <c r="PVH234" s="369"/>
      <c r="PVI234" s="369"/>
      <c r="PVJ234" s="369"/>
      <c r="PVK234" s="369"/>
      <c r="PVL234" s="369"/>
      <c r="PVM234" s="369"/>
      <c r="PVN234" s="369"/>
      <c r="PVO234" s="369"/>
      <c r="PVP234" s="369"/>
      <c r="PVQ234" s="369"/>
      <c r="PVR234" s="369"/>
      <c r="PVS234" s="77"/>
      <c r="PVT234" s="369"/>
      <c r="PVU234" s="369"/>
      <c r="PVV234" s="77"/>
      <c r="PVW234" s="78"/>
      <c r="PVX234" s="77"/>
      <c r="PVY234" s="369"/>
      <c r="PVZ234" s="369"/>
      <c r="PWA234" s="369"/>
      <c r="PWB234" s="369"/>
      <c r="PWC234" s="369"/>
      <c r="PWD234" s="369"/>
      <c r="PWE234" s="369"/>
      <c r="PWF234" s="369"/>
      <c r="PWG234" s="369"/>
      <c r="PWH234" s="369"/>
      <c r="PWI234" s="369"/>
      <c r="PWJ234" s="369"/>
      <c r="PWK234" s="77"/>
      <c r="PWL234" s="369"/>
      <c r="PWM234" s="369"/>
      <c r="PWN234" s="77"/>
      <c r="PWO234" s="78"/>
      <c r="PWP234" s="77"/>
      <c r="PWQ234" s="369"/>
      <c r="PWR234" s="369"/>
      <c r="PWS234" s="369"/>
      <c r="PWT234" s="369"/>
      <c r="PWU234" s="369"/>
      <c r="PWV234" s="369"/>
      <c r="PWW234" s="369"/>
      <c r="PWX234" s="369"/>
      <c r="PWY234" s="369"/>
      <c r="PWZ234" s="369"/>
      <c r="PXA234" s="369"/>
      <c r="PXB234" s="369"/>
      <c r="PXC234" s="77"/>
      <c r="PXD234" s="369"/>
      <c r="PXE234" s="369"/>
      <c r="PXF234" s="77"/>
      <c r="PXG234" s="78"/>
      <c r="PXH234" s="77"/>
      <c r="PXI234" s="369"/>
      <c r="PXJ234" s="369"/>
      <c r="PXK234" s="369"/>
      <c r="PXL234" s="369"/>
      <c r="PXM234" s="369"/>
      <c r="PXN234" s="369"/>
      <c r="PXO234" s="369"/>
      <c r="PXP234" s="369"/>
      <c r="PXQ234" s="369"/>
      <c r="PXR234" s="369"/>
      <c r="PXS234" s="369"/>
      <c r="PXT234" s="369"/>
      <c r="PXU234" s="77"/>
      <c r="PXV234" s="369"/>
      <c r="PXW234" s="369"/>
      <c r="PXX234" s="77"/>
      <c r="PXY234" s="78"/>
      <c r="PXZ234" s="77"/>
      <c r="PYA234" s="369"/>
      <c r="PYB234" s="369"/>
      <c r="PYC234" s="369"/>
      <c r="PYD234" s="369"/>
      <c r="PYE234" s="369"/>
      <c r="PYF234" s="369"/>
      <c r="PYG234" s="369"/>
      <c r="PYH234" s="369"/>
      <c r="PYI234" s="369"/>
      <c r="PYJ234" s="369"/>
      <c r="PYK234" s="369"/>
      <c r="PYL234" s="369"/>
      <c r="PYM234" s="77"/>
      <c r="PYN234" s="369"/>
      <c r="PYO234" s="369"/>
      <c r="PYP234" s="77"/>
      <c r="PYQ234" s="78"/>
      <c r="PYR234" s="77"/>
      <c r="PYS234" s="369"/>
      <c r="PYT234" s="369"/>
      <c r="PYU234" s="369"/>
      <c r="PYV234" s="369"/>
      <c r="PYW234" s="369"/>
      <c r="PYX234" s="369"/>
      <c r="PYY234" s="369"/>
      <c r="PYZ234" s="369"/>
      <c r="PZA234" s="369"/>
      <c r="PZB234" s="369"/>
      <c r="PZC234" s="369"/>
      <c r="PZD234" s="369"/>
      <c r="PZE234" s="77"/>
      <c r="PZF234" s="369"/>
      <c r="PZG234" s="369"/>
      <c r="PZH234" s="77"/>
      <c r="PZI234" s="78"/>
      <c r="PZJ234" s="77"/>
      <c r="PZK234" s="369"/>
      <c r="PZL234" s="369"/>
      <c r="PZM234" s="369"/>
      <c r="PZN234" s="369"/>
      <c r="PZO234" s="369"/>
      <c r="PZP234" s="369"/>
      <c r="PZQ234" s="369"/>
      <c r="PZR234" s="369"/>
      <c r="PZS234" s="369"/>
      <c r="PZT234" s="369"/>
      <c r="PZU234" s="369"/>
      <c r="PZV234" s="369"/>
      <c r="PZW234" s="77"/>
      <c r="PZX234" s="369"/>
      <c r="PZY234" s="369"/>
      <c r="PZZ234" s="77"/>
      <c r="QAA234" s="78"/>
      <c r="QAB234" s="77"/>
      <c r="QAC234" s="369"/>
      <c r="QAD234" s="369"/>
      <c r="QAE234" s="369"/>
      <c r="QAF234" s="369"/>
      <c r="QAG234" s="369"/>
      <c r="QAH234" s="369"/>
      <c r="QAI234" s="369"/>
      <c r="QAJ234" s="369"/>
      <c r="QAK234" s="369"/>
      <c r="QAL234" s="369"/>
      <c r="QAM234" s="369"/>
      <c r="QAN234" s="369"/>
      <c r="QAO234" s="77"/>
      <c r="QAP234" s="369"/>
      <c r="QAQ234" s="369"/>
      <c r="QAR234" s="77"/>
      <c r="QAS234" s="78"/>
      <c r="QAT234" s="77"/>
      <c r="QAU234" s="369"/>
      <c r="QAV234" s="369"/>
      <c r="QAW234" s="369"/>
      <c r="QAX234" s="369"/>
      <c r="QAY234" s="369"/>
      <c r="QAZ234" s="369"/>
      <c r="QBA234" s="369"/>
      <c r="QBB234" s="369"/>
      <c r="QBC234" s="369"/>
      <c r="QBD234" s="369"/>
      <c r="QBE234" s="369"/>
      <c r="QBF234" s="369"/>
      <c r="QBG234" s="77"/>
      <c r="QBH234" s="369"/>
      <c r="QBI234" s="369"/>
      <c r="QBJ234" s="77"/>
      <c r="QBK234" s="78"/>
      <c r="QBL234" s="77"/>
      <c r="QBM234" s="369"/>
      <c r="QBN234" s="369"/>
      <c r="QBO234" s="369"/>
      <c r="QBP234" s="369"/>
      <c r="QBQ234" s="369"/>
      <c r="QBR234" s="369"/>
      <c r="QBS234" s="369"/>
      <c r="QBT234" s="369"/>
      <c r="QBU234" s="369"/>
      <c r="QBV234" s="369"/>
      <c r="QBW234" s="369"/>
      <c r="QBX234" s="369"/>
      <c r="QBY234" s="77"/>
      <c r="QBZ234" s="369"/>
      <c r="QCA234" s="369"/>
      <c r="QCB234" s="77"/>
      <c r="QCC234" s="78"/>
      <c r="QCD234" s="77"/>
      <c r="QCE234" s="369"/>
      <c r="QCF234" s="369"/>
      <c r="QCG234" s="369"/>
      <c r="QCH234" s="369"/>
      <c r="QCI234" s="369"/>
      <c r="QCJ234" s="369"/>
      <c r="QCK234" s="369"/>
      <c r="QCL234" s="369"/>
      <c r="QCM234" s="369"/>
      <c r="QCN234" s="369"/>
      <c r="QCO234" s="369"/>
      <c r="QCP234" s="369"/>
      <c r="QCQ234" s="77"/>
      <c r="QCR234" s="369"/>
      <c r="QCS234" s="369"/>
      <c r="QCT234" s="77"/>
      <c r="QCU234" s="78"/>
      <c r="QCV234" s="77"/>
      <c r="QCW234" s="369"/>
      <c r="QCX234" s="369"/>
      <c r="QCY234" s="369"/>
      <c r="QCZ234" s="369"/>
      <c r="QDA234" s="369"/>
      <c r="QDB234" s="369"/>
      <c r="QDC234" s="369"/>
      <c r="QDD234" s="369"/>
      <c r="QDE234" s="369"/>
      <c r="QDF234" s="369"/>
      <c r="QDG234" s="369"/>
      <c r="QDH234" s="369"/>
      <c r="QDI234" s="77"/>
      <c r="QDJ234" s="369"/>
      <c r="QDK234" s="369"/>
      <c r="QDL234" s="77"/>
      <c r="QDM234" s="78"/>
      <c r="QDN234" s="77"/>
      <c r="QDO234" s="369"/>
      <c r="QDP234" s="369"/>
      <c r="QDQ234" s="369"/>
      <c r="QDR234" s="369"/>
      <c r="QDS234" s="369"/>
      <c r="QDT234" s="369"/>
      <c r="QDU234" s="369"/>
      <c r="QDV234" s="369"/>
      <c r="QDW234" s="369"/>
      <c r="QDX234" s="369"/>
      <c r="QDY234" s="369"/>
      <c r="QDZ234" s="369"/>
      <c r="QEA234" s="77"/>
      <c r="QEB234" s="369"/>
      <c r="QEC234" s="369"/>
      <c r="QED234" s="77"/>
      <c r="QEE234" s="78"/>
      <c r="QEF234" s="77"/>
      <c r="QEG234" s="369"/>
      <c r="QEH234" s="369"/>
      <c r="QEI234" s="369"/>
      <c r="QEJ234" s="369"/>
      <c r="QEK234" s="369"/>
      <c r="QEL234" s="369"/>
      <c r="QEM234" s="369"/>
      <c r="QEN234" s="369"/>
      <c r="QEO234" s="369"/>
      <c r="QEP234" s="369"/>
      <c r="QEQ234" s="369"/>
      <c r="QER234" s="369"/>
      <c r="QES234" s="77"/>
      <c r="QET234" s="369"/>
      <c r="QEU234" s="369"/>
      <c r="QEV234" s="77"/>
      <c r="QEW234" s="78"/>
      <c r="QEX234" s="77"/>
      <c r="QEY234" s="369"/>
      <c r="QEZ234" s="369"/>
      <c r="QFA234" s="369"/>
      <c r="QFB234" s="369"/>
      <c r="QFC234" s="369"/>
      <c r="QFD234" s="369"/>
      <c r="QFE234" s="369"/>
      <c r="QFF234" s="369"/>
      <c r="QFG234" s="369"/>
      <c r="QFH234" s="369"/>
      <c r="QFI234" s="369"/>
      <c r="QFJ234" s="369"/>
      <c r="QFK234" s="77"/>
      <c r="QFL234" s="369"/>
      <c r="QFM234" s="369"/>
      <c r="QFN234" s="77"/>
      <c r="QFO234" s="78"/>
      <c r="QFP234" s="77"/>
      <c r="QFQ234" s="369"/>
      <c r="QFR234" s="369"/>
      <c r="QFS234" s="369"/>
      <c r="QFT234" s="369"/>
      <c r="QFU234" s="369"/>
      <c r="QFV234" s="369"/>
      <c r="QFW234" s="369"/>
      <c r="QFX234" s="369"/>
      <c r="QFY234" s="369"/>
      <c r="QFZ234" s="369"/>
      <c r="QGA234" s="369"/>
      <c r="QGB234" s="369"/>
      <c r="QGC234" s="77"/>
      <c r="QGD234" s="369"/>
      <c r="QGE234" s="369"/>
      <c r="QGF234" s="77"/>
      <c r="QGG234" s="78"/>
      <c r="QGH234" s="77"/>
      <c r="QGI234" s="369"/>
      <c r="QGJ234" s="369"/>
      <c r="QGK234" s="369"/>
      <c r="QGL234" s="369"/>
      <c r="QGM234" s="369"/>
      <c r="QGN234" s="369"/>
      <c r="QGO234" s="369"/>
      <c r="QGP234" s="369"/>
      <c r="QGQ234" s="369"/>
      <c r="QGR234" s="369"/>
      <c r="QGS234" s="369"/>
      <c r="QGT234" s="369"/>
      <c r="QGU234" s="77"/>
      <c r="QGV234" s="369"/>
      <c r="QGW234" s="369"/>
      <c r="QGX234" s="77"/>
      <c r="QGY234" s="78"/>
      <c r="QGZ234" s="77"/>
      <c r="QHA234" s="369"/>
      <c r="QHB234" s="369"/>
      <c r="QHC234" s="369"/>
      <c r="QHD234" s="369"/>
      <c r="QHE234" s="369"/>
      <c r="QHF234" s="369"/>
      <c r="QHG234" s="369"/>
      <c r="QHH234" s="369"/>
      <c r="QHI234" s="369"/>
      <c r="QHJ234" s="369"/>
      <c r="QHK234" s="369"/>
      <c r="QHL234" s="369"/>
      <c r="QHM234" s="77"/>
      <c r="QHN234" s="369"/>
      <c r="QHO234" s="369"/>
      <c r="QHP234" s="77"/>
      <c r="QHQ234" s="78"/>
      <c r="QHR234" s="77"/>
      <c r="QHS234" s="369"/>
      <c r="QHT234" s="369"/>
      <c r="QHU234" s="369"/>
      <c r="QHV234" s="369"/>
      <c r="QHW234" s="369"/>
      <c r="QHX234" s="369"/>
      <c r="QHY234" s="369"/>
      <c r="QHZ234" s="369"/>
      <c r="QIA234" s="369"/>
      <c r="QIB234" s="369"/>
      <c r="QIC234" s="369"/>
      <c r="QID234" s="369"/>
      <c r="QIE234" s="77"/>
      <c r="QIF234" s="369"/>
      <c r="QIG234" s="369"/>
      <c r="QIH234" s="77"/>
      <c r="QII234" s="78"/>
      <c r="QIJ234" s="77"/>
      <c r="QIK234" s="369"/>
      <c r="QIL234" s="369"/>
      <c r="QIM234" s="369"/>
      <c r="QIN234" s="369"/>
      <c r="QIO234" s="369"/>
      <c r="QIP234" s="369"/>
      <c r="QIQ234" s="369"/>
      <c r="QIR234" s="369"/>
      <c r="QIS234" s="369"/>
      <c r="QIT234" s="369"/>
      <c r="QIU234" s="369"/>
      <c r="QIV234" s="369"/>
      <c r="QIW234" s="77"/>
      <c r="QIX234" s="369"/>
      <c r="QIY234" s="369"/>
      <c r="QIZ234" s="77"/>
      <c r="QJA234" s="78"/>
      <c r="QJB234" s="77"/>
      <c r="QJC234" s="369"/>
      <c r="QJD234" s="369"/>
      <c r="QJE234" s="369"/>
      <c r="QJF234" s="369"/>
      <c r="QJG234" s="369"/>
      <c r="QJH234" s="369"/>
      <c r="QJI234" s="369"/>
      <c r="QJJ234" s="369"/>
      <c r="QJK234" s="369"/>
      <c r="QJL234" s="369"/>
      <c r="QJM234" s="369"/>
      <c r="QJN234" s="369"/>
      <c r="QJO234" s="77"/>
      <c r="QJP234" s="369"/>
      <c r="QJQ234" s="369"/>
      <c r="QJR234" s="77"/>
      <c r="QJS234" s="78"/>
      <c r="QJT234" s="77"/>
      <c r="QJU234" s="369"/>
      <c r="QJV234" s="369"/>
      <c r="QJW234" s="369"/>
      <c r="QJX234" s="369"/>
      <c r="QJY234" s="369"/>
      <c r="QJZ234" s="369"/>
      <c r="QKA234" s="369"/>
      <c r="QKB234" s="369"/>
      <c r="QKC234" s="369"/>
      <c r="QKD234" s="369"/>
      <c r="QKE234" s="369"/>
      <c r="QKF234" s="369"/>
      <c r="QKG234" s="77"/>
      <c r="QKH234" s="369"/>
      <c r="QKI234" s="369"/>
      <c r="QKJ234" s="77"/>
      <c r="QKK234" s="78"/>
      <c r="QKL234" s="77"/>
      <c r="QKM234" s="369"/>
      <c r="QKN234" s="369"/>
      <c r="QKO234" s="369"/>
      <c r="QKP234" s="369"/>
      <c r="QKQ234" s="369"/>
      <c r="QKR234" s="369"/>
      <c r="QKS234" s="369"/>
      <c r="QKT234" s="369"/>
      <c r="QKU234" s="369"/>
      <c r="QKV234" s="369"/>
      <c r="QKW234" s="369"/>
      <c r="QKX234" s="369"/>
      <c r="QKY234" s="77"/>
      <c r="QKZ234" s="369"/>
      <c r="QLA234" s="369"/>
      <c r="QLB234" s="77"/>
      <c r="QLC234" s="78"/>
      <c r="QLD234" s="77"/>
      <c r="QLE234" s="369"/>
      <c r="QLF234" s="369"/>
      <c r="QLG234" s="369"/>
      <c r="QLH234" s="369"/>
      <c r="QLI234" s="369"/>
      <c r="QLJ234" s="369"/>
      <c r="QLK234" s="369"/>
      <c r="QLL234" s="369"/>
      <c r="QLM234" s="369"/>
      <c r="QLN234" s="369"/>
      <c r="QLO234" s="369"/>
      <c r="QLP234" s="369"/>
      <c r="QLQ234" s="77"/>
      <c r="QLR234" s="369"/>
      <c r="QLS234" s="369"/>
      <c r="QLT234" s="77"/>
      <c r="QLU234" s="78"/>
      <c r="QLV234" s="77"/>
      <c r="QLW234" s="369"/>
      <c r="QLX234" s="369"/>
      <c r="QLY234" s="369"/>
      <c r="QLZ234" s="369"/>
      <c r="QMA234" s="369"/>
      <c r="QMB234" s="369"/>
      <c r="QMC234" s="369"/>
      <c r="QMD234" s="369"/>
      <c r="QME234" s="369"/>
      <c r="QMF234" s="369"/>
      <c r="QMG234" s="369"/>
      <c r="QMH234" s="369"/>
      <c r="QMI234" s="77"/>
      <c r="QMJ234" s="369"/>
      <c r="QMK234" s="369"/>
      <c r="QML234" s="77"/>
      <c r="QMM234" s="78"/>
      <c r="QMN234" s="77"/>
      <c r="QMO234" s="369"/>
      <c r="QMP234" s="369"/>
      <c r="QMQ234" s="369"/>
      <c r="QMR234" s="369"/>
      <c r="QMS234" s="369"/>
      <c r="QMT234" s="369"/>
      <c r="QMU234" s="369"/>
      <c r="QMV234" s="369"/>
      <c r="QMW234" s="369"/>
      <c r="QMX234" s="369"/>
      <c r="QMY234" s="369"/>
      <c r="QMZ234" s="369"/>
      <c r="QNA234" s="77"/>
      <c r="QNB234" s="369"/>
      <c r="QNC234" s="369"/>
      <c r="QND234" s="77"/>
      <c r="QNE234" s="78"/>
      <c r="QNF234" s="77"/>
      <c r="QNG234" s="369"/>
      <c r="QNH234" s="369"/>
      <c r="QNI234" s="369"/>
      <c r="QNJ234" s="369"/>
      <c r="QNK234" s="369"/>
      <c r="QNL234" s="369"/>
      <c r="QNM234" s="369"/>
      <c r="QNN234" s="369"/>
      <c r="QNO234" s="369"/>
      <c r="QNP234" s="369"/>
      <c r="QNQ234" s="369"/>
      <c r="QNR234" s="369"/>
      <c r="QNS234" s="77"/>
      <c r="QNT234" s="369"/>
      <c r="QNU234" s="369"/>
      <c r="QNV234" s="77"/>
      <c r="QNW234" s="78"/>
      <c r="QNX234" s="77"/>
      <c r="QNY234" s="369"/>
      <c r="QNZ234" s="369"/>
      <c r="QOA234" s="369"/>
      <c r="QOB234" s="369"/>
      <c r="QOC234" s="369"/>
      <c r="QOD234" s="369"/>
      <c r="QOE234" s="369"/>
      <c r="QOF234" s="369"/>
      <c r="QOG234" s="369"/>
      <c r="QOH234" s="369"/>
      <c r="QOI234" s="369"/>
      <c r="QOJ234" s="369"/>
      <c r="QOK234" s="77"/>
      <c r="QOL234" s="369"/>
      <c r="QOM234" s="369"/>
      <c r="QON234" s="77"/>
      <c r="QOO234" s="78"/>
      <c r="QOP234" s="77"/>
      <c r="QOQ234" s="369"/>
      <c r="QOR234" s="369"/>
      <c r="QOS234" s="369"/>
      <c r="QOT234" s="369"/>
      <c r="QOU234" s="369"/>
      <c r="QOV234" s="369"/>
      <c r="QOW234" s="369"/>
      <c r="QOX234" s="369"/>
      <c r="QOY234" s="369"/>
      <c r="QOZ234" s="369"/>
      <c r="QPA234" s="369"/>
      <c r="QPB234" s="369"/>
      <c r="QPC234" s="77"/>
      <c r="QPD234" s="369"/>
      <c r="QPE234" s="369"/>
      <c r="QPF234" s="77"/>
      <c r="QPG234" s="78"/>
      <c r="QPH234" s="77"/>
      <c r="QPI234" s="369"/>
      <c r="QPJ234" s="369"/>
      <c r="QPK234" s="369"/>
      <c r="QPL234" s="369"/>
      <c r="QPM234" s="369"/>
      <c r="QPN234" s="369"/>
      <c r="QPO234" s="369"/>
      <c r="QPP234" s="369"/>
      <c r="QPQ234" s="369"/>
      <c r="QPR234" s="369"/>
      <c r="QPS234" s="369"/>
      <c r="QPT234" s="369"/>
      <c r="QPU234" s="77"/>
      <c r="QPV234" s="369"/>
      <c r="QPW234" s="369"/>
      <c r="QPX234" s="77"/>
      <c r="QPY234" s="78"/>
      <c r="QPZ234" s="77"/>
      <c r="QQA234" s="369"/>
      <c r="QQB234" s="369"/>
      <c r="QQC234" s="369"/>
      <c r="QQD234" s="369"/>
      <c r="QQE234" s="369"/>
      <c r="QQF234" s="369"/>
      <c r="QQG234" s="369"/>
      <c r="QQH234" s="369"/>
      <c r="QQI234" s="369"/>
      <c r="QQJ234" s="369"/>
      <c r="QQK234" s="369"/>
      <c r="QQL234" s="369"/>
      <c r="QQM234" s="77"/>
      <c r="QQN234" s="369"/>
      <c r="QQO234" s="369"/>
      <c r="QQP234" s="77"/>
      <c r="QQQ234" s="78"/>
      <c r="QQR234" s="77"/>
      <c r="QQS234" s="369"/>
      <c r="QQT234" s="369"/>
      <c r="QQU234" s="369"/>
      <c r="QQV234" s="369"/>
      <c r="QQW234" s="369"/>
      <c r="QQX234" s="369"/>
      <c r="QQY234" s="369"/>
      <c r="QQZ234" s="369"/>
      <c r="QRA234" s="369"/>
      <c r="QRB234" s="369"/>
      <c r="QRC234" s="369"/>
      <c r="QRD234" s="369"/>
      <c r="QRE234" s="77"/>
      <c r="QRF234" s="369"/>
      <c r="QRG234" s="369"/>
      <c r="QRH234" s="77"/>
      <c r="QRI234" s="78"/>
      <c r="QRJ234" s="77"/>
      <c r="QRK234" s="369"/>
      <c r="QRL234" s="369"/>
      <c r="QRM234" s="369"/>
      <c r="QRN234" s="369"/>
      <c r="QRO234" s="369"/>
      <c r="QRP234" s="369"/>
      <c r="QRQ234" s="369"/>
      <c r="QRR234" s="369"/>
      <c r="QRS234" s="369"/>
      <c r="QRT234" s="369"/>
      <c r="QRU234" s="369"/>
      <c r="QRV234" s="369"/>
      <c r="QRW234" s="77"/>
      <c r="QRX234" s="369"/>
      <c r="QRY234" s="369"/>
      <c r="QRZ234" s="77"/>
      <c r="QSA234" s="78"/>
      <c r="QSB234" s="77"/>
      <c r="QSC234" s="369"/>
      <c r="QSD234" s="369"/>
      <c r="QSE234" s="369"/>
      <c r="QSF234" s="369"/>
      <c r="QSG234" s="369"/>
      <c r="QSH234" s="369"/>
      <c r="QSI234" s="369"/>
      <c r="QSJ234" s="369"/>
      <c r="QSK234" s="369"/>
      <c r="QSL234" s="369"/>
      <c r="QSM234" s="369"/>
      <c r="QSN234" s="369"/>
      <c r="QSO234" s="77"/>
      <c r="QSP234" s="369"/>
      <c r="QSQ234" s="369"/>
      <c r="QSR234" s="77"/>
      <c r="QSS234" s="78"/>
      <c r="QST234" s="77"/>
      <c r="QSU234" s="369"/>
      <c r="QSV234" s="369"/>
      <c r="QSW234" s="369"/>
      <c r="QSX234" s="369"/>
      <c r="QSY234" s="369"/>
      <c r="QSZ234" s="369"/>
      <c r="QTA234" s="369"/>
      <c r="QTB234" s="369"/>
      <c r="QTC234" s="369"/>
      <c r="QTD234" s="369"/>
      <c r="QTE234" s="369"/>
      <c r="QTF234" s="369"/>
      <c r="QTG234" s="77"/>
      <c r="QTH234" s="369"/>
      <c r="QTI234" s="369"/>
      <c r="QTJ234" s="77"/>
      <c r="QTK234" s="78"/>
      <c r="QTL234" s="77"/>
      <c r="QTM234" s="369"/>
      <c r="QTN234" s="369"/>
      <c r="QTO234" s="369"/>
      <c r="QTP234" s="369"/>
      <c r="QTQ234" s="369"/>
      <c r="QTR234" s="369"/>
      <c r="QTS234" s="369"/>
      <c r="QTT234" s="369"/>
      <c r="QTU234" s="369"/>
      <c r="QTV234" s="369"/>
      <c r="QTW234" s="369"/>
      <c r="QTX234" s="369"/>
      <c r="QTY234" s="77"/>
      <c r="QTZ234" s="369"/>
      <c r="QUA234" s="369"/>
      <c r="QUB234" s="77"/>
      <c r="QUC234" s="78"/>
      <c r="QUD234" s="77"/>
      <c r="QUE234" s="369"/>
      <c r="QUF234" s="369"/>
      <c r="QUG234" s="369"/>
      <c r="QUH234" s="369"/>
      <c r="QUI234" s="369"/>
      <c r="QUJ234" s="369"/>
      <c r="QUK234" s="369"/>
      <c r="QUL234" s="369"/>
      <c r="QUM234" s="369"/>
      <c r="QUN234" s="369"/>
      <c r="QUO234" s="369"/>
      <c r="QUP234" s="369"/>
      <c r="QUQ234" s="77"/>
      <c r="QUR234" s="369"/>
      <c r="QUS234" s="369"/>
      <c r="QUT234" s="77"/>
      <c r="QUU234" s="78"/>
      <c r="QUV234" s="77"/>
      <c r="QUW234" s="369"/>
      <c r="QUX234" s="369"/>
      <c r="QUY234" s="369"/>
      <c r="QUZ234" s="369"/>
      <c r="QVA234" s="369"/>
      <c r="QVB234" s="369"/>
      <c r="QVC234" s="369"/>
      <c r="QVD234" s="369"/>
      <c r="QVE234" s="369"/>
      <c r="QVF234" s="369"/>
      <c r="QVG234" s="369"/>
      <c r="QVH234" s="369"/>
      <c r="QVI234" s="77"/>
      <c r="QVJ234" s="369"/>
      <c r="QVK234" s="369"/>
      <c r="QVL234" s="77"/>
      <c r="QVM234" s="78"/>
      <c r="QVN234" s="77"/>
      <c r="QVO234" s="369"/>
      <c r="QVP234" s="369"/>
      <c r="QVQ234" s="369"/>
      <c r="QVR234" s="369"/>
      <c r="QVS234" s="369"/>
      <c r="QVT234" s="369"/>
      <c r="QVU234" s="369"/>
      <c r="QVV234" s="369"/>
      <c r="QVW234" s="369"/>
      <c r="QVX234" s="369"/>
      <c r="QVY234" s="369"/>
      <c r="QVZ234" s="369"/>
      <c r="QWA234" s="77"/>
      <c r="QWB234" s="369"/>
      <c r="QWC234" s="369"/>
      <c r="QWD234" s="77"/>
      <c r="QWE234" s="78"/>
      <c r="QWF234" s="77"/>
      <c r="QWG234" s="369"/>
      <c r="QWH234" s="369"/>
      <c r="QWI234" s="369"/>
      <c r="QWJ234" s="369"/>
      <c r="QWK234" s="369"/>
      <c r="QWL234" s="369"/>
      <c r="QWM234" s="369"/>
      <c r="QWN234" s="369"/>
      <c r="QWO234" s="369"/>
      <c r="QWP234" s="369"/>
      <c r="QWQ234" s="369"/>
      <c r="QWR234" s="369"/>
      <c r="QWS234" s="77"/>
      <c r="QWT234" s="369"/>
      <c r="QWU234" s="369"/>
      <c r="QWV234" s="77"/>
      <c r="QWW234" s="78"/>
      <c r="QWX234" s="77"/>
      <c r="QWY234" s="369"/>
      <c r="QWZ234" s="369"/>
      <c r="QXA234" s="369"/>
      <c r="QXB234" s="369"/>
      <c r="QXC234" s="369"/>
      <c r="QXD234" s="369"/>
      <c r="QXE234" s="369"/>
      <c r="QXF234" s="369"/>
      <c r="QXG234" s="369"/>
      <c r="QXH234" s="369"/>
      <c r="QXI234" s="369"/>
      <c r="QXJ234" s="369"/>
      <c r="QXK234" s="77"/>
      <c r="QXL234" s="369"/>
      <c r="QXM234" s="369"/>
      <c r="QXN234" s="77"/>
      <c r="QXO234" s="78"/>
      <c r="QXP234" s="77"/>
      <c r="QXQ234" s="369"/>
      <c r="QXR234" s="369"/>
      <c r="QXS234" s="369"/>
      <c r="QXT234" s="369"/>
      <c r="QXU234" s="369"/>
      <c r="QXV234" s="369"/>
      <c r="QXW234" s="369"/>
      <c r="QXX234" s="369"/>
      <c r="QXY234" s="369"/>
      <c r="QXZ234" s="369"/>
      <c r="QYA234" s="369"/>
      <c r="QYB234" s="369"/>
      <c r="QYC234" s="77"/>
      <c r="QYD234" s="369"/>
      <c r="QYE234" s="369"/>
      <c r="QYF234" s="77"/>
      <c r="QYG234" s="78"/>
      <c r="QYH234" s="77"/>
      <c r="QYI234" s="369"/>
      <c r="QYJ234" s="369"/>
      <c r="QYK234" s="369"/>
      <c r="QYL234" s="369"/>
      <c r="QYM234" s="369"/>
      <c r="QYN234" s="369"/>
      <c r="QYO234" s="369"/>
      <c r="QYP234" s="369"/>
      <c r="QYQ234" s="369"/>
      <c r="QYR234" s="369"/>
      <c r="QYS234" s="369"/>
      <c r="QYT234" s="369"/>
      <c r="QYU234" s="77"/>
      <c r="QYV234" s="369"/>
      <c r="QYW234" s="369"/>
      <c r="QYX234" s="77"/>
      <c r="QYY234" s="78"/>
      <c r="QYZ234" s="77"/>
      <c r="QZA234" s="369"/>
      <c r="QZB234" s="369"/>
      <c r="QZC234" s="369"/>
      <c r="QZD234" s="369"/>
      <c r="QZE234" s="369"/>
      <c r="QZF234" s="369"/>
      <c r="QZG234" s="369"/>
      <c r="QZH234" s="369"/>
      <c r="QZI234" s="369"/>
      <c r="QZJ234" s="369"/>
      <c r="QZK234" s="369"/>
      <c r="QZL234" s="369"/>
      <c r="QZM234" s="77"/>
      <c r="QZN234" s="369"/>
      <c r="QZO234" s="369"/>
      <c r="QZP234" s="77"/>
      <c r="QZQ234" s="78"/>
      <c r="QZR234" s="77"/>
      <c r="QZS234" s="369"/>
      <c r="QZT234" s="369"/>
      <c r="QZU234" s="369"/>
      <c r="QZV234" s="369"/>
      <c r="QZW234" s="369"/>
      <c r="QZX234" s="369"/>
      <c r="QZY234" s="369"/>
      <c r="QZZ234" s="369"/>
      <c r="RAA234" s="369"/>
      <c r="RAB234" s="369"/>
      <c r="RAC234" s="369"/>
      <c r="RAD234" s="369"/>
      <c r="RAE234" s="77"/>
      <c r="RAF234" s="369"/>
      <c r="RAG234" s="369"/>
      <c r="RAH234" s="77"/>
      <c r="RAI234" s="78"/>
      <c r="RAJ234" s="77"/>
      <c r="RAK234" s="369"/>
      <c r="RAL234" s="369"/>
      <c r="RAM234" s="369"/>
      <c r="RAN234" s="369"/>
      <c r="RAO234" s="369"/>
      <c r="RAP234" s="369"/>
      <c r="RAQ234" s="369"/>
      <c r="RAR234" s="369"/>
      <c r="RAS234" s="369"/>
      <c r="RAT234" s="369"/>
      <c r="RAU234" s="369"/>
      <c r="RAV234" s="369"/>
      <c r="RAW234" s="77"/>
      <c r="RAX234" s="369"/>
      <c r="RAY234" s="369"/>
      <c r="RAZ234" s="77"/>
      <c r="RBA234" s="78"/>
      <c r="RBB234" s="77"/>
      <c r="RBC234" s="369"/>
      <c r="RBD234" s="369"/>
      <c r="RBE234" s="369"/>
      <c r="RBF234" s="369"/>
      <c r="RBG234" s="369"/>
      <c r="RBH234" s="369"/>
      <c r="RBI234" s="369"/>
      <c r="RBJ234" s="369"/>
      <c r="RBK234" s="369"/>
      <c r="RBL234" s="369"/>
      <c r="RBM234" s="369"/>
      <c r="RBN234" s="369"/>
      <c r="RBO234" s="77"/>
      <c r="RBP234" s="369"/>
      <c r="RBQ234" s="369"/>
      <c r="RBR234" s="77"/>
      <c r="RBS234" s="78"/>
      <c r="RBT234" s="77"/>
      <c r="RBU234" s="369"/>
      <c r="RBV234" s="369"/>
      <c r="RBW234" s="369"/>
      <c r="RBX234" s="369"/>
      <c r="RBY234" s="369"/>
      <c r="RBZ234" s="369"/>
      <c r="RCA234" s="369"/>
      <c r="RCB234" s="369"/>
      <c r="RCC234" s="369"/>
      <c r="RCD234" s="369"/>
      <c r="RCE234" s="369"/>
      <c r="RCF234" s="369"/>
      <c r="RCG234" s="77"/>
      <c r="RCH234" s="369"/>
      <c r="RCI234" s="369"/>
      <c r="RCJ234" s="77"/>
      <c r="RCK234" s="78"/>
      <c r="RCL234" s="77"/>
      <c r="RCM234" s="369"/>
      <c r="RCN234" s="369"/>
      <c r="RCO234" s="369"/>
      <c r="RCP234" s="369"/>
      <c r="RCQ234" s="369"/>
      <c r="RCR234" s="369"/>
      <c r="RCS234" s="369"/>
      <c r="RCT234" s="369"/>
      <c r="RCU234" s="369"/>
      <c r="RCV234" s="369"/>
      <c r="RCW234" s="369"/>
      <c r="RCX234" s="369"/>
      <c r="RCY234" s="77"/>
      <c r="RCZ234" s="369"/>
      <c r="RDA234" s="369"/>
      <c r="RDB234" s="77"/>
      <c r="RDC234" s="78"/>
      <c r="RDD234" s="77"/>
      <c r="RDE234" s="369"/>
      <c r="RDF234" s="369"/>
      <c r="RDG234" s="369"/>
      <c r="RDH234" s="369"/>
      <c r="RDI234" s="369"/>
      <c r="RDJ234" s="369"/>
      <c r="RDK234" s="369"/>
      <c r="RDL234" s="369"/>
      <c r="RDM234" s="369"/>
      <c r="RDN234" s="369"/>
      <c r="RDO234" s="369"/>
      <c r="RDP234" s="369"/>
      <c r="RDQ234" s="77"/>
      <c r="RDR234" s="369"/>
      <c r="RDS234" s="369"/>
      <c r="RDT234" s="77"/>
      <c r="RDU234" s="78"/>
      <c r="RDV234" s="77"/>
      <c r="RDW234" s="369"/>
      <c r="RDX234" s="369"/>
      <c r="RDY234" s="369"/>
      <c r="RDZ234" s="369"/>
      <c r="REA234" s="369"/>
      <c r="REB234" s="369"/>
      <c r="REC234" s="369"/>
      <c r="RED234" s="369"/>
      <c r="REE234" s="369"/>
      <c r="REF234" s="369"/>
      <c r="REG234" s="369"/>
      <c r="REH234" s="369"/>
      <c r="REI234" s="77"/>
      <c r="REJ234" s="369"/>
      <c r="REK234" s="369"/>
      <c r="REL234" s="77"/>
      <c r="REM234" s="78"/>
      <c r="REN234" s="77"/>
      <c r="REO234" s="369"/>
      <c r="REP234" s="369"/>
      <c r="REQ234" s="369"/>
      <c r="RER234" s="369"/>
      <c r="RES234" s="369"/>
      <c r="RET234" s="369"/>
      <c r="REU234" s="369"/>
      <c r="REV234" s="369"/>
      <c r="REW234" s="369"/>
      <c r="REX234" s="369"/>
      <c r="REY234" s="369"/>
      <c r="REZ234" s="369"/>
      <c r="RFA234" s="77"/>
      <c r="RFB234" s="369"/>
      <c r="RFC234" s="369"/>
      <c r="RFD234" s="77"/>
      <c r="RFE234" s="78"/>
      <c r="RFF234" s="77"/>
      <c r="RFG234" s="369"/>
      <c r="RFH234" s="369"/>
      <c r="RFI234" s="369"/>
      <c r="RFJ234" s="369"/>
      <c r="RFK234" s="369"/>
      <c r="RFL234" s="369"/>
      <c r="RFM234" s="369"/>
      <c r="RFN234" s="369"/>
      <c r="RFO234" s="369"/>
      <c r="RFP234" s="369"/>
      <c r="RFQ234" s="369"/>
      <c r="RFR234" s="369"/>
      <c r="RFS234" s="77"/>
      <c r="RFT234" s="369"/>
      <c r="RFU234" s="369"/>
      <c r="RFV234" s="77"/>
      <c r="RFW234" s="78"/>
      <c r="RFX234" s="77"/>
      <c r="RFY234" s="369"/>
      <c r="RFZ234" s="369"/>
      <c r="RGA234" s="369"/>
      <c r="RGB234" s="369"/>
      <c r="RGC234" s="369"/>
      <c r="RGD234" s="369"/>
      <c r="RGE234" s="369"/>
      <c r="RGF234" s="369"/>
      <c r="RGG234" s="369"/>
      <c r="RGH234" s="369"/>
      <c r="RGI234" s="369"/>
      <c r="RGJ234" s="369"/>
      <c r="RGK234" s="77"/>
      <c r="RGL234" s="369"/>
      <c r="RGM234" s="369"/>
      <c r="RGN234" s="77"/>
      <c r="RGO234" s="78"/>
      <c r="RGP234" s="77"/>
      <c r="RGQ234" s="369"/>
      <c r="RGR234" s="369"/>
      <c r="RGS234" s="369"/>
      <c r="RGT234" s="369"/>
      <c r="RGU234" s="369"/>
      <c r="RGV234" s="369"/>
      <c r="RGW234" s="369"/>
      <c r="RGX234" s="369"/>
      <c r="RGY234" s="369"/>
      <c r="RGZ234" s="369"/>
      <c r="RHA234" s="369"/>
      <c r="RHB234" s="369"/>
      <c r="RHC234" s="77"/>
      <c r="RHD234" s="369"/>
      <c r="RHE234" s="369"/>
      <c r="RHF234" s="77"/>
      <c r="RHG234" s="78"/>
      <c r="RHH234" s="77"/>
      <c r="RHI234" s="369"/>
      <c r="RHJ234" s="369"/>
      <c r="RHK234" s="369"/>
      <c r="RHL234" s="369"/>
      <c r="RHM234" s="369"/>
      <c r="RHN234" s="369"/>
      <c r="RHO234" s="369"/>
      <c r="RHP234" s="369"/>
      <c r="RHQ234" s="369"/>
      <c r="RHR234" s="369"/>
      <c r="RHS234" s="369"/>
      <c r="RHT234" s="369"/>
      <c r="RHU234" s="77"/>
      <c r="RHV234" s="369"/>
      <c r="RHW234" s="369"/>
      <c r="RHX234" s="77"/>
      <c r="RHY234" s="78"/>
      <c r="RHZ234" s="77"/>
      <c r="RIA234" s="369"/>
      <c r="RIB234" s="369"/>
      <c r="RIC234" s="369"/>
      <c r="RID234" s="369"/>
      <c r="RIE234" s="369"/>
      <c r="RIF234" s="369"/>
      <c r="RIG234" s="369"/>
      <c r="RIH234" s="369"/>
      <c r="RII234" s="369"/>
      <c r="RIJ234" s="369"/>
      <c r="RIK234" s="369"/>
      <c r="RIL234" s="369"/>
      <c r="RIM234" s="77"/>
      <c r="RIN234" s="369"/>
      <c r="RIO234" s="369"/>
      <c r="RIP234" s="77"/>
      <c r="RIQ234" s="78"/>
      <c r="RIR234" s="77"/>
      <c r="RIS234" s="369"/>
      <c r="RIT234" s="369"/>
      <c r="RIU234" s="369"/>
      <c r="RIV234" s="369"/>
      <c r="RIW234" s="369"/>
      <c r="RIX234" s="369"/>
      <c r="RIY234" s="369"/>
      <c r="RIZ234" s="369"/>
      <c r="RJA234" s="369"/>
      <c r="RJB234" s="369"/>
      <c r="RJC234" s="369"/>
      <c r="RJD234" s="369"/>
      <c r="RJE234" s="77"/>
      <c r="RJF234" s="369"/>
      <c r="RJG234" s="369"/>
      <c r="RJH234" s="77"/>
      <c r="RJI234" s="78"/>
      <c r="RJJ234" s="77"/>
      <c r="RJK234" s="369"/>
      <c r="RJL234" s="369"/>
      <c r="RJM234" s="369"/>
      <c r="RJN234" s="369"/>
      <c r="RJO234" s="369"/>
      <c r="RJP234" s="369"/>
      <c r="RJQ234" s="369"/>
      <c r="RJR234" s="369"/>
      <c r="RJS234" s="369"/>
      <c r="RJT234" s="369"/>
      <c r="RJU234" s="369"/>
      <c r="RJV234" s="369"/>
      <c r="RJW234" s="77"/>
      <c r="RJX234" s="369"/>
      <c r="RJY234" s="369"/>
      <c r="RJZ234" s="77"/>
      <c r="RKA234" s="78"/>
      <c r="RKB234" s="77"/>
      <c r="RKC234" s="369"/>
      <c r="RKD234" s="369"/>
      <c r="RKE234" s="369"/>
      <c r="RKF234" s="369"/>
      <c r="RKG234" s="369"/>
      <c r="RKH234" s="369"/>
      <c r="RKI234" s="369"/>
      <c r="RKJ234" s="369"/>
      <c r="RKK234" s="369"/>
      <c r="RKL234" s="369"/>
      <c r="RKM234" s="369"/>
      <c r="RKN234" s="369"/>
      <c r="RKO234" s="77"/>
      <c r="RKP234" s="369"/>
      <c r="RKQ234" s="369"/>
      <c r="RKR234" s="77"/>
      <c r="RKS234" s="78"/>
      <c r="RKT234" s="77"/>
      <c r="RKU234" s="369"/>
      <c r="RKV234" s="369"/>
      <c r="RKW234" s="369"/>
      <c r="RKX234" s="369"/>
      <c r="RKY234" s="369"/>
      <c r="RKZ234" s="369"/>
      <c r="RLA234" s="369"/>
      <c r="RLB234" s="369"/>
      <c r="RLC234" s="369"/>
      <c r="RLD234" s="369"/>
      <c r="RLE234" s="369"/>
      <c r="RLF234" s="369"/>
      <c r="RLG234" s="77"/>
      <c r="RLH234" s="369"/>
      <c r="RLI234" s="369"/>
      <c r="RLJ234" s="77"/>
      <c r="RLK234" s="78"/>
      <c r="RLL234" s="77"/>
      <c r="RLM234" s="369"/>
      <c r="RLN234" s="369"/>
      <c r="RLO234" s="369"/>
      <c r="RLP234" s="369"/>
      <c r="RLQ234" s="369"/>
      <c r="RLR234" s="369"/>
      <c r="RLS234" s="369"/>
      <c r="RLT234" s="369"/>
      <c r="RLU234" s="369"/>
      <c r="RLV234" s="369"/>
      <c r="RLW234" s="369"/>
      <c r="RLX234" s="369"/>
      <c r="RLY234" s="77"/>
      <c r="RLZ234" s="369"/>
      <c r="RMA234" s="369"/>
      <c r="RMB234" s="77"/>
      <c r="RMC234" s="78"/>
      <c r="RMD234" s="77"/>
      <c r="RME234" s="369"/>
      <c r="RMF234" s="369"/>
      <c r="RMG234" s="369"/>
      <c r="RMH234" s="369"/>
      <c r="RMI234" s="369"/>
      <c r="RMJ234" s="369"/>
      <c r="RMK234" s="369"/>
      <c r="RML234" s="369"/>
      <c r="RMM234" s="369"/>
      <c r="RMN234" s="369"/>
      <c r="RMO234" s="369"/>
      <c r="RMP234" s="369"/>
      <c r="RMQ234" s="77"/>
      <c r="RMR234" s="369"/>
      <c r="RMS234" s="369"/>
      <c r="RMT234" s="77"/>
      <c r="RMU234" s="78"/>
      <c r="RMV234" s="77"/>
      <c r="RMW234" s="369"/>
      <c r="RMX234" s="369"/>
      <c r="RMY234" s="369"/>
      <c r="RMZ234" s="369"/>
      <c r="RNA234" s="369"/>
      <c r="RNB234" s="369"/>
      <c r="RNC234" s="369"/>
      <c r="RND234" s="369"/>
      <c r="RNE234" s="369"/>
      <c r="RNF234" s="369"/>
      <c r="RNG234" s="369"/>
      <c r="RNH234" s="369"/>
      <c r="RNI234" s="77"/>
      <c r="RNJ234" s="369"/>
      <c r="RNK234" s="369"/>
      <c r="RNL234" s="77"/>
      <c r="RNM234" s="78"/>
      <c r="RNN234" s="77"/>
      <c r="RNO234" s="369"/>
      <c r="RNP234" s="369"/>
      <c r="RNQ234" s="369"/>
      <c r="RNR234" s="369"/>
      <c r="RNS234" s="369"/>
      <c r="RNT234" s="369"/>
      <c r="RNU234" s="369"/>
      <c r="RNV234" s="369"/>
      <c r="RNW234" s="369"/>
      <c r="RNX234" s="369"/>
      <c r="RNY234" s="369"/>
      <c r="RNZ234" s="369"/>
      <c r="ROA234" s="77"/>
      <c r="ROB234" s="369"/>
      <c r="ROC234" s="369"/>
      <c r="ROD234" s="77"/>
      <c r="ROE234" s="78"/>
      <c r="ROF234" s="77"/>
      <c r="ROG234" s="369"/>
      <c r="ROH234" s="369"/>
      <c r="ROI234" s="369"/>
      <c r="ROJ234" s="369"/>
      <c r="ROK234" s="369"/>
      <c r="ROL234" s="369"/>
      <c r="ROM234" s="369"/>
      <c r="RON234" s="369"/>
      <c r="ROO234" s="369"/>
      <c r="ROP234" s="369"/>
      <c r="ROQ234" s="369"/>
      <c r="ROR234" s="369"/>
      <c r="ROS234" s="77"/>
      <c r="ROT234" s="369"/>
      <c r="ROU234" s="369"/>
      <c r="ROV234" s="77"/>
      <c r="ROW234" s="78"/>
      <c r="ROX234" s="77"/>
      <c r="ROY234" s="369"/>
      <c r="ROZ234" s="369"/>
      <c r="RPA234" s="369"/>
      <c r="RPB234" s="369"/>
      <c r="RPC234" s="369"/>
      <c r="RPD234" s="369"/>
      <c r="RPE234" s="369"/>
      <c r="RPF234" s="369"/>
      <c r="RPG234" s="369"/>
      <c r="RPH234" s="369"/>
      <c r="RPI234" s="369"/>
      <c r="RPJ234" s="369"/>
      <c r="RPK234" s="77"/>
      <c r="RPL234" s="369"/>
      <c r="RPM234" s="369"/>
      <c r="RPN234" s="77"/>
      <c r="RPO234" s="78"/>
      <c r="RPP234" s="77"/>
      <c r="RPQ234" s="369"/>
      <c r="RPR234" s="369"/>
      <c r="RPS234" s="369"/>
      <c r="RPT234" s="369"/>
      <c r="RPU234" s="369"/>
      <c r="RPV234" s="369"/>
      <c r="RPW234" s="369"/>
      <c r="RPX234" s="369"/>
      <c r="RPY234" s="369"/>
      <c r="RPZ234" s="369"/>
      <c r="RQA234" s="369"/>
      <c r="RQB234" s="369"/>
      <c r="RQC234" s="77"/>
      <c r="RQD234" s="369"/>
      <c r="RQE234" s="369"/>
      <c r="RQF234" s="77"/>
      <c r="RQG234" s="78"/>
      <c r="RQH234" s="77"/>
      <c r="RQI234" s="369"/>
      <c r="RQJ234" s="369"/>
      <c r="RQK234" s="369"/>
      <c r="RQL234" s="369"/>
      <c r="RQM234" s="369"/>
      <c r="RQN234" s="369"/>
      <c r="RQO234" s="369"/>
      <c r="RQP234" s="369"/>
      <c r="RQQ234" s="369"/>
      <c r="RQR234" s="369"/>
      <c r="RQS234" s="369"/>
      <c r="RQT234" s="369"/>
      <c r="RQU234" s="77"/>
      <c r="RQV234" s="369"/>
      <c r="RQW234" s="369"/>
      <c r="RQX234" s="77"/>
      <c r="RQY234" s="78"/>
      <c r="RQZ234" s="77"/>
      <c r="RRA234" s="369"/>
      <c r="RRB234" s="369"/>
      <c r="RRC234" s="369"/>
      <c r="RRD234" s="369"/>
      <c r="RRE234" s="369"/>
      <c r="RRF234" s="369"/>
      <c r="RRG234" s="369"/>
      <c r="RRH234" s="369"/>
      <c r="RRI234" s="369"/>
      <c r="RRJ234" s="369"/>
      <c r="RRK234" s="369"/>
      <c r="RRL234" s="369"/>
      <c r="RRM234" s="77"/>
      <c r="RRN234" s="369"/>
      <c r="RRO234" s="369"/>
      <c r="RRP234" s="77"/>
      <c r="RRQ234" s="78"/>
      <c r="RRR234" s="77"/>
      <c r="RRS234" s="369"/>
      <c r="RRT234" s="369"/>
      <c r="RRU234" s="369"/>
      <c r="RRV234" s="369"/>
      <c r="RRW234" s="369"/>
      <c r="RRX234" s="369"/>
      <c r="RRY234" s="369"/>
      <c r="RRZ234" s="369"/>
      <c r="RSA234" s="369"/>
      <c r="RSB234" s="369"/>
      <c r="RSC234" s="369"/>
      <c r="RSD234" s="369"/>
      <c r="RSE234" s="77"/>
      <c r="RSF234" s="369"/>
      <c r="RSG234" s="369"/>
      <c r="RSH234" s="77"/>
      <c r="RSI234" s="78"/>
      <c r="RSJ234" s="77"/>
      <c r="RSK234" s="369"/>
      <c r="RSL234" s="369"/>
      <c r="RSM234" s="369"/>
      <c r="RSN234" s="369"/>
      <c r="RSO234" s="369"/>
      <c r="RSP234" s="369"/>
      <c r="RSQ234" s="369"/>
      <c r="RSR234" s="369"/>
      <c r="RSS234" s="369"/>
      <c r="RST234" s="369"/>
      <c r="RSU234" s="369"/>
      <c r="RSV234" s="369"/>
      <c r="RSW234" s="77"/>
      <c r="RSX234" s="369"/>
      <c r="RSY234" s="369"/>
      <c r="RSZ234" s="77"/>
      <c r="RTA234" s="78"/>
      <c r="RTB234" s="77"/>
      <c r="RTC234" s="369"/>
      <c r="RTD234" s="369"/>
      <c r="RTE234" s="369"/>
      <c r="RTF234" s="369"/>
      <c r="RTG234" s="369"/>
      <c r="RTH234" s="369"/>
      <c r="RTI234" s="369"/>
      <c r="RTJ234" s="369"/>
      <c r="RTK234" s="369"/>
      <c r="RTL234" s="369"/>
      <c r="RTM234" s="369"/>
      <c r="RTN234" s="369"/>
      <c r="RTO234" s="77"/>
      <c r="RTP234" s="369"/>
      <c r="RTQ234" s="369"/>
      <c r="RTR234" s="77"/>
      <c r="RTS234" s="78"/>
      <c r="RTT234" s="77"/>
      <c r="RTU234" s="369"/>
      <c r="RTV234" s="369"/>
      <c r="RTW234" s="369"/>
      <c r="RTX234" s="369"/>
      <c r="RTY234" s="369"/>
      <c r="RTZ234" s="369"/>
      <c r="RUA234" s="369"/>
      <c r="RUB234" s="369"/>
      <c r="RUC234" s="369"/>
      <c r="RUD234" s="369"/>
      <c r="RUE234" s="369"/>
      <c r="RUF234" s="369"/>
      <c r="RUG234" s="77"/>
      <c r="RUH234" s="369"/>
      <c r="RUI234" s="369"/>
      <c r="RUJ234" s="77"/>
      <c r="RUK234" s="78"/>
      <c r="RUL234" s="77"/>
      <c r="RUM234" s="369"/>
      <c r="RUN234" s="369"/>
      <c r="RUO234" s="369"/>
      <c r="RUP234" s="369"/>
      <c r="RUQ234" s="369"/>
      <c r="RUR234" s="369"/>
      <c r="RUS234" s="369"/>
      <c r="RUT234" s="369"/>
      <c r="RUU234" s="369"/>
      <c r="RUV234" s="369"/>
      <c r="RUW234" s="369"/>
      <c r="RUX234" s="369"/>
      <c r="RUY234" s="77"/>
      <c r="RUZ234" s="369"/>
      <c r="RVA234" s="369"/>
      <c r="RVB234" s="77"/>
      <c r="RVC234" s="78"/>
      <c r="RVD234" s="77"/>
      <c r="RVE234" s="369"/>
      <c r="RVF234" s="369"/>
      <c r="RVG234" s="369"/>
      <c r="RVH234" s="369"/>
      <c r="RVI234" s="369"/>
      <c r="RVJ234" s="369"/>
      <c r="RVK234" s="369"/>
      <c r="RVL234" s="369"/>
      <c r="RVM234" s="369"/>
      <c r="RVN234" s="369"/>
      <c r="RVO234" s="369"/>
      <c r="RVP234" s="369"/>
      <c r="RVQ234" s="77"/>
      <c r="RVR234" s="369"/>
      <c r="RVS234" s="369"/>
      <c r="RVT234" s="77"/>
      <c r="RVU234" s="78"/>
      <c r="RVV234" s="77"/>
      <c r="RVW234" s="369"/>
      <c r="RVX234" s="369"/>
      <c r="RVY234" s="369"/>
      <c r="RVZ234" s="369"/>
      <c r="RWA234" s="369"/>
      <c r="RWB234" s="369"/>
      <c r="RWC234" s="369"/>
      <c r="RWD234" s="369"/>
      <c r="RWE234" s="369"/>
      <c r="RWF234" s="369"/>
      <c r="RWG234" s="369"/>
      <c r="RWH234" s="369"/>
      <c r="RWI234" s="77"/>
      <c r="RWJ234" s="369"/>
      <c r="RWK234" s="369"/>
      <c r="RWL234" s="77"/>
      <c r="RWM234" s="78"/>
      <c r="RWN234" s="77"/>
      <c r="RWO234" s="369"/>
      <c r="RWP234" s="369"/>
      <c r="RWQ234" s="369"/>
      <c r="RWR234" s="369"/>
      <c r="RWS234" s="369"/>
      <c r="RWT234" s="369"/>
      <c r="RWU234" s="369"/>
      <c r="RWV234" s="369"/>
      <c r="RWW234" s="369"/>
      <c r="RWX234" s="369"/>
      <c r="RWY234" s="369"/>
      <c r="RWZ234" s="369"/>
      <c r="RXA234" s="77"/>
      <c r="RXB234" s="369"/>
      <c r="RXC234" s="369"/>
      <c r="RXD234" s="77"/>
      <c r="RXE234" s="78"/>
      <c r="RXF234" s="77"/>
      <c r="RXG234" s="369"/>
      <c r="RXH234" s="369"/>
      <c r="RXI234" s="369"/>
      <c r="RXJ234" s="369"/>
      <c r="RXK234" s="369"/>
      <c r="RXL234" s="369"/>
      <c r="RXM234" s="369"/>
      <c r="RXN234" s="369"/>
      <c r="RXO234" s="369"/>
      <c r="RXP234" s="369"/>
      <c r="RXQ234" s="369"/>
      <c r="RXR234" s="369"/>
      <c r="RXS234" s="77"/>
      <c r="RXT234" s="369"/>
      <c r="RXU234" s="369"/>
      <c r="RXV234" s="77"/>
      <c r="RXW234" s="78"/>
      <c r="RXX234" s="77"/>
      <c r="RXY234" s="369"/>
      <c r="RXZ234" s="369"/>
      <c r="RYA234" s="369"/>
      <c r="RYB234" s="369"/>
      <c r="RYC234" s="369"/>
      <c r="RYD234" s="369"/>
      <c r="RYE234" s="369"/>
      <c r="RYF234" s="369"/>
      <c r="RYG234" s="369"/>
      <c r="RYH234" s="369"/>
      <c r="RYI234" s="369"/>
      <c r="RYJ234" s="369"/>
      <c r="RYK234" s="77"/>
      <c r="RYL234" s="369"/>
      <c r="RYM234" s="369"/>
      <c r="RYN234" s="77"/>
      <c r="RYO234" s="78"/>
      <c r="RYP234" s="77"/>
      <c r="RYQ234" s="369"/>
      <c r="RYR234" s="369"/>
      <c r="RYS234" s="369"/>
      <c r="RYT234" s="369"/>
      <c r="RYU234" s="369"/>
      <c r="RYV234" s="369"/>
      <c r="RYW234" s="369"/>
      <c r="RYX234" s="369"/>
      <c r="RYY234" s="369"/>
      <c r="RYZ234" s="369"/>
      <c r="RZA234" s="369"/>
      <c r="RZB234" s="369"/>
      <c r="RZC234" s="77"/>
      <c r="RZD234" s="369"/>
      <c r="RZE234" s="369"/>
      <c r="RZF234" s="77"/>
      <c r="RZG234" s="78"/>
      <c r="RZH234" s="77"/>
      <c r="RZI234" s="369"/>
      <c r="RZJ234" s="369"/>
      <c r="RZK234" s="369"/>
      <c r="RZL234" s="369"/>
      <c r="RZM234" s="369"/>
      <c r="RZN234" s="369"/>
      <c r="RZO234" s="369"/>
      <c r="RZP234" s="369"/>
      <c r="RZQ234" s="369"/>
      <c r="RZR234" s="369"/>
      <c r="RZS234" s="369"/>
      <c r="RZT234" s="369"/>
      <c r="RZU234" s="77"/>
      <c r="RZV234" s="369"/>
      <c r="RZW234" s="369"/>
      <c r="RZX234" s="77"/>
      <c r="RZY234" s="78"/>
      <c r="RZZ234" s="77"/>
      <c r="SAA234" s="369"/>
      <c r="SAB234" s="369"/>
      <c r="SAC234" s="369"/>
      <c r="SAD234" s="369"/>
      <c r="SAE234" s="369"/>
      <c r="SAF234" s="369"/>
      <c r="SAG234" s="369"/>
      <c r="SAH234" s="369"/>
      <c r="SAI234" s="369"/>
      <c r="SAJ234" s="369"/>
      <c r="SAK234" s="369"/>
      <c r="SAL234" s="369"/>
      <c r="SAM234" s="77"/>
      <c r="SAN234" s="369"/>
      <c r="SAO234" s="369"/>
      <c r="SAP234" s="77"/>
      <c r="SAQ234" s="78"/>
      <c r="SAR234" s="77"/>
      <c r="SAS234" s="369"/>
      <c r="SAT234" s="369"/>
      <c r="SAU234" s="369"/>
      <c r="SAV234" s="369"/>
      <c r="SAW234" s="369"/>
      <c r="SAX234" s="369"/>
      <c r="SAY234" s="369"/>
      <c r="SAZ234" s="369"/>
      <c r="SBA234" s="369"/>
      <c r="SBB234" s="369"/>
      <c r="SBC234" s="369"/>
      <c r="SBD234" s="369"/>
      <c r="SBE234" s="77"/>
      <c r="SBF234" s="369"/>
      <c r="SBG234" s="369"/>
      <c r="SBH234" s="77"/>
      <c r="SBI234" s="78"/>
      <c r="SBJ234" s="77"/>
      <c r="SBK234" s="369"/>
      <c r="SBL234" s="369"/>
      <c r="SBM234" s="369"/>
      <c r="SBN234" s="369"/>
      <c r="SBO234" s="369"/>
      <c r="SBP234" s="369"/>
      <c r="SBQ234" s="369"/>
      <c r="SBR234" s="369"/>
      <c r="SBS234" s="369"/>
      <c r="SBT234" s="369"/>
      <c r="SBU234" s="369"/>
      <c r="SBV234" s="369"/>
      <c r="SBW234" s="77"/>
      <c r="SBX234" s="369"/>
      <c r="SBY234" s="369"/>
      <c r="SBZ234" s="77"/>
      <c r="SCA234" s="78"/>
      <c r="SCB234" s="77"/>
      <c r="SCC234" s="369"/>
      <c r="SCD234" s="369"/>
      <c r="SCE234" s="369"/>
      <c r="SCF234" s="369"/>
      <c r="SCG234" s="369"/>
      <c r="SCH234" s="369"/>
      <c r="SCI234" s="369"/>
      <c r="SCJ234" s="369"/>
      <c r="SCK234" s="369"/>
      <c r="SCL234" s="369"/>
      <c r="SCM234" s="369"/>
      <c r="SCN234" s="369"/>
      <c r="SCO234" s="77"/>
      <c r="SCP234" s="369"/>
      <c r="SCQ234" s="369"/>
      <c r="SCR234" s="77"/>
      <c r="SCS234" s="78"/>
      <c r="SCT234" s="77"/>
      <c r="SCU234" s="369"/>
      <c r="SCV234" s="369"/>
      <c r="SCW234" s="369"/>
      <c r="SCX234" s="369"/>
      <c r="SCY234" s="369"/>
      <c r="SCZ234" s="369"/>
      <c r="SDA234" s="369"/>
      <c r="SDB234" s="369"/>
      <c r="SDC234" s="369"/>
      <c r="SDD234" s="369"/>
      <c r="SDE234" s="369"/>
      <c r="SDF234" s="369"/>
      <c r="SDG234" s="77"/>
      <c r="SDH234" s="369"/>
      <c r="SDI234" s="369"/>
      <c r="SDJ234" s="77"/>
      <c r="SDK234" s="78"/>
      <c r="SDL234" s="77"/>
      <c r="SDM234" s="369"/>
      <c r="SDN234" s="369"/>
      <c r="SDO234" s="369"/>
      <c r="SDP234" s="369"/>
      <c r="SDQ234" s="369"/>
      <c r="SDR234" s="369"/>
      <c r="SDS234" s="369"/>
      <c r="SDT234" s="369"/>
      <c r="SDU234" s="369"/>
      <c r="SDV234" s="369"/>
      <c r="SDW234" s="369"/>
      <c r="SDX234" s="369"/>
      <c r="SDY234" s="77"/>
      <c r="SDZ234" s="369"/>
      <c r="SEA234" s="369"/>
      <c r="SEB234" s="77"/>
      <c r="SEC234" s="78"/>
      <c r="SED234" s="77"/>
      <c r="SEE234" s="369"/>
      <c r="SEF234" s="369"/>
      <c r="SEG234" s="369"/>
      <c r="SEH234" s="369"/>
      <c r="SEI234" s="369"/>
      <c r="SEJ234" s="369"/>
      <c r="SEK234" s="369"/>
      <c r="SEL234" s="369"/>
      <c r="SEM234" s="369"/>
      <c r="SEN234" s="369"/>
      <c r="SEO234" s="369"/>
      <c r="SEP234" s="369"/>
      <c r="SEQ234" s="77"/>
      <c r="SER234" s="369"/>
      <c r="SES234" s="369"/>
      <c r="SET234" s="77"/>
      <c r="SEU234" s="78"/>
      <c r="SEV234" s="77"/>
      <c r="SEW234" s="369"/>
      <c r="SEX234" s="369"/>
      <c r="SEY234" s="369"/>
      <c r="SEZ234" s="369"/>
      <c r="SFA234" s="369"/>
      <c r="SFB234" s="369"/>
      <c r="SFC234" s="369"/>
      <c r="SFD234" s="369"/>
      <c r="SFE234" s="369"/>
      <c r="SFF234" s="369"/>
      <c r="SFG234" s="369"/>
      <c r="SFH234" s="369"/>
      <c r="SFI234" s="77"/>
      <c r="SFJ234" s="369"/>
      <c r="SFK234" s="369"/>
      <c r="SFL234" s="77"/>
      <c r="SFM234" s="78"/>
      <c r="SFN234" s="77"/>
      <c r="SFO234" s="369"/>
      <c r="SFP234" s="369"/>
      <c r="SFQ234" s="369"/>
      <c r="SFR234" s="369"/>
      <c r="SFS234" s="369"/>
      <c r="SFT234" s="369"/>
      <c r="SFU234" s="369"/>
      <c r="SFV234" s="369"/>
      <c r="SFW234" s="369"/>
      <c r="SFX234" s="369"/>
      <c r="SFY234" s="369"/>
      <c r="SFZ234" s="369"/>
      <c r="SGA234" s="77"/>
      <c r="SGB234" s="369"/>
      <c r="SGC234" s="369"/>
      <c r="SGD234" s="77"/>
      <c r="SGE234" s="78"/>
      <c r="SGF234" s="77"/>
      <c r="SGG234" s="369"/>
      <c r="SGH234" s="369"/>
      <c r="SGI234" s="369"/>
      <c r="SGJ234" s="369"/>
      <c r="SGK234" s="369"/>
      <c r="SGL234" s="369"/>
      <c r="SGM234" s="369"/>
      <c r="SGN234" s="369"/>
      <c r="SGO234" s="369"/>
      <c r="SGP234" s="369"/>
      <c r="SGQ234" s="369"/>
      <c r="SGR234" s="369"/>
      <c r="SGS234" s="77"/>
      <c r="SGT234" s="369"/>
      <c r="SGU234" s="369"/>
      <c r="SGV234" s="77"/>
      <c r="SGW234" s="78"/>
      <c r="SGX234" s="77"/>
      <c r="SGY234" s="369"/>
      <c r="SGZ234" s="369"/>
      <c r="SHA234" s="369"/>
      <c r="SHB234" s="369"/>
      <c r="SHC234" s="369"/>
      <c r="SHD234" s="369"/>
      <c r="SHE234" s="369"/>
      <c r="SHF234" s="369"/>
      <c r="SHG234" s="369"/>
      <c r="SHH234" s="369"/>
      <c r="SHI234" s="369"/>
      <c r="SHJ234" s="369"/>
      <c r="SHK234" s="77"/>
      <c r="SHL234" s="369"/>
      <c r="SHM234" s="369"/>
      <c r="SHN234" s="77"/>
      <c r="SHO234" s="78"/>
      <c r="SHP234" s="77"/>
      <c r="SHQ234" s="369"/>
      <c r="SHR234" s="369"/>
      <c r="SHS234" s="369"/>
      <c r="SHT234" s="369"/>
      <c r="SHU234" s="369"/>
      <c r="SHV234" s="369"/>
      <c r="SHW234" s="369"/>
      <c r="SHX234" s="369"/>
      <c r="SHY234" s="369"/>
      <c r="SHZ234" s="369"/>
      <c r="SIA234" s="369"/>
      <c r="SIB234" s="369"/>
      <c r="SIC234" s="77"/>
      <c r="SID234" s="369"/>
      <c r="SIE234" s="369"/>
      <c r="SIF234" s="77"/>
      <c r="SIG234" s="78"/>
      <c r="SIH234" s="77"/>
      <c r="SII234" s="369"/>
      <c r="SIJ234" s="369"/>
      <c r="SIK234" s="369"/>
      <c r="SIL234" s="369"/>
      <c r="SIM234" s="369"/>
      <c r="SIN234" s="369"/>
      <c r="SIO234" s="369"/>
      <c r="SIP234" s="369"/>
      <c r="SIQ234" s="369"/>
      <c r="SIR234" s="369"/>
      <c r="SIS234" s="369"/>
      <c r="SIT234" s="369"/>
      <c r="SIU234" s="77"/>
      <c r="SIV234" s="369"/>
      <c r="SIW234" s="369"/>
      <c r="SIX234" s="77"/>
      <c r="SIY234" s="78"/>
      <c r="SIZ234" s="77"/>
      <c r="SJA234" s="369"/>
      <c r="SJB234" s="369"/>
      <c r="SJC234" s="369"/>
      <c r="SJD234" s="369"/>
      <c r="SJE234" s="369"/>
      <c r="SJF234" s="369"/>
      <c r="SJG234" s="369"/>
      <c r="SJH234" s="369"/>
      <c r="SJI234" s="369"/>
      <c r="SJJ234" s="369"/>
      <c r="SJK234" s="369"/>
      <c r="SJL234" s="369"/>
      <c r="SJM234" s="77"/>
      <c r="SJN234" s="369"/>
      <c r="SJO234" s="369"/>
      <c r="SJP234" s="77"/>
      <c r="SJQ234" s="78"/>
      <c r="SJR234" s="77"/>
      <c r="SJS234" s="369"/>
      <c r="SJT234" s="369"/>
      <c r="SJU234" s="369"/>
      <c r="SJV234" s="369"/>
      <c r="SJW234" s="369"/>
      <c r="SJX234" s="369"/>
      <c r="SJY234" s="369"/>
      <c r="SJZ234" s="369"/>
      <c r="SKA234" s="369"/>
      <c r="SKB234" s="369"/>
      <c r="SKC234" s="369"/>
      <c r="SKD234" s="369"/>
      <c r="SKE234" s="77"/>
      <c r="SKF234" s="369"/>
      <c r="SKG234" s="369"/>
      <c r="SKH234" s="77"/>
      <c r="SKI234" s="78"/>
      <c r="SKJ234" s="77"/>
      <c r="SKK234" s="369"/>
      <c r="SKL234" s="369"/>
      <c r="SKM234" s="369"/>
      <c r="SKN234" s="369"/>
      <c r="SKO234" s="369"/>
      <c r="SKP234" s="369"/>
      <c r="SKQ234" s="369"/>
      <c r="SKR234" s="369"/>
      <c r="SKS234" s="369"/>
      <c r="SKT234" s="369"/>
      <c r="SKU234" s="369"/>
      <c r="SKV234" s="369"/>
      <c r="SKW234" s="77"/>
      <c r="SKX234" s="369"/>
      <c r="SKY234" s="369"/>
      <c r="SKZ234" s="77"/>
      <c r="SLA234" s="78"/>
      <c r="SLB234" s="77"/>
      <c r="SLC234" s="369"/>
      <c r="SLD234" s="369"/>
      <c r="SLE234" s="369"/>
      <c r="SLF234" s="369"/>
      <c r="SLG234" s="369"/>
      <c r="SLH234" s="369"/>
      <c r="SLI234" s="369"/>
      <c r="SLJ234" s="369"/>
      <c r="SLK234" s="369"/>
      <c r="SLL234" s="369"/>
      <c r="SLM234" s="369"/>
      <c r="SLN234" s="369"/>
      <c r="SLO234" s="77"/>
      <c r="SLP234" s="369"/>
      <c r="SLQ234" s="369"/>
      <c r="SLR234" s="77"/>
      <c r="SLS234" s="78"/>
      <c r="SLT234" s="77"/>
      <c r="SLU234" s="369"/>
      <c r="SLV234" s="369"/>
      <c r="SLW234" s="369"/>
      <c r="SLX234" s="369"/>
      <c r="SLY234" s="369"/>
      <c r="SLZ234" s="369"/>
      <c r="SMA234" s="369"/>
      <c r="SMB234" s="369"/>
      <c r="SMC234" s="369"/>
      <c r="SMD234" s="369"/>
      <c r="SME234" s="369"/>
      <c r="SMF234" s="369"/>
      <c r="SMG234" s="77"/>
      <c r="SMH234" s="369"/>
      <c r="SMI234" s="369"/>
      <c r="SMJ234" s="77"/>
      <c r="SMK234" s="78"/>
      <c r="SML234" s="77"/>
      <c r="SMM234" s="369"/>
      <c r="SMN234" s="369"/>
      <c r="SMO234" s="369"/>
      <c r="SMP234" s="369"/>
      <c r="SMQ234" s="369"/>
      <c r="SMR234" s="369"/>
      <c r="SMS234" s="369"/>
      <c r="SMT234" s="369"/>
      <c r="SMU234" s="369"/>
      <c r="SMV234" s="369"/>
      <c r="SMW234" s="369"/>
      <c r="SMX234" s="369"/>
      <c r="SMY234" s="77"/>
      <c r="SMZ234" s="369"/>
      <c r="SNA234" s="369"/>
      <c r="SNB234" s="77"/>
      <c r="SNC234" s="78"/>
      <c r="SND234" s="77"/>
      <c r="SNE234" s="369"/>
      <c r="SNF234" s="369"/>
      <c r="SNG234" s="369"/>
      <c r="SNH234" s="369"/>
      <c r="SNI234" s="369"/>
      <c r="SNJ234" s="369"/>
      <c r="SNK234" s="369"/>
      <c r="SNL234" s="369"/>
      <c r="SNM234" s="369"/>
      <c r="SNN234" s="369"/>
      <c r="SNO234" s="369"/>
      <c r="SNP234" s="369"/>
      <c r="SNQ234" s="77"/>
      <c r="SNR234" s="369"/>
      <c r="SNS234" s="369"/>
      <c r="SNT234" s="77"/>
      <c r="SNU234" s="78"/>
      <c r="SNV234" s="77"/>
      <c r="SNW234" s="369"/>
      <c r="SNX234" s="369"/>
      <c r="SNY234" s="369"/>
      <c r="SNZ234" s="369"/>
      <c r="SOA234" s="369"/>
      <c r="SOB234" s="369"/>
      <c r="SOC234" s="369"/>
      <c r="SOD234" s="369"/>
      <c r="SOE234" s="369"/>
      <c r="SOF234" s="369"/>
      <c r="SOG234" s="369"/>
      <c r="SOH234" s="369"/>
      <c r="SOI234" s="77"/>
      <c r="SOJ234" s="369"/>
      <c r="SOK234" s="369"/>
      <c r="SOL234" s="77"/>
      <c r="SOM234" s="78"/>
      <c r="SON234" s="77"/>
      <c r="SOO234" s="369"/>
      <c r="SOP234" s="369"/>
      <c r="SOQ234" s="369"/>
      <c r="SOR234" s="369"/>
      <c r="SOS234" s="369"/>
      <c r="SOT234" s="369"/>
      <c r="SOU234" s="369"/>
      <c r="SOV234" s="369"/>
      <c r="SOW234" s="369"/>
      <c r="SOX234" s="369"/>
      <c r="SOY234" s="369"/>
      <c r="SOZ234" s="369"/>
      <c r="SPA234" s="77"/>
      <c r="SPB234" s="369"/>
      <c r="SPC234" s="369"/>
      <c r="SPD234" s="77"/>
      <c r="SPE234" s="78"/>
      <c r="SPF234" s="77"/>
      <c r="SPG234" s="369"/>
      <c r="SPH234" s="369"/>
      <c r="SPI234" s="369"/>
      <c r="SPJ234" s="369"/>
      <c r="SPK234" s="369"/>
      <c r="SPL234" s="369"/>
      <c r="SPM234" s="369"/>
      <c r="SPN234" s="369"/>
      <c r="SPO234" s="369"/>
      <c r="SPP234" s="369"/>
      <c r="SPQ234" s="369"/>
      <c r="SPR234" s="369"/>
      <c r="SPS234" s="77"/>
      <c r="SPT234" s="369"/>
      <c r="SPU234" s="369"/>
      <c r="SPV234" s="77"/>
      <c r="SPW234" s="78"/>
      <c r="SPX234" s="77"/>
      <c r="SPY234" s="369"/>
      <c r="SPZ234" s="369"/>
      <c r="SQA234" s="369"/>
      <c r="SQB234" s="369"/>
      <c r="SQC234" s="369"/>
      <c r="SQD234" s="369"/>
      <c r="SQE234" s="369"/>
      <c r="SQF234" s="369"/>
      <c r="SQG234" s="369"/>
      <c r="SQH234" s="369"/>
      <c r="SQI234" s="369"/>
      <c r="SQJ234" s="369"/>
      <c r="SQK234" s="77"/>
      <c r="SQL234" s="369"/>
      <c r="SQM234" s="369"/>
      <c r="SQN234" s="77"/>
      <c r="SQO234" s="78"/>
      <c r="SQP234" s="77"/>
      <c r="SQQ234" s="369"/>
      <c r="SQR234" s="369"/>
      <c r="SQS234" s="369"/>
      <c r="SQT234" s="369"/>
      <c r="SQU234" s="369"/>
      <c r="SQV234" s="369"/>
      <c r="SQW234" s="369"/>
      <c r="SQX234" s="369"/>
      <c r="SQY234" s="369"/>
      <c r="SQZ234" s="369"/>
      <c r="SRA234" s="369"/>
      <c r="SRB234" s="369"/>
      <c r="SRC234" s="77"/>
      <c r="SRD234" s="369"/>
      <c r="SRE234" s="369"/>
      <c r="SRF234" s="77"/>
      <c r="SRG234" s="78"/>
      <c r="SRH234" s="77"/>
      <c r="SRI234" s="369"/>
      <c r="SRJ234" s="369"/>
      <c r="SRK234" s="369"/>
      <c r="SRL234" s="369"/>
      <c r="SRM234" s="369"/>
      <c r="SRN234" s="369"/>
      <c r="SRO234" s="369"/>
      <c r="SRP234" s="369"/>
      <c r="SRQ234" s="369"/>
      <c r="SRR234" s="369"/>
      <c r="SRS234" s="369"/>
      <c r="SRT234" s="369"/>
      <c r="SRU234" s="77"/>
      <c r="SRV234" s="369"/>
      <c r="SRW234" s="369"/>
      <c r="SRX234" s="77"/>
      <c r="SRY234" s="78"/>
      <c r="SRZ234" s="77"/>
      <c r="SSA234" s="369"/>
      <c r="SSB234" s="369"/>
      <c r="SSC234" s="369"/>
      <c r="SSD234" s="369"/>
      <c r="SSE234" s="369"/>
      <c r="SSF234" s="369"/>
      <c r="SSG234" s="369"/>
      <c r="SSH234" s="369"/>
      <c r="SSI234" s="369"/>
      <c r="SSJ234" s="369"/>
      <c r="SSK234" s="369"/>
      <c r="SSL234" s="369"/>
      <c r="SSM234" s="77"/>
      <c r="SSN234" s="369"/>
      <c r="SSO234" s="369"/>
      <c r="SSP234" s="77"/>
      <c r="SSQ234" s="78"/>
      <c r="SSR234" s="77"/>
      <c r="SSS234" s="369"/>
      <c r="SST234" s="369"/>
      <c r="SSU234" s="369"/>
      <c r="SSV234" s="369"/>
      <c r="SSW234" s="369"/>
      <c r="SSX234" s="369"/>
      <c r="SSY234" s="369"/>
      <c r="SSZ234" s="369"/>
      <c r="STA234" s="369"/>
      <c r="STB234" s="369"/>
      <c r="STC234" s="369"/>
      <c r="STD234" s="369"/>
      <c r="STE234" s="77"/>
      <c r="STF234" s="369"/>
      <c r="STG234" s="369"/>
      <c r="STH234" s="77"/>
      <c r="STI234" s="78"/>
      <c r="STJ234" s="77"/>
      <c r="STK234" s="369"/>
      <c r="STL234" s="369"/>
      <c r="STM234" s="369"/>
      <c r="STN234" s="369"/>
      <c r="STO234" s="369"/>
      <c r="STP234" s="369"/>
      <c r="STQ234" s="369"/>
      <c r="STR234" s="369"/>
      <c r="STS234" s="369"/>
      <c r="STT234" s="369"/>
      <c r="STU234" s="369"/>
      <c r="STV234" s="369"/>
      <c r="STW234" s="77"/>
      <c r="STX234" s="369"/>
      <c r="STY234" s="369"/>
      <c r="STZ234" s="77"/>
      <c r="SUA234" s="78"/>
      <c r="SUB234" s="77"/>
      <c r="SUC234" s="369"/>
      <c r="SUD234" s="369"/>
      <c r="SUE234" s="369"/>
      <c r="SUF234" s="369"/>
      <c r="SUG234" s="369"/>
      <c r="SUH234" s="369"/>
      <c r="SUI234" s="369"/>
      <c r="SUJ234" s="369"/>
      <c r="SUK234" s="369"/>
      <c r="SUL234" s="369"/>
      <c r="SUM234" s="369"/>
      <c r="SUN234" s="369"/>
      <c r="SUO234" s="77"/>
      <c r="SUP234" s="369"/>
      <c r="SUQ234" s="369"/>
      <c r="SUR234" s="77"/>
      <c r="SUS234" s="78"/>
      <c r="SUT234" s="77"/>
      <c r="SUU234" s="369"/>
      <c r="SUV234" s="369"/>
      <c r="SUW234" s="369"/>
      <c r="SUX234" s="369"/>
      <c r="SUY234" s="369"/>
      <c r="SUZ234" s="369"/>
      <c r="SVA234" s="369"/>
      <c r="SVB234" s="369"/>
      <c r="SVC234" s="369"/>
      <c r="SVD234" s="369"/>
      <c r="SVE234" s="369"/>
      <c r="SVF234" s="369"/>
      <c r="SVG234" s="77"/>
      <c r="SVH234" s="369"/>
      <c r="SVI234" s="369"/>
      <c r="SVJ234" s="77"/>
      <c r="SVK234" s="78"/>
      <c r="SVL234" s="77"/>
      <c r="SVM234" s="369"/>
      <c r="SVN234" s="369"/>
      <c r="SVO234" s="369"/>
      <c r="SVP234" s="369"/>
      <c r="SVQ234" s="369"/>
      <c r="SVR234" s="369"/>
      <c r="SVS234" s="369"/>
      <c r="SVT234" s="369"/>
      <c r="SVU234" s="369"/>
      <c r="SVV234" s="369"/>
      <c r="SVW234" s="369"/>
      <c r="SVX234" s="369"/>
      <c r="SVY234" s="77"/>
      <c r="SVZ234" s="369"/>
      <c r="SWA234" s="369"/>
      <c r="SWB234" s="77"/>
      <c r="SWC234" s="78"/>
      <c r="SWD234" s="77"/>
      <c r="SWE234" s="369"/>
      <c r="SWF234" s="369"/>
      <c r="SWG234" s="369"/>
      <c r="SWH234" s="369"/>
      <c r="SWI234" s="369"/>
      <c r="SWJ234" s="369"/>
      <c r="SWK234" s="369"/>
      <c r="SWL234" s="369"/>
      <c r="SWM234" s="369"/>
      <c r="SWN234" s="369"/>
      <c r="SWO234" s="369"/>
      <c r="SWP234" s="369"/>
      <c r="SWQ234" s="77"/>
      <c r="SWR234" s="369"/>
      <c r="SWS234" s="369"/>
      <c r="SWT234" s="77"/>
      <c r="SWU234" s="78"/>
      <c r="SWV234" s="77"/>
      <c r="SWW234" s="369"/>
      <c r="SWX234" s="369"/>
      <c r="SWY234" s="369"/>
      <c r="SWZ234" s="369"/>
      <c r="SXA234" s="369"/>
      <c r="SXB234" s="369"/>
      <c r="SXC234" s="369"/>
      <c r="SXD234" s="369"/>
      <c r="SXE234" s="369"/>
      <c r="SXF234" s="369"/>
      <c r="SXG234" s="369"/>
      <c r="SXH234" s="369"/>
      <c r="SXI234" s="77"/>
      <c r="SXJ234" s="369"/>
      <c r="SXK234" s="369"/>
      <c r="SXL234" s="77"/>
      <c r="SXM234" s="78"/>
      <c r="SXN234" s="77"/>
      <c r="SXO234" s="369"/>
      <c r="SXP234" s="369"/>
      <c r="SXQ234" s="369"/>
      <c r="SXR234" s="369"/>
      <c r="SXS234" s="369"/>
      <c r="SXT234" s="369"/>
      <c r="SXU234" s="369"/>
      <c r="SXV234" s="369"/>
      <c r="SXW234" s="369"/>
      <c r="SXX234" s="369"/>
      <c r="SXY234" s="369"/>
      <c r="SXZ234" s="369"/>
      <c r="SYA234" s="77"/>
      <c r="SYB234" s="369"/>
      <c r="SYC234" s="369"/>
      <c r="SYD234" s="77"/>
      <c r="SYE234" s="78"/>
      <c r="SYF234" s="77"/>
      <c r="SYG234" s="369"/>
      <c r="SYH234" s="369"/>
      <c r="SYI234" s="369"/>
      <c r="SYJ234" s="369"/>
      <c r="SYK234" s="369"/>
      <c r="SYL234" s="369"/>
      <c r="SYM234" s="369"/>
      <c r="SYN234" s="369"/>
      <c r="SYO234" s="369"/>
      <c r="SYP234" s="369"/>
      <c r="SYQ234" s="369"/>
      <c r="SYR234" s="369"/>
      <c r="SYS234" s="77"/>
      <c r="SYT234" s="369"/>
      <c r="SYU234" s="369"/>
      <c r="SYV234" s="77"/>
      <c r="SYW234" s="78"/>
      <c r="SYX234" s="77"/>
      <c r="SYY234" s="369"/>
      <c r="SYZ234" s="369"/>
      <c r="SZA234" s="369"/>
      <c r="SZB234" s="369"/>
      <c r="SZC234" s="369"/>
      <c r="SZD234" s="369"/>
      <c r="SZE234" s="369"/>
      <c r="SZF234" s="369"/>
      <c r="SZG234" s="369"/>
      <c r="SZH234" s="369"/>
      <c r="SZI234" s="369"/>
      <c r="SZJ234" s="369"/>
      <c r="SZK234" s="77"/>
      <c r="SZL234" s="369"/>
      <c r="SZM234" s="369"/>
      <c r="SZN234" s="77"/>
      <c r="SZO234" s="78"/>
      <c r="SZP234" s="77"/>
      <c r="SZQ234" s="369"/>
      <c r="SZR234" s="369"/>
      <c r="SZS234" s="369"/>
      <c r="SZT234" s="369"/>
      <c r="SZU234" s="369"/>
      <c r="SZV234" s="369"/>
      <c r="SZW234" s="369"/>
      <c r="SZX234" s="369"/>
      <c r="SZY234" s="369"/>
      <c r="SZZ234" s="369"/>
      <c r="TAA234" s="369"/>
      <c r="TAB234" s="369"/>
      <c r="TAC234" s="77"/>
      <c r="TAD234" s="369"/>
      <c r="TAE234" s="369"/>
      <c r="TAF234" s="77"/>
      <c r="TAG234" s="78"/>
      <c r="TAH234" s="77"/>
      <c r="TAI234" s="369"/>
      <c r="TAJ234" s="369"/>
      <c r="TAK234" s="369"/>
      <c r="TAL234" s="369"/>
      <c r="TAM234" s="369"/>
      <c r="TAN234" s="369"/>
      <c r="TAO234" s="369"/>
      <c r="TAP234" s="369"/>
      <c r="TAQ234" s="369"/>
      <c r="TAR234" s="369"/>
      <c r="TAS234" s="369"/>
      <c r="TAT234" s="369"/>
      <c r="TAU234" s="77"/>
      <c r="TAV234" s="369"/>
      <c r="TAW234" s="369"/>
      <c r="TAX234" s="77"/>
      <c r="TAY234" s="78"/>
      <c r="TAZ234" s="77"/>
      <c r="TBA234" s="369"/>
      <c r="TBB234" s="369"/>
      <c r="TBC234" s="369"/>
      <c r="TBD234" s="369"/>
      <c r="TBE234" s="369"/>
      <c r="TBF234" s="369"/>
      <c r="TBG234" s="369"/>
      <c r="TBH234" s="369"/>
      <c r="TBI234" s="369"/>
      <c r="TBJ234" s="369"/>
      <c r="TBK234" s="369"/>
      <c r="TBL234" s="369"/>
      <c r="TBM234" s="77"/>
      <c r="TBN234" s="369"/>
      <c r="TBO234" s="369"/>
      <c r="TBP234" s="77"/>
      <c r="TBQ234" s="78"/>
      <c r="TBR234" s="77"/>
      <c r="TBS234" s="369"/>
      <c r="TBT234" s="369"/>
      <c r="TBU234" s="369"/>
      <c r="TBV234" s="369"/>
      <c r="TBW234" s="369"/>
      <c r="TBX234" s="369"/>
      <c r="TBY234" s="369"/>
      <c r="TBZ234" s="369"/>
      <c r="TCA234" s="369"/>
      <c r="TCB234" s="369"/>
      <c r="TCC234" s="369"/>
      <c r="TCD234" s="369"/>
      <c r="TCE234" s="77"/>
      <c r="TCF234" s="369"/>
      <c r="TCG234" s="369"/>
      <c r="TCH234" s="77"/>
      <c r="TCI234" s="78"/>
      <c r="TCJ234" s="77"/>
      <c r="TCK234" s="369"/>
      <c r="TCL234" s="369"/>
      <c r="TCM234" s="369"/>
      <c r="TCN234" s="369"/>
      <c r="TCO234" s="369"/>
      <c r="TCP234" s="369"/>
      <c r="TCQ234" s="369"/>
      <c r="TCR234" s="369"/>
      <c r="TCS234" s="369"/>
      <c r="TCT234" s="369"/>
      <c r="TCU234" s="369"/>
      <c r="TCV234" s="369"/>
      <c r="TCW234" s="77"/>
      <c r="TCX234" s="369"/>
      <c r="TCY234" s="369"/>
      <c r="TCZ234" s="77"/>
      <c r="TDA234" s="78"/>
      <c r="TDB234" s="77"/>
      <c r="TDC234" s="369"/>
      <c r="TDD234" s="369"/>
      <c r="TDE234" s="369"/>
      <c r="TDF234" s="369"/>
      <c r="TDG234" s="369"/>
      <c r="TDH234" s="369"/>
      <c r="TDI234" s="369"/>
      <c r="TDJ234" s="369"/>
      <c r="TDK234" s="369"/>
      <c r="TDL234" s="369"/>
      <c r="TDM234" s="369"/>
      <c r="TDN234" s="369"/>
      <c r="TDO234" s="77"/>
      <c r="TDP234" s="369"/>
      <c r="TDQ234" s="369"/>
      <c r="TDR234" s="77"/>
      <c r="TDS234" s="78"/>
      <c r="TDT234" s="77"/>
      <c r="TDU234" s="369"/>
      <c r="TDV234" s="369"/>
      <c r="TDW234" s="369"/>
      <c r="TDX234" s="369"/>
      <c r="TDY234" s="369"/>
      <c r="TDZ234" s="369"/>
      <c r="TEA234" s="369"/>
      <c r="TEB234" s="369"/>
      <c r="TEC234" s="369"/>
      <c r="TED234" s="369"/>
      <c r="TEE234" s="369"/>
      <c r="TEF234" s="369"/>
      <c r="TEG234" s="77"/>
      <c r="TEH234" s="369"/>
      <c r="TEI234" s="369"/>
      <c r="TEJ234" s="77"/>
      <c r="TEK234" s="78"/>
      <c r="TEL234" s="77"/>
      <c r="TEM234" s="369"/>
      <c r="TEN234" s="369"/>
      <c r="TEO234" s="369"/>
      <c r="TEP234" s="369"/>
      <c r="TEQ234" s="369"/>
      <c r="TER234" s="369"/>
      <c r="TES234" s="369"/>
      <c r="TET234" s="369"/>
      <c r="TEU234" s="369"/>
      <c r="TEV234" s="369"/>
      <c r="TEW234" s="369"/>
      <c r="TEX234" s="369"/>
      <c r="TEY234" s="77"/>
      <c r="TEZ234" s="369"/>
      <c r="TFA234" s="369"/>
      <c r="TFB234" s="77"/>
      <c r="TFC234" s="78"/>
      <c r="TFD234" s="77"/>
      <c r="TFE234" s="369"/>
      <c r="TFF234" s="369"/>
      <c r="TFG234" s="369"/>
      <c r="TFH234" s="369"/>
      <c r="TFI234" s="369"/>
      <c r="TFJ234" s="369"/>
      <c r="TFK234" s="369"/>
      <c r="TFL234" s="369"/>
      <c r="TFM234" s="369"/>
      <c r="TFN234" s="369"/>
      <c r="TFO234" s="369"/>
      <c r="TFP234" s="369"/>
      <c r="TFQ234" s="77"/>
      <c r="TFR234" s="369"/>
      <c r="TFS234" s="369"/>
      <c r="TFT234" s="77"/>
      <c r="TFU234" s="78"/>
      <c r="TFV234" s="77"/>
      <c r="TFW234" s="369"/>
      <c r="TFX234" s="369"/>
      <c r="TFY234" s="369"/>
      <c r="TFZ234" s="369"/>
      <c r="TGA234" s="369"/>
      <c r="TGB234" s="369"/>
      <c r="TGC234" s="369"/>
      <c r="TGD234" s="369"/>
      <c r="TGE234" s="369"/>
      <c r="TGF234" s="369"/>
      <c r="TGG234" s="369"/>
      <c r="TGH234" s="369"/>
      <c r="TGI234" s="77"/>
      <c r="TGJ234" s="369"/>
      <c r="TGK234" s="369"/>
      <c r="TGL234" s="77"/>
      <c r="TGM234" s="78"/>
      <c r="TGN234" s="77"/>
      <c r="TGO234" s="369"/>
      <c r="TGP234" s="369"/>
      <c r="TGQ234" s="369"/>
      <c r="TGR234" s="369"/>
      <c r="TGS234" s="369"/>
      <c r="TGT234" s="369"/>
      <c r="TGU234" s="369"/>
      <c r="TGV234" s="369"/>
      <c r="TGW234" s="369"/>
      <c r="TGX234" s="369"/>
      <c r="TGY234" s="369"/>
      <c r="TGZ234" s="369"/>
      <c r="THA234" s="77"/>
      <c r="THB234" s="369"/>
      <c r="THC234" s="369"/>
      <c r="THD234" s="77"/>
      <c r="THE234" s="78"/>
      <c r="THF234" s="77"/>
      <c r="THG234" s="369"/>
      <c r="THH234" s="369"/>
      <c r="THI234" s="369"/>
      <c r="THJ234" s="369"/>
      <c r="THK234" s="369"/>
      <c r="THL234" s="369"/>
      <c r="THM234" s="369"/>
      <c r="THN234" s="369"/>
      <c r="THO234" s="369"/>
      <c r="THP234" s="369"/>
      <c r="THQ234" s="369"/>
      <c r="THR234" s="369"/>
      <c r="THS234" s="77"/>
      <c r="THT234" s="369"/>
      <c r="THU234" s="369"/>
      <c r="THV234" s="77"/>
      <c r="THW234" s="78"/>
      <c r="THX234" s="77"/>
      <c r="THY234" s="369"/>
      <c r="THZ234" s="369"/>
      <c r="TIA234" s="369"/>
      <c r="TIB234" s="369"/>
      <c r="TIC234" s="369"/>
      <c r="TID234" s="369"/>
      <c r="TIE234" s="369"/>
      <c r="TIF234" s="369"/>
      <c r="TIG234" s="369"/>
      <c r="TIH234" s="369"/>
      <c r="TII234" s="369"/>
      <c r="TIJ234" s="369"/>
      <c r="TIK234" s="77"/>
      <c r="TIL234" s="369"/>
      <c r="TIM234" s="369"/>
      <c r="TIN234" s="77"/>
      <c r="TIO234" s="78"/>
      <c r="TIP234" s="77"/>
      <c r="TIQ234" s="369"/>
      <c r="TIR234" s="369"/>
      <c r="TIS234" s="369"/>
      <c r="TIT234" s="369"/>
      <c r="TIU234" s="369"/>
      <c r="TIV234" s="369"/>
      <c r="TIW234" s="369"/>
      <c r="TIX234" s="369"/>
      <c r="TIY234" s="369"/>
      <c r="TIZ234" s="369"/>
      <c r="TJA234" s="369"/>
      <c r="TJB234" s="369"/>
      <c r="TJC234" s="77"/>
      <c r="TJD234" s="369"/>
      <c r="TJE234" s="369"/>
      <c r="TJF234" s="77"/>
      <c r="TJG234" s="78"/>
      <c r="TJH234" s="77"/>
      <c r="TJI234" s="369"/>
      <c r="TJJ234" s="369"/>
      <c r="TJK234" s="369"/>
      <c r="TJL234" s="369"/>
      <c r="TJM234" s="369"/>
      <c r="TJN234" s="369"/>
      <c r="TJO234" s="369"/>
      <c r="TJP234" s="369"/>
      <c r="TJQ234" s="369"/>
      <c r="TJR234" s="369"/>
      <c r="TJS234" s="369"/>
      <c r="TJT234" s="369"/>
      <c r="TJU234" s="77"/>
      <c r="TJV234" s="369"/>
      <c r="TJW234" s="369"/>
      <c r="TJX234" s="77"/>
      <c r="TJY234" s="78"/>
      <c r="TJZ234" s="77"/>
      <c r="TKA234" s="369"/>
      <c r="TKB234" s="369"/>
      <c r="TKC234" s="369"/>
      <c r="TKD234" s="369"/>
      <c r="TKE234" s="369"/>
      <c r="TKF234" s="369"/>
      <c r="TKG234" s="369"/>
      <c r="TKH234" s="369"/>
      <c r="TKI234" s="369"/>
      <c r="TKJ234" s="369"/>
      <c r="TKK234" s="369"/>
      <c r="TKL234" s="369"/>
      <c r="TKM234" s="77"/>
      <c r="TKN234" s="369"/>
      <c r="TKO234" s="369"/>
      <c r="TKP234" s="77"/>
      <c r="TKQ234" s="78"/>
      <c r="TKR234" s="77"/>
      <c r="TKS234" s="369"/>
      <c r="TKT234" s="369"/>
      <c r="TKU234" s="369"/>
      <c r="TKV234" s="369"/>
      <c r="TKW234" s="369"/>
      <c r="TKX234" s="369"/>
      <c r="TKY234" s="369"/>
      <c r="TKZ234" s="369"/>
      <c r="TLA234" s="369"/>
      <c r="TLB234" s="369"/>
      <c r="TLC234" s="369"/>
      <c r="TLD234" s="369"/>
      <c r="TLE234" s="77"/>
      <c r="TLF234" s="369"/>
      <c r="TLG234" s="369"/>
      <c r="TLH234" s="77"/>
      <c r="TLI234" s="78"/>
      <c r="TLJ234" s="77"/>
      <c r="TLK234" s="369"/>
      <c r="TLL234" s="369"/>
      <c r="TLM234" s="369"/>
      <c r="TLN234" s="369"/>
      <c r="TLO234" s="369"/>
      <c r="TLP234" s="369"/>
      <c r="TLQ234" s="369"/>
      <c r="TLR234" s="369"/>
      <c r="TLS234" s="369"/>
      <c r="TLT234" s="369"/>
      <c r="TLU234" s="369"/>
      <c r="TLV234" s="369"/>
      <c r="TLW234" s="77"/>
      <c r="TLX234" s="369"/>
      <c r="TLY234" s="369"/>
      <c r="TLZ234" s="77"/>
      <c r="TMA234" s="78"/>
      <c r="TMB234" s="77"/>
      <c r="TMC234" s="369"/>
      <c r="TMD234" s="369"/>
      <c r="TME234" s="369"/>
      <c r="TMF234" s="369"/>
      <c r="TMG234" s="369"/>
      <c r="TMH234" s="369"/>
      <c r="TMI234" s="369"/>
      <c r="TMJ234" s="369"/>
      <c r="TMK234" s="369"/>
      <c r="TML234" s="369"/>
      <c r="TMM234" s="369"/>
      <c r="TMN234" s="369"/>
      <c r="TMO234" s="77"/>
      <c r="TMP234" s="369"/>
      <c r="TMQ234" s="369"/>
      <c r="TMR234" s="77"/>
      <c r="TMS234" s="78"/>
      <c r="TMT234" s="77"/>
      <c r="TMU234" s="369"/>
      <c r="TMV234" s="369"/>
      <c r="TMW234" s="369"/>
      <c r="TMX234" s="369"/>
      <c r="TMY234" s="369"/>
      <c r="TMZ234" s="369"/>
      <c r="TNA234" s="369"/>
      <c r="TNB234" s="369"/>
      <c r="TNC234" s="369"/>
      <c r="TND234" s="369"/>
      <c r="TNE234" s="369"/>
      <c r="TNF234" s="369"/>
      <c r="TNG234" s="77"/>
      <c r="TNH234" s="369"/>
      <c r="TNI234" s="369"/>
      <c r="TNJ234" s="77"/>
      <c r="TNK234" s="78"/>
      <c r="TNL234" s="77"/>
      <c r="TNM234" s="369"/>
      <c r="TNN234" s="369"/>
      <c r="TNO234" s="369"/>
      <c r="TNP234" s="369"/>
      <c r="TNQ234" s="369"/>
      <c r="TNR234" s="369"/>
      <c r="TNS234" s="369"/>
      <c r="TNT234" s="369"/>
      <c r="TNU234" s="369"/>
      <c r="TNV234" s="369"/>
      <c r="TNW234" s="369"/>
      <c r="TNX234" s="369"/>
      <c r="TNY234" s="77"/>
      <c r="TNZ234" s="369"/>
      <c r="TOA234" s="369"/>
      <c r="TOB234" s="77"/>
      <c r="TOC234" s="78"/>
      <c r="TOD234" s="77"/>
      <c r="TOE234" s="369"/>
      <c r="TOF234" s="369"/>
      <c r="TOG234" s="369"/>
      <c r="TOH234" s="369"/>
      <c r="TOI234" s="369"/>
      <c r="TOJ234" s="369"/>
      <c r="TOK234" s="369"/>
      <c r="TOL234" s="369"/>
      <c r="TOM234" s="369"/>
      <c r="TON234" s="369"/>
      <c r="TOO234" s="369"/>
      <c r="TOP234" s="369"/>
      <c r="TOQ234" s="77"/>
      <c r="TOR234" s="369"/>
      <c r="TOS234" s="369"/>
      <c r="TOT234" s="77"/>
      <c r="TOU234" s="78"/>
      <c r="TOV234" s="77"/>
      <c r="TOW234" s="369"/>
      <c r="TOX234" s="369"/>
      <c r="TOY234" s="369"/>
      <c r="TOZ234" s="369"/>
      <c r="TPA234" s="369"/>
      <c r="TPB234" s="369"/>
      <c r="TPC234" s="369"/>
      <c r="TPD234" s="369"/>
      <c r="TPE234" s="369"/>
      <c r="TPF234" s="369"/>
      <c r="TPG234" s="369"/>
      <c r="TPH234" s="369"/>
      <c r="TPI234" s="77"/>
      <c r="TPJ234" s="369"/>
      <c r="TPK234" s="369"/>
      <c r="TPL234" s="77"/>
      <c r="TPM234" s="78"/>
      <c r="TPN234" s="77"/>
      <c r="TPO234" s="369"/>
      <c r="TPP234" s="369"/>
      <c r="TPQ234" s="369"/>
      <c r="TPR234" s="369"/>
      <c r="TPS234" s="369"/>
      <c r="TPT234" s="369"/>
      <c r="TPU234" s="369"/>
      <c r="TPV234" s="369"/>
      <c r="TPW234" s="369"/>
      <c r="TPX234" s="369"/>
      <c r="TPY234" s="369"/>
      <c r="TPZ234" s="369"/>
      <c r="TQA234" s="77"/>
      <c r="TQB234" s="369"/>
      <c r="TQC234" s="369"/>
      <c r="TQD234" s="77"/>
      <c r="TQE234" s="78"/>
      <c r="TQF234" s="77"/>
      <c r="TQG234" s="369"/>
      <c r="TQH234" s="369"/>
      <c r="TQI234" s="369"/>
      <c r="TQJ234" s="369"/>
      <c r="TQK234" s="369"/>
      <c r="TQL234" s="369"/>
      <c r="TQM234" s="369"/>
      <c r="TQN234" s="369"/>
      <c r="TQO234" s="369"/>
      <c r="TQP234" s="369"/>
      <c r="TQQ234" s="369"/>
      <c r="TQR234" s="369"/>
      <c r="TQS234" s="77"/>
      <c r="TQT234" s="369"/>
      <c r="TQU234" s="369"/>
      <c r="TQV234" s="77"/>
      <c r="TQW234" s="78"/>
      <c r="TQX234" s="77"/>
      <c r="TQY234" s="369"/>
      <c r="TQZ234" s="369"/>
      <c r="TRA234" s="369"/>
      <c r="TRB234" s="369"/>
      <c r="TRC234" s="369"/>
      <c r="TRD234" s="369"/>
      <c r="TRE234" s="369"/>
      <c r="TRF234" s="369"/>
      <c r="TRG234" s="369"/>
      <c r="TRH234" s="369"/>
      <c r="TRI234" s="369"/>
      <c r="TRJ234" s="369"/>
      <c r="TRK234" s="77"/>
      <c r="TRL234" s="369"/>
      <c r="TRM234" s="369"/>
      <c r="TRN234" s="77"/>
      <c r="TRO234" s="78"/>
      <c r="TRP234" s="77"/>
      <c r="TRQ234" s="369"/>
      <c r="TRR234" s="369"/>
      <c r="TRS234" s="369"/>
      <c r="TRT234" s="369"/>
      <c r="TRU234" s="369"/>
      <c r="TRV234" s="369"/>
      <c r="TRW234" s="369"/>
      <c r="TRX234" s="369"/>
      <c r="TRY234" s="369"/>
      <c r="TRZ234" s="369"/>
      <c r="TSA234" s="369"/>
      <c r="TSB234" s="369"/>
      <c r="TSC234" s="77"/>
      <c r="TSD234" s="369"/>
      <c r="TSE234" s="369"/>
      <c r="TSF234" s="77"/>
      <c r="TSG234" s="78"/>
      <c r="TSH234" s="77"/>
      <c r="TSI234" s="369"/>
      <c r="TSJ234" s="369"/>
      <c r="TSK234" s="369"/>
      <c r="TSL234" s="369"/>
      <c r="TSM234" s="369"/>
      <c r="TSN234" s="369"/>
      <c r="TSO234" s="369"/>
      <c r="TSP234" s="369"/>
      <c r="TSQ234" s="369"/>
      <c r="TSR234" s="369"/>
      <c r="TSS234" s="369"/>
      <c r="TST234" s="369"/>
      <c r="TSU234" s="77"/>
      <c r="TSV234" s="369"/>
      <c r="TSW234" s="369"/>
      <c r="TSX234" s="77"/>
      <c r="TSY234" s="78"/>
      <c r="TSZ234" s="77"/>
      <c r="TTA234" s="369"/>
      <c r="TTB234" s="369"/>
      <c r="TTC234" s="369"/>
      <c r="TTD234" s="369"/>
      <c r="TTE234" s="369"/>
      <c r="TTF234" s="369"/>
      <c r="TTG234" s="369"/>
      <c r="TTH234" s="369"/>
      <c r="TTI234" s="369"/>
      <c r="TTJ234" s="369"/>
      <c r="TTK234" s="369"/>
      <c r="TTL234" s="369"/>
      <c r="TTM234" s="77"/>
      <c r="TTN234" s="369"/>
      <c r="TTO234" s="369"/>
      <c r="TTP234" s="77"/>
      <c r="TTQ234" s="78"/>
      <c r="TTR234" s="77"/>
      <c r="TTS234" s="369"/>
      <c r="TTT234" s="369"/>
      <c r="TTU234" s="369"/>
      <c r="TTV234" s="369"/>
      <c r="TTW234" s="369"/>
      <c r="TTX234" s="369"/>
      <c r="TTY234" s="369"/>
      <c r="TTZ234" s="369"/>
      <c r="TUA234" s="369"/>
      <c r="TUB234" s="369"/>
      <c r="TUC234" s="369"/>
      <c r="TUD234" s="369"/>
      <c r="TUE234" s="77"/>
      <c r="TUF234" s="369"/>
      <c r="TUG234" s="369"/>
      <c r="TUH234" s="77"/>
      <c r="TUI234" s="78"/>
      <c r="TUJ234" s="77"/>
      <c r="TUK234" s="369"/>
      <c r="TUL234" s="369"/>
      <c r="TUM234" s="369"/>
      <c r="TUN234" s="369"/>
      <c r="TUO234" s="369"/>
      <c r="TUP234" s="369"/>
      <c r="TUQ234" s="369"/>
      <c r="TUR234" s="369"/>
      <c r="TUS234" s="369"/>
      <c r="TUT234" s="369"/>
      <c r="TUU234" s="369"/>
      <c r="TUV234" s="369"/>
      <c r="TUW234" s="77"/>
      <c r="TUX234" s="369"/>
      <c r="TUY234" s="369"/>
      <c r="TUZ234" s="77"/>
      <c r="TVA234" s="78"/>
      <c r="TVB234" s="77"/>
      <c r="TVC234" s="369"/>
      <c r="TVD234" s="369"/>
      <c r="TVE234" s="369"/>
      <c r="TVF234" s="369"/>
      <c r="TVG234" s="369"/>
      <c r="TVH234" s="369"/>
      <c r="TVI234" s="369"/>
      <c r="TVJ234" s="369"/>
      <c r="TVK234" s="369"/>
      <c r="TVL234" s="369"/>
      <c r="TVM234" s="369"/>
      <c r="TVN234" s="369"/>
      <c r="TVO234" s="77"/>
      <c r="TVP234" s="369"/>
      <c r="TVQ234" s="369"/>
      <c r="TVR234" s="77"/>
      <c r="TVS234" s="78"/>
      <c r="TVT234" s="77"/>
      <c r="TVU234" s="369"/>
      <c r="TVV234" s="369"/>
      <c r="TVW234" s="369"/>
      <c r="TVX234" s="369"/>
      <c r="TVY234" s="369"/>
      <c r="TVZ234" s="369"/>
      <c r="TWA234" s="369"/>
      <c r="TWB234" s="369"/>
      <c r="TWC234" s="369"/>
      <c r="TWD234" s="369"/>
      <c r="TWE234" s="369"/>
      <c r="TWF234" s="369"/>
      <c r="TWG234" s="77"/>
      <c r="TWH234" s="369"/>
      <c r="TWI234" s="369"/>
      <c r="TWJ234" s="77"/>
      <c r="TWK234" s="78"/>
      <c r="TWL234" s="77"/>
      <c r="TWM234" s="369"/>
      <c r="TWN234" s="369"/>
      <c r="TWO234" s="369"/>
      <c r="TWP234" s="369"/>
      <c r="TWQ234" s="369"/>
      <c r="TWR234" s="369"/>
      <c r="TWS234" s="369"/>
      <c r="TWT234" s="369"/>
      <c r="TWU234" s="369"/>
      <c r="TWV234" s="369"/>
      <c r="TWW234" s="369"/>
      <c r="TWX234" s="369"/>
      <c r="TWY234" s="77"/>
      <c r="TWZ234" s="369"/>
      <c r="TXA234" s="369"/>
      <c r="TXB234" s="77"/>
      <c r="TXC234" s="78"/>
      <c r="TXD234" s="77"/>
      <c r="TXE234" s="369"/>
      <c r="TXF234" s="369"/>
      <c r="TXG234" s="369"/>
      <c r="TXH234" s="369"/>
      <c r="TXI234" s="369"/>
      <c r="TXJ234" s="369"/>
      <c r="TXK234" s="369"/>
      <c r="TXL234" s="369"/>
      <c r="TXM234" s="369"/>
      <c r="TXN234" s="369"/>
      <c r="TXO234" s="369"/>
      <c r="TXP234" s="369"/>
      <c r="TXQ234" s="77"/>
      <c r="TXR234" s="369"/>
      <c r="TXS234" s="369"/>
      <c r="TXT234" s="77"/>
      <c r="TXU234" s="78"/>
      <c r="TXV234" s="77"/>
      <c r="TXW234" s="369"/>
      <c r="TXX234" s="369"/>
      <c r="TXY234" s="369"/>
      <c r="TXZ234" s="369"/>
      <c r="TYA234" s="369"/>
      <c r="TYB234" s="369"/>
      <c r="TYC234" s="369"/>
      <c r="TYD234" s="369"/>
      <c r="TYE234" s="369"/>
      <c r="TYF234" s="369"/>
      <c r="TYG234" s="369"/>
      <c r="TYH234" s="369"/>
      <c r="TYI234" s="77"/>
      <c r="TYJ234" s="369"/>
      <c r="TYK234" s="369"/>
      <c r="TYL234" s="77"/>
      <c r="TYM234" s="78"/>
      <c r="TYN234" s="77"/>
      <c r="TYO234" s="369"/>
      <c r="TYP234" s="369"/>
      <c r="TYQ234" s="369"/>
      <c r="TYR234" s="369"/>
      <c r="TYS234" s="369"/>
      <c r="TYT234" s="369"/>
      <c r="TYU234" s="369"/>
      <c r="TYV234" s="369"/>
      <c r="TYW234" s="369"/>
      <c r="TYX234" s="369"/>
      <c r="TYY234" s="369"/>
      <c r="TYZ234" s="369"/>
      <c r="TZA234" s="77"/>
      <c r="TZB234" s="369"/>
      <c r="TZC234" s="369"/>
      <c r="TZD234" s="77"/>
      <c r="TZE234" s="78"/>
      <c r="TZF234" s="77"/>
      <c r="TZG234" s="369"/>
      <c r="TZH234" s="369"/>
      <c r="TZI234" s="369"/>
      <c r="TZJ234" s="369"/>
      <c r="TZK234" s="369"/>
      <c r="TZL234" s="369"/>
      <c r="TZM234" s="369"/>
      <c r="TZN234" s="369"/>
      <c r="TZO234" s="369"/>
      <c r="TZP234" s="369"/>
      <c r="TZQ234" s="369"/>
      <c r="TZR234" s="369"/>
      <c r="TZS234" s="77"/>
      <c r="TZT234" s="369"/>
      <c r="TZU234" s="369"/>
      <c r="TZV234" s="77"/>
      <c r="TZW234" s="78"/>
      <c r="TZX234" s="77"/>
      <c r="TZY234" s="369"/>
      <c r="TZZ234" s="369"/>
      <c r="UAA234" s="369"/>
      <c r="UAB234" s="369"/>
      <c r="UAC234" s="369"/>
      <c r="UAD234" s="369"/>
      <c r="UAE234" s="369"/>
      <c r="UAF234" s="369"/>
      <c r="UAG234" s="369"/>
      <c r="UAH234" s="369"/>
      <c r="UAI234" s="369"/>
      <c r="UAJ234" s="369"/>
      <c r="UAK234" s="77"/>
      <c r="UAL234" s="369"/>
      <c r="UAM234" s="369"/>
      <c r="UAN234" s="77"/>
      <c r="UAO234" s="78"/>
      <c r="UAP234" s="77"/>
      <c r="UAQ234" s="369"/>
      <c r="UAR234" s="369"/>
      <c r="UAS234" s="369"/>
      <c r="UAT234" s="369"/>
      <c r="UAU234" s="369"/>
      <c r="UAV234" s="369"/>
      <c r="UAW234" s="369"/>
      <c r="UAX234" s="369"/>
      <c r="UAY234" s="369"/>
      <c r="UAZ234" s="369"/>
      <c r="UBA234" s="369"/>
      <c r="UBB234" s="369"/>
      <c r="UBC234" s="77"/>
      <c r="UBD234" s="369"/>
      <c r="UBE234" s="369"/>
      <c r="UBF234" s="77"/>
      <c r="UBG234" s="78"/>
      <c r="UBH234" s="77"/>
      <c r="UBI234" s="369"/>
      <c r="UBJ234" s="369"/>
      <c r="UBK234" s="369"/>
      <c r="UBL234" s="369"/>
      <c r="UBM234" s="369"/>
      <c r="UBN234" s="369"/>
      <c r="UBO234" s="369"/>
      <c r="UBP234" s="369"/>
      <c r="UBQ234" s="369"/>
      <c r="UBR234" s="369"/>
      <c r="UBS234" s="369"/>
      <c r="UBT234" s="369"/>
      <c r="UBU234" s="77"/>
      <c r="UBV234" s="369"/>
      <c r="UBW234" s="369"/>
      <c r="UBX234" s="77"/>
      <c r="UBY234" s="78"/>
      <c r="UBZ234" s="77"/>
      <c r="UCA234" s="369"/>
      <c r="UCB234" s="369"/>
      <c r="UCC234" s="369"/>
      <c r="UCD234" s="369"/>
      <c r="UCE234" s="369"/>
      <c r="UCF234" s="369"/>
      <c r="UCG234" s="369"/>
      <c r="UCH234" s="369"/>
      <c r="UCI234" s="369"/>
      <c r="UCJ234" s="369"/>
      <c r="UCK234" s="369"/>
      <c r="UCL234" s="369"/>
      <c r="UCM234" s="77"/>
      <c r="UCN234" s="369"/>
      <c r="UCO234" s="369"/>
      <c r="UCP234" s="77"/>
      <c r="UCQ234" s="78"/>
      <c r="UCR234" s="77"/>
      <c r="UCS234" s="369"/>
      <c r="UCT234" s="369"/>
      <c r="UCU234" s="369"/>
      <c r="UCV234" s="369"/>
      <c r="UCW234" s="369"/>
      <c r="UCX234" s="369"/>
      <c r="UCY234" s="369"/>
      <c r="UCZ234" s="369"/>
      <c r="UDA234" s="369"/>
      <c r="UDB234" s="369"/>
      <c r="UDC234" s="369"/>
      <c r="UDD234" s="369"/>
      <c r="UDE234" s="77"/>
      <c r="UDF234" s="369"/>
      <c r="UDG234" s="369"/>
      <c r="UDH234" s="77"/>
      <c r="UDI234" s="78"/>
      <c r="UDJ234" s="77"/>
      <c r="UDK234" s="369"/>
      <c r="UDL234" s="369"/>
      <c r="UDM234" s="369"/>
      <c r="UDN234" s="369"/>
      <c r="UDO234" s="369"/>
      <c r="UDP234" s="369"/>
      <c r="UDQ234" s="369"/>
      <c r="UDR234" s="369"/>
      <c r="UDS234" s="369"/>
      <c r="UDT234" s="369"/>
      <c r="UDU234" s="369"/>
      <c r="UDV234" s="369"/>
      <c r="UDW234" s="77"/>
      <c r="UDX234" s="369"/>
      <c r="UDY234" s="369"/>
      <c r="UDZ234" s="77"/>
      <c r="UEA234" s="78"/>
      <c r="UEB234" s="77"/>
      <c r="UEC234" s="369"/>
      <c r="UED234" s="369"/>
      <c r="UEE234" s="369"/>
      <c r="UEF234" s="369"/>
      <c r="UEG234" s="369"/>
      <c r="UEH234" s="369"/>
      <c r="UEI234" s="369"/>
      <c r="UEJ234" s="369"/>
      <c r="UEK234" s="369"/>
      <c r="UEL234" s="369"/>
      <c r="UEM234" s="369"/>
      <c r="UEN234" s="369"/>
      <c r="UEO234" s="77"/>
      <c r="UEP234" s="369"/>
      <c r="UEQ234" s="369"/>
      <c r="UER234" s="77"/>
      <c r="UES234" s="78"/>
      <c r="UET234" s="77"/>
      <c r="UEU234" s="369"/>
      <c r="UEV234" s="369"/>
      <c r="UEW234" s="369"/>
      <c r="UEX234" s="369"/>
      <c r="UEY234" s="369"/>
      <c r="UEZ234" s="369"/>
      <c r="UFA234" s="369"/>
      <c r="UFB234" s="369"/>
      <c r="UFC234" s="369"/>
      <c r="UFD234" s="369"/>
      <c r="UFE234" s="369"/>
      <c r="UFF234" s="369"/>
      <c r="UFG234" s="77"/>
      <c r="UFH234" s="369"/>
      <c r="UFI234" s="369"/>
      <c r="UFJ234" s="77"/>
      <c r="UFK234" s="78"/>
      <c r="UFL234" s="77"/>
      <c r="UFM234" s="369"/>
      <c r="UFN234" s="369"/>
      <c r="UFO234" s="369"/>
      <c r="UFP234" s="369"/>
      <c r="UFQ234" s="369"/>
      <c r="UFR234" s="369"/>
      <c r="UFS234" s="369"/>
      <c r="UFT234" s="369"/>
      <c r="UFU234" s="369"/>
      <c r="UFV234" s="369"/>
      <c r="UFW234" s="369"/>
      <c r="UFX234" s="369"/>
      <c r="UFY234" s="77"/>
      <c r="UFZ234" s="369"/>
      <c r="UGA234" s="369"/>
      <c r="UGB234" s="77"/>
      <c r="UGC234" s="78"/>
      <c r="UGD234" s="77"/>
      <c r="UGE234" s="369"/>
      <c r="UGF234" s="369"/>
      <c r="UGG234" s="369"/>
      <c r="UGH234" s="369"/>
      <c r="UGI234" s="369"/>
      <c r="UGJ234" s="369"/>
      <c r="UGK234" s="369"/>
      <c r="UGL234" s="369"/>
      <c r="UGM234" s="369"/>
      <c r="UGN234" s="369"/>
      <c r="UGO234" s="369"/>
      <c r="UGP234" s="369"/>
      <c r="UGQ234" s="77"/>
      <c r="UGR234" s="369"/>
      <c r="UGS234" s="369"/>
      <c r="UGT234" s="77"/>
      <c r="UGU234" s="78"/>
      <c r="UGV234" s="77"/>
      <c r="UGW234" s="369"/>
      <c r="UGX234" s="369"/>
      <c r="UGY234" s="369"/>
      <c r="UGZ234" s="369"/>
      <c r="UHA234" s="369"/>
      <c r="UHB234" s="369"/>
      <c r="UHC234" s="369"/>
      <c r="UHD234" s="369"/>
      <c r="UHE234" s="369"/>
      <c r="UHF234" s="369"/>
      <c r="UHG234" s="369"/>
      <c r="UHH234" s="369"/>
      <c r="UHI234" s="77"/>
      <c r="UHJ234" s="369"/>
      <c r="UHK234" s="369"/>
      <c r="UHL234" s="77"/>
      <c r="UHM234" s="78"/>
      <c r="UHN234" s="77"/>
      <c r="UHO234" s="369"/>
      <c r="UHP234" s="369"/>
      <c r="UHQ234" s="369"/>
      <c r="UHR234" s="369"/>
      <c r="UHS234" s="369"/>
      <c r="UHT234" s="369"/>
      <c r="UHU234" s="369"/>
      <c r="UHV234" s="369"/>
      <c r="UHW234" s="369"/>
      <c r="UHX234" s="369"/>
      <c r="UHY234" s="369"/>
      <c r="UHZ234" s="369"/>
      <c r="UIA234" s="77"/>
      <c r="UIB234" s="369"/>
      <c r="UIC234" s="369"/>
      <c r="UID234" s="77"/>
      <c r="UIE234" s="78"/>
      <c r="UIF234" s="77"/>
      <c r="UIG234" s="369"/>
      <c r="UIH234" s="369"/>
      <c r="UII234" s="369"/>
      <c r="UIJ234" s="369"/>
      <c r="UIK234" s="369"/>
      <c r="UIL234" s="369"/>
      <c r="UIM234" s="369"/>
      <c r="UIN234" s="369"/>
      <c r="UIO234" s="369"/>
      <c r="UIP234" s="369"/>
      <c r="UIQ234" s="369"/>
      <c r="UIR234" s="369"/>
      <c r="UIS234" s="77"/>
      <c r="UIT234" s="369"/>
      <c r="UIU234" s="369"/>
      <c r="UIV234" s="77"/>
      <c r="UIW234" s="78"/>
      <c r="UIX234" s="77"/>
      <c r="UIY234" s="369"/>
      <c r="UIZ234" s="369"/>
      <c r="UJA234" s="369"/>
      <c r="UJB234" s="369"/>
      <c r="UJC234" s="369"/>
      <c r="UJD234" s="369"/>
      <c r="UJE234" s="369"/>
      <c r="UJF234" s="369"/>
      <c r="UJG234" s="369"/>
      <c r="UJH234" s="369"/>
      <c r="UJI234" s="369"/>
      <c r="UJJ234" s="369"/>
      <c r="UJK234" s="77"/>
      <c r="UJL234" s="369"/>
      <c r="UJM234" s="369"/>
      <c r="UJN234" s="77"/>
      <c r="UJO234" s="78"/>
      <c r="UJP234" s="77"/>
      <c r="UJQ234" s="369"/>
      <c r="UJR234" s="369"/>
      <c r="UJS234" s="369"/>
      <c r="UJT234" s="369"/>
      <c r="UJU234" s="369"/>
      <c r="UJV234" s="369"/>
      <c r="UJW234" s="369"/>
      <c r="UJX234" s="369"/>
      <c r="UJY234" s="369"/>
      <c r="UJZ234" s="369"/>
      <c r="UKA234" s="369"/>
      <c r="UKB234" s="369"/>
      <c r="UKC234" s="77"/>
      <c r="UKD234" s="369"/>
      <c r="UKE234" s="369"/>
      <c r="UKF234" s="77"/>
      <c r="UKG234" s="78"/>
      <c r="UKH234" s="77"/>
      <c r="UKI234" s="369"/>
      <c r="UKJ234" s="369"/>
      <c r="UKK234" s="369"/>
      <c r="UKL234" s="369"/>
      <c r="UKM234" s="369"/>
      <c r="UKN234" s="369"/>
      <c r="UKO234" s="369"/>
      <c r="UKP234" s="369"/>
      <c r="UKQ234" s="369"/>
      <c r="UKR234" s="369"/>
      <c r="UKS234" s="369"/>
      <c r="UKT234" s="369"/>
      <c r="UKU234" s="77"/>
      <c r="UKV234" s="369"/>
      <c r="UKW234" s="369"/>
      <c r="UKX234" s="77"/>
      <c r="UKY234" s="78"/>
      <c r="UKZ234" s="77"/>
      <c r="ULA234" s="369"/>
      <c r="ULB234" s="369"/>
      <c r="ULC234" s="369"/>
      <c r="ULD234" s="369"/>
      <c r="ULE234" s="369"/>
      <c r="ULF234" s="369"/>
      <c r="ULG234" s="369"/>
      <c r="ULH234" s="369"/>
      <c r="ULI234" s="369"/>
      <c r="ULJ234" s="369"/>
      <c r="ULK234" s="369"/>
      <c r="ULL234" s="369"/>
      <c r="ULM234" s="77"/>
      <c r="ULN234" s="369"/>
      <c r="ULO234" s="369"/>
      <c r="ULP234" s="77"/>
      <c r="ULQ234" s="78"/>
      <c r="ULR234" s="77"/>
      <c r="ULS234" s="369"/>
      <c r="ULT234" s="369"/>
      <c r="ULU234" s="369"/>
      <c r="ULV234" s="369"/>
      <c r="ULW234" s="369"/>
      <c r="ULX234" s="369"/>
      <c r="ULY234" s="369"/>
      <c r="ULZ234" s="369"/>
      <c r="UMA234" s="369"/>
      <c r="UMB234" s="369"/>
      <c r="UMC234" s="369"/>
      <c r="UMD234" s="369"/>
      <c r="UME234" s="77"/>
      <c r="UMF234" s="369"/>
      <c r="UMG234" s="369"/>
      <c r="UMH234" s="77"/>
      <c r="UMI234" s="78"/>
      <c r="UMJ234" s="77"/>
      <c r="UMK234" s="369"/>
      <c r="UML234" s="369"/>
      <c r="UMM234" s="369"/>
      <c r="UMN234" s="369"/>
      <c r="UMO234" s="369"/>
      <c r="UMP234" s="369"/>
      <c r="UMQ234" s="369"/>
      <c r="UMR234" s="369"/>
      <c r="UMS234" s="369"/>
      <c r="UMT234" s="369"/>
      <c r="UMU234" s="369"/>
      <c r="UMV234" s="369"/>
      <c r="UMW234" s="77"/>
      <c r="UMX234" s="369"/>
      <c r="UMY234" s="369"/>
      <c r="UMZ234" s="77"/>
      <c r="UNA234" s="78"/>
      <c r="UNB234" s="77"/>
      <c r="UNC234" s="369"/>
      <c r="UND234" s="369"/>
      <c r="UNE234" s="369"/>
      <c r="UNF234" s="369"/>
      <c r="UNG234" s="369"/>
      <c r="UNH234" s="369"/>
      <c r="UNI234" s="369"/>
      <c r="UNJ234" s="369"/>
      <c r="UNK234" s="369"/>
      <c r="UNL234" s="369"/>
      <c r="UNM234" s="369"/>
      <c r="UNN234" s="369"/>
      <c r="UNO234" s="77"/>
      <c r="UNP234" s="369"/>
      <c r="UNQ234" s="369"/>
      <c r="UNR234" s="77"/>
      <c r="UNS234" s="78"/>
      <c r="UNT234" s="77"/>
      <c r="UNU234" s="369"/>
      <c r="UNV234" s="369"/>
      <c r="UNW234" s="369"/>
      <c r="UNX234" s="369"/>
      <c r="UNY234" s="369"/>
      <c r="UNZ234" s="369"/>
      <c r="UOA234" s="369"/>
      <c r="UOB234" s="369"/>
      <c r="UOC234" s="369"/>
      <c r="UOD234" s="369"/>
      <c r="UOE234" s="369"/>
      <c r="UOF234" s="369"/>
      <c r="UOG234" s="77"/>
      <c r="UOH234" s="369"/>
      <c r="UOI234" s="369"/>
      <c r="UOJ234" s="77"/>
      <c r="UOK234" s="78"/>
      <c r="UOL234" s="77"/>
      <c r="UOM234" s="369"/>
      <c r="UON234" s="369"/>
      <c r="UOO234" s="369"/>
      <c r="UOP234" s="369"/>
      <c r="UOQ234" s="369"/>
      <c r="UOR234" s="369"/>
      <c r="UOS234" s="369"/>
      <c r="UOT234" s="369"/>
      <c r="UOU234" s="369"/>
      <c r="UOV234" s="369"/>
      <c r="UOW234" s="369"/>
      <c r="UOX234" s="369"/>
      <c r="UOY234" s="77"/>
      <c r="UOZ234" s="369"/>
      <c r="UPA234" s="369"/>
      <c r="UPB234" s="77"/>
      <c r="UPC234" s="78"/>
      <c r="UPD234" s="77"/>
      <c r="UPE234" s="369"/>
      <c r="UPF234" s="369"/>
      <c r="UPG234" s="369"/>
      <c r="UPH234" s="369"/>
      <c r="UPI234" s="369"/>
      <c r="UPJ234" s="369"/>
      <c r="UPK234" s="369"/>
      <c r="UPL234" s="369"/>
      <c r="UPM234" s="369"/>
      <c r="UPN234" s="369"/>
      <c r="UPO234" s="369"/>
      <c r="UPP234" s="369"/>
      <c r="UPQ234" s="77"/>
      <c r="UPR234" s="369"/>
      <c r="UPS234" s="369"/>
      <c r="UPT234" s="77"/>
      <c r="UPU234" s="78"/>
      <c r="UPV234" s="77"/>
      <c r="UPW234" s="369"/>
      <c r="UPX234" s="369"/>
      <c r="UPY234" s="369"/>
      <c r="UPZ234" s="369"/>
      <c r="UQA234" s="369"/>
      <c r="UQB234" s="369"/>
      <c r="UQC234" s="369"/>
      <c r="UQD234" s="369"/>
      <c r="UQE234" s="369"/>
      <c r="UQF234" s="369"/>
      <c r="UQG234" s="369"/>
      <c r="UQH234" s="369"/>
      <c r="UQI234" s="77"/>
      <c r="UQJ234" s="369"/>
      <c r="UQK234" s="369"/>
      <c r="UQL234" s="77"/>
      <c r="UQM234" s="78"/>
      <c r="UQN234" s="77"/>
      <c r="UQO234" s="369"/>
      <c r="UQP234" s="369"/>
      <c r="UQQ234" s="369"/>
      <c r="UQR234" s="369"/>
      <c r="UQS234" s="369"/>
      <c r="UQT234" s="369"/>
      <c r="UQU234" s="369"/>
      <c r="UQV234" s="369"/>
      <c r="UQW234" s="369"/>
      <c r="UQX234" s="369"/>
      <c r="UQY234" s="369"/>
      <c r="UQZ234" s="369"/>
      <c r="URA234" s="77"/>
      <c r="URB234" s="369"/>
      <c r="URC234" s="369"/>
      <c r="URD234" s="77"/>
      <c r="URE234" s="78"/>
      <c r="URF234" s="77"/>
      <c r="URG234" s="369"/>
      <c r="URH234" s="369"/>
      <c r="URI234" s="369"/>
      <c r="URJ234" s="369"/>
      <c r="URK234" s="369"/>
      <c r="URL234" s="369"/>
      <c r="URM234" s="369"/>
      <c r="URN234" s="369"/>
      <c r="URO234" s="369"/>
      <c r="URP234" s="369"/>
      <c r="URQ234" s="369"/>
      <c r="URR234" s="369"/>
      <c r="URS234" s="77"/>
      <c r="URT234" s="369"/>
      <c r="URU234" s="369"/>
      <c r="URV234" s="77"/>
      <c r="URW234" s="78"/>
      <c r="URX234" s="77"/>
      <c r="URY234" s="369"/>
      <c r="URZ234" s="369"/>
      <c r="USA234" s="369"/>
      <c r="USB234" s="369"/>
      <c r="USC234" s="369"/>
      <c r="USD234" s="369"/>
      <c r="USE234" s="369"/>
      <c r="USF234" s="369"/>
      <c r="USG234" s="369"/>
      <c r="USH234" s="369"/>
      <c r="USI234" s="369"/>
      <c r="USJ234" s="369"/>
      <c r="USK234" s="77"/>
      <c r="USL234" s="369"/>
      <c r="USM234" s="369"/>
      <c r="USN234" s="77"/>
      <c r="USO234" s="78"/>
      <c r="USP234" s="77"/>
      <c r="USQ234" s="369"/>
      <c r="USR234" s="369"/>
      <c r="USS234" s="369"/>
      <c r="UST234" s="369"/>
      <c r="USU234" s="369"/>
      <c r="USV234" s="369"/>
      <c r="USW234" s="369"/>
      <c r="USX234" s="369"/>
      <c r="USY234" s="369"/>
      <c r="USZ234" s="369"/>
      <c r="UTA234" s="369"/>
      <c r="UTB234" s="369"/>
      <c r="UTC234" s="77"/>
      <c r="UTD234" s="369"/>
      <c r="UTE234" s="369"/>
      <c r="UTF234" s="77"/>
      <c r="UTG234" s="78"/>
      <c r="UTH234" s="77"/>
      <c r="UTI234" s="369"/>
      <c r="UTJ234" s="369"/>
      <c r="UTK234" s="369"/>
      <c r="UTL234" s="369"/>
      <c r="UTM234" s="369"/>
      <c r="UTN234" s="369"/>
      <c r="UTO234" s="369"/>
      <c r="UTP234" s="369"/>
      <c r="UTQ234" s="369"/>
      <c r="UTR234" s="369"/>
      <c r="UTS234" s="369"/>
      <c r="UTT234" s="369"/>
      <c r="UTU234" s="77"/>
      <c r="UTV234" s="369"/>
      <c r="UTW234" s="369"/>
      <c r="UTX234" s="77"/>
      <c r="UTY234" s="78"/>
      <c r="UTZ234" s="77"/>
      <c r="UUA234" s="369"/>
      <c r="UUB234" s="369"/>
      <c r="UUC234" s="369"/>
      <c r="UUD234" s="369"/>
      <c r="UUE234" s="369"/>
      <c r="UUF234" s="369"/>
      <c r="UUG234" s="369"/>
      <c r="UUH234" s="369"/>
      <c r="UUI234" s="369"/>
      <c r="UUJ234" s="369"/>
      <c r="UUK234" s="369"/>
      <c r="UUL234" s="369"/>
      <c r="UUM234" s="77"/>
      <c r="UUN234" s="369"/>
      <c r="UUO234" s="369"/>
      <c r="UUP234" s="77"/>
      <c r="UUQ234" s="78"/>
      <c r="UUR234" s="77"/>
      <c r="UUS234" s="369"/>
      <c r="UUT234" s="369"/>
      <c r="UUU234" s="369"/>
      <c r="UUV234" s="369"/>
      <c r="UUW234" s="369"/>
      <c r="UUX234" s="369"/>
      <c r="UUY234" s="369"/>
      <c r="UUZ234" s="369"/>
      <c r="UVA234" s="369"/>
      <c r="UVB234" s="369"/>
      <c r="UVC234" s="369"/>
      <c r="UVD234" s="369"/>
      <c r="UVE234" s="77"/>
      <c r="UVF234" s="369"/>
      <c r="UVG234" s="369"/>
      <c r="UVH234" s="77"/>
      <c r="UVI234" s="78"/>
      <c r="UVJ234" s="77"/>
      <c r="UVK234" s="369"/>
      <c r="UVL234" s="369"/>
      <c r="UVM234" s="369"/>
      <c r="UVN234" s="369"/>
      <c r="UVO234" s="369"/>
      <c r="UVP234" s="369"/>
      <c r="UVQ234" s="369"/>
      <c r="UVR234" s="369"/>
      <c r="UVS234" s="369"/>
      <c r="UVT234" s="369"/>
      <c r="UVU234" s="369"/>
      <c r="UVV234" s="369"/>
      <c r="UVW234" s="77"/>
      <c r="UVX234" s="369"/>
      <c r="UVY234" s="369"/>
      <c r="UVZ234" s="77"/>
      <c r="UWA234" s="78"/>
      <c r="UWB234" s="77"/>
      <c r="UWC234" s="369"/>
      <c r="UWD234" s="369"/>
      <c r="UWE234" s="369"/>
      <c r="UWF234" s="369"/>
      <c r="UWG234" s="369"/>
      <c r="UWH234" s="369"/>
      <c r="UWI234" s="369"/>
      <c r="UWJ234" s="369"/>
      <c r="UWK234" s="369"/>
      <c r="UWL234" s="369"/>
      <c r="UWM234" s="369"/>
      <c r="UWN234" s="369"/>
      <c r="UWO234" s="77"/>
      <c r="UWP234" s="369"/>
      <c r="UWQ234" s="369"/>
      <c r="UWR234" s="77"/>
      <c r="UWS234" s="78"/>
      <c r="UWT234" s="77"/>
      <c r="UWU234" s="369"/>
      <c r="UWV234" s="369"/>
      <c r="UWW234" s="369"/>
      <c r="UWX234" s="369"/>
      <c r="UWY234" s="369"/>
      <c r="UWZ234" s="369"/>
      <c r="UXA234" s="369"/>
      <c r="UXB234" s="369"/>
      <c r="UXC234" s="369"/>
      <c r="UXD234" s="369"/>
      <c r="UXE234" s="369"/>
      <c r="UXF234" s="369"/>
      <c r="UXG234" s="77"/>
      <c r="UXH234" s="369"/>
      <c r="UXI234" s="369"/>
      <c r="UXJ234" s="77"/>
      <c r="UXK234" s="78"/>
      <c r="UXL234" s="77"/>
      <c r="UXM234" s="369"/>
      <c r="UXN234" s="369"/>
      <c r="UXO234" s="369"/>
      <c r="UXP234" s="369"/>
      <c r="UXQ234" s="369"/>
      <c r="UXR234" s="369"/>
      <c r="UXS234" s="369"/>
      <c r="UXT234" s="369"/>
      <c r="UXU234" s="369"/>
      <c r="UXV234" s="369"/>
      <c r="UXW234" s="369"/>
      <c r="UXX234" s="369"/>
      <c r="UXY234" s="77"/>
      <c r="UXZ234" s="369"/>
      <c r="UYA234" s="369"/>
      <c r="UYB234" s="77"/>
      <c r="UYC234" s="78"/>
      <c r="UYD234" s="77"/>
      <c r="UYE234" s="369"/>
      <c r="UYF234" s="369"/>
      <c r="UYG234" s="369"/>
      <c r="UYH234" s="369"/>
      <c r="UYI234" s="369"/>
      <c r="UYJ234" s="369"/>
      <c r="UYK234" s="369"/>
      <c r="UYL234" s="369"/>
      <c r="UYM234" s="369"/>
      <c r="UYN234" s="369"/>
      <c r="UYO234" s="369"/>
      <c r="UYP234" s="369"/>
      <c r="UYQ234" s="77"/>
      <c r="UYR234" s="369"/>
      <c r="UYS234" s="369"/>
      <c r="UYT234" s="77"/>
      <c r="UYU234" s="78"/>
      <c r="UYV234" s="77"/>
      <c r="UYW234" s="369"/>
      <c r="UYX234" s="369"/>
      <c r="UYY234" s="369"/>
      <c r="UYZ234" s="369"/>
      <c r="UZA234" s="369"/>
      <c r="UZB234" s="369"/>
      <c r="UZC234" s="369"/>
      <c r="UZD234" s="369"/>
      <c r="UZE234" s="369"/>
      <c r="UZF234" s="369"/>
      <c r="UZG234" s="369"/>
      <c r="UZH234" s="369"/>
      <c r="UZI234" s="77"/>
      <c r="UZJ234" s="369"/>
      <c r="UZK234" s="369"/>
      <c r="UZL234" s="77"/>
      <c r="UZM234" s="78"/>
      <c r="UZN234" s="77"/>
      <c r="UZO234" s="369"/>
      <c r="UZP234" s="369"/>
      <c r="UZQ234" s="369"/>
      <c r="UZR234" s="369"/>
      <c r="UZS234" s="369"/>
      <c r="UZT234" s="369"/>
      <c r="UZU234" s="369"/>
      <c r="UZV234" s="369"/>
      <c r="UZW234" s="369"/>
      <c r="UZX234" s="369"/>
      <c r="UZY234" s="369"/>
      <c r="UZZ234" s="369"/>
      <c r="VAA234" s="77"/>
      <c r="VAB234" s="369"/>
      <c r="VAC234" s="369"/>
      <c r="VAD234" s="77"/>
      <c r="VAE234" s="78"/>
      <c r="VAF234" s="77"/>
      <c r="VAG234" s="369"/>
      <c r="VAH234" s="369"/>
      <c r="VAI234" s="369"/>
      <c r="VAJ234" s="369"/>
      <c r="VAK234" s="369"/>
      <c r="VAL234" s="369"/>
      <c r="VAM234" s="369"/>
      <c r="VAN234" s="369"/>
      <c r="VAO234" s="369"/>
      <c r="VAP234" s="369"/>
      <c r="VAQ234" s="369"/>
      <c r="VAR234" s="369"/>
      <c r="VAS234" s="77"/>
      <c r="VAT234" s="369"/>
      <c r="VAU234" s="369"/>
      <c r="VAV234" s="77"/>
      <c r="VAW234" s="78"/>
      <c r="VAX234" s="77"/>
      <c r="VAY234" s="369"/>
      <c r="VAZ234" s="369"/>
      <c r="VBA234" s="369"/>
      <c r="VBB234" s="369"/>
      <c r="VBC234" s="369"/>
      <c r="VBD234" s="369"/>
      <c r="VBE234" s="369"/>
      <c r="VBF234" s="369"/>
      <c r="VBG234" s="369"/>
      <c r="VBH234" s="369"/>
      <c r="VBI234" s="369"/>
      <c r="VBJ234" s="369"/>
      <c r="VBK234" s="77"/>
      <c r="VBL234" s="369"/>
      <c r="VBM234" s="369"/>
      <c r="VBN234" s="77"/>
      <c r="VBO234" s="78"/>
      <c r="VBP234" s="77"/>
      <c r="VBQ234" s="369"/>
      <c r="VBR234" s="369"/>
      <c r="VBS234" s="369"/>
      <c r="VBT234" s="369"/>
      <c r="VBU234" s="369"/>
      <c r="VBV234" s="369"/>
      <c r="VBW234" s="369"/>
      <c r="VBX234" s="369"/>
      <c r="VBY234" s="369"/>
      <c r="VBZ234" s="369"/>
      <c r="VCA234" s="369"/>
      <c r="VCB234" s="369"/>
      <c r="VCC234" s="77"/>
      <c r="VCD234" s="369"/>
      <c r="VCE234" s="369"/>
      <c r="VCF234" s="77"/>
      <c r="VCG234" s="78"/>
      <c r="VCH234" s="77"/>
      <c r="VCI234" s="369"/>
      <c r="VCJ234" s="369"/>
      <c r="VCK234" s="369"/>
      <c r="VCL234" s="369"/>
      <c r="VCM234" s="369"/>
      <c r="VCN234" s="369"/>
      <c r="VCO234" s="369"/>
      <c r="VCP234" s="369"/>
      <c r="VCQ234" s="369"/>
      <c r="VCR234" s="369"/>
      <c r="VCS234" s="369"/>
      <c r="VCT234" s="369"/>
      <c r="VCU234" s="77"/>
      <c r="VCV234" s="369"/>
      <c r="VCW234" s="369"/>
      <c r="VCX234" s="77"/>
      <c r="VCY234" s="78"/>
      <c r="VCZ234" s="77"/>
      <c r="VDA234" s="369"/>
      <c r="VDB234" s="369"/>
      <c r="VDC234" s="369"/>
      <c r="VDD234" s="369"/>
      <c r="VDE234" s="369"/>
      <c r="VDF234" s="369"/>
      <c r="VDG234" s="369"/>
      <c r="VDH234" s="369"/>
      <c r="VDI234" s="369"/>
      <c r="VDJ234" s="369"/>
      <c r="VDK234" s="369"/>
      <c r="VDL234" s="369"/>
      <c r="VDM234" s="77"/>
      <c r="VDN234" s="369"/>
      <c r="VDO234" s="369"/>
      <c r="VDP234" s="77"/>
      <c r="VDQ234" s="78"/>
      <c r="VDR234" s="77"/>
      <c r="VDS234" s="369"/>
      <c r="VDT234" s="369"/>
      <c r="VDU234" s="369"/>
      <c r="VDV234" s="369"/>
      <c r="VDW234" s="369"/>
      <c r="VDX234" s="369"/>
      <c r="VDY234" s="369"/>
      <c r="VDZ234" s="369"/>
      <c r="VEA234" s="369"/>
      <c r="VEB234" s="369"/>
      <c r="VEC234" s="369"/>
      <c r="VED234" s="369"/>
      <c r="VEE234" s="77"/>
      <c r="VEF234" s="369"/>
      <c r="VEG234" s="369"/>
      <c r="VEH234" s="77"/>
      <c r="VEI234" s="78"/>
      <c r="VEJ234" s="77"/>
      <c r="VEK234" s="369"/>
      <c r="VEL234" s="369"/>
      <c r="VEM234" s="369"/>
      <c r="VEN234" s="369"/>
      <c r="VEO234" s="369"/>
      <c r="VEP234" s="369"/>
      <c r="VEQ234" s="369"/>
      <c r="VER234" s="369"/>
      <c r="VES234" s="369"/>
      <c r="VET234" s="369"/>
      <c r="VEU234" s="369"/>
      <c r="VEV234" s="369"/>
      <c r="VEW234" s="77"/>
      <c r="VEX234" s="369"/>
      <c r="VEY234" s="369"/>
      <c r="VEZ234" s="77"/>
      <c r="VFA234" s="78"/>
      <c r="VFB234" s="77"/>
      <c r="VFC234" s="369"/>
      <c r="VFD234" s="369"/>
      <c r="VFE234" s="369"/>
      <c r="VFF234" s="369"/>
      <c r="VFG234" s="369"/>
      <c r="VFH234" s="369"/>
      <c r="VFI234" s="369"/>
      <c r="VFJ234" s="369"/>
      <c r="VFK234" s="369"/>
      <c r="VFL234" s="369"/>
      <c r="VFM234" s="369"/>
      <c r="VFN234" s="369"/>
      <c r="VFO234" s="77"/>
      <c r="VFP234" s="369"/>
      <c r="VFQ234" s="369"/>
      <c r="VFR234" s="77"/>
      <c r="VFS234" s="78"/>
      <c r="VFT234" s="77"/>
      <c r="VFU234" s="369"/>
      <c r="VFV234" s="369"/>
      <c r="VFW234" s="369"/>
      <c r="VFX234" s="369"/>
      <c r="VFY234" s="369"/>
      <c r="VFZ234" s="369"/>
      <c r="VGA234" s="369"/>
      <c r="VGB234" s="369"/>
      <c r="VGC234" s="369"/>
      <c r="VGD234" s="369"/>
      <c r="VGE234" s="369"/>
      <c r="VGF234" s="369"/>
      <c r="VGG234" s="77"/>
      <c r="VGH234" s="369"/>
      <c r="VGI234" s="369"/>
      <c r="VGJ234" s="77"/>
      <c r="VGK234" s="78"/>
      <c r="VGL234" s="77"/>
      <c r="VGM234" s="369"/>
      <c r="VGN234" s="369"/>
      <c r="VGO234" s="369"/>
      <c r="VGP234" s="369"/>
      <c r="VGQ234" s="369"/>
      <c r="VGR234" s="369"/>
      <c r="VGS234" s="369"/>
      <c r="VGT234" s="369"/>
      <c r="VGU234" s="369"/>
      <c r="VGV234" s="369"/>
      <c r="VGW234" s="369"/>
      <c r="VGX234" s="369"/>
      <c r="VGY234" s="77"/>
      <c r="VGZ234" s="369"/>
      <c r="VHA234" s="369"/>
      <c r="VHB234" s="77"/>
      <c r="VHC234" s="78"/>
      <c r="VHD234" s="77"/>
      <c r="VHE234" s="369"/>
      <c r="VHF234" s="369"/>
      <c r="VHG234" s="369"/>
      <c r="VHH234" s="369"/>
      <c r="VHI234" s="369"/>
      <c r="VHJ234" s="369"/>
      <c r="VHK234" s="369"/>
      <c r="VHL234" s="369"/>
      <c r="VHM234" s="369"/>
      <c r="VHN234" s="369"/>
      <c r="VHO234" s="369"/>
      <c r="VHP234" s="369"/>
      <c r="VHQ234" s="77"/>
      <c r="VHR234" s="369"/>
      <c r="VHS234" s="369"/>
      <c r="VHT234" s="77"/>
      <c r="VHU234" s="78"/>
      <c r="VHV234" s="77"/>
      <c r="VHW234" s="369"/>
      <c r="VHX234" s="369"/>
      <c r="VHY234" s="369"/>
      <c r="VHZ234" s="369"/>
      <c r="VIA234" s="369"/>
      <c r="VIB234" s="369"/>
      <c r="VIC234" s="369"/>
      <c r="VID234" s="369"/>
      <c r="VIE234" s="369"/>
      <c r="VIF234" s="369"/>
      <c r="VIG234" s="369"/>
      <c r="VIH234" s="369"/>
      <c r="VII234" s="77"/>
      <c r="VIJ234" s="369"/>
      <c r="VIK234" s="369"/>
      <c r="VIL234" s="77"/>
      <c r="VIM234" s="78"/>
      <c r="VIN234" s="77"/>
      <c r="VIO234" s="369"/>
      <c r="VIP234" s="369"/>
      <c r="VIQ234" s="369"/>
      <c r="VIR234" s="369"/>
      <c r="VIS234" s="369"/>
      <c r="VIT234" s="369"/>
      <c r="VIU234" s="369"/>
      <c r="VIV234" s="369"/>
      <c r="VIW234" s="369"/>
      <c r="VIX234" s="369"/>
      <c r="VIY234" s="369"/>
      <c r="VIZ234" s="369"/>
      <c r="VJA234" s="77"/>
      <c r="VJB234" s="369"/>
      <c r="VJC234" s="369"/>
      <c r="VJD234" s="77"/>
      <c r="VJE234" s="78"/>
      <c r="VJF234" s="77"/>
      <c r="VJG234" s="369"/>
      <c r="VJH234" s="369"/>
      <c r="VJI234" s="369"/>
      <c r="VJJ234" s="369"/>
      <c r="VJK234" s="369"/>
      <c r="VJL234" s="369"/>
      <c r="VJM234" s="369"/>
      <c r="VJN234" s="369"/>
      <c r="VJO234" s="369"/>
      <c r="VJP234" s="369"/>
      <c r="VJQ234" s="369"/>
      <c r="VJR234" s="369"/>
      <c r="VJS234" s="77"/>
      <c r="VJT234" s="369"/>
      <c r="VJU234" s="369"/>
      <c r="VJV234" s="77"/>
      <c r="VJW234" s="78"/>
      <c r="VJX234" s="77"/>
      <c r="VJY234" s="369"/>
      <c r="VJZ234" s="369"/>
      <c r="VKA234" s="369"/>
      <c r="VKB234" s="369"/>
      <c r="VKC234" s="369"/>
      <c r="VKD234" s="369"/>
      <c r="VKE234" s="369"/>
      <c r="VKF234" s="369"/>
      <c r="VKG234" s="369"/>
      <c r="VKH234" s="369"/>
      <c r="VKI234" s="369"/>
      <c r="VKJ234" s="369"/>
      <c r="VKK234" s="77"/>
      <c r="VKL234" s="369"/>
      <c r="VKM234" s="369"/>
      <c r="VKN234" s="77"/>
      <c r="VKO234" s="78"/>
      <c r="VKP234" s="77"/>
      <c r="VKQ234" s="369"/>
      <c r="VKR234" s="369"/>
      <c r="VKS234" s="369"/>
      <c r="VKT234" s="369"/>
      <c r="VKU234" s="369"/>
      <c r="VKV234" s="369"/>
      <c r="VKW234" s="369"/>
      <c r="VKX234" s="369"/>
      <c r="VKY234" s="369"/>
      <c r="VKZ234" s="369"/>
      <c r="VLA234" s="369"/>
      <c r="VLB234" s="369"/>
      <c r="VLC234" s="77"/>
      <c r="VLD234" s="369"/>
      <c r="VLE234" s="369"/>
      <c r="VLF234" s="77"/>
      <c r="VLG234" s="78"/>
      <c r="VLH234" s="77"/>
      <c r="VLI234" s="369"/>
      <c r="VLJ234" s="369"/>
      <c r="VLK234" s="369"/>
      <c r="VLL234" s="369"/>
      <c r="VLM234" s="369"/>
      <c r="VLN234" s="369"/>
      <c r="VLO234" s="369"/>
      <c r="VLP234" s="369"/>
      <c r="VLQ234" s="369"/>
      <c r="VLR234" s="369"/>
      <c r="VLS234" s="369"/>
      <c r="VLT234" s="369"/>
      <c r="VLU234" s="77"/>
      <c r="VLV234" s="369"/>
      <c r="VLW234" s="369"/>
      <c r="VLX234" s="77"/>
      <c r="VLY234" s="78"/>
      <c r="VLZ234" s="77"/>
      <c r="VMA234" s="369"/>
      <c r="VMB234" s="369"/>
      <c r="VMC234" s="369"/>
      <c r="VMD234" s="369"/>
      <c r="VME234" s="369"/>
      <c r="VMF234" s="369"/>
      <c r="VMG234" s="369"/>
      <c r="VMH234" s="369"/>
      <c r="VMI234" s="369"/>
      <c r="VMJ234" s="369"/>
      <c r="VMK234" s="369"/>
      <c r="VML234" s="369"/>
      <c r="VMM234" s="77"/>
      <c r="VMN234" s="369"/>
      <c r="VMO234" s="369"/>
      <c r="VMP234" s="77"/>
      <c r="VMQ234" s="78"/>
      <c r="VMR234" s="77"/>
      <c r="VMS234" s="369"/>
      <c r="VMT234" s="369"/>
      <c r="VMU234" s="369"/>
      <c r="VMV234" s="369"/>
      <c r="VMW234" s="369"/>
      <c r="VMX234" s="369"/>
      <c r="VMY234" s="369"/>
      <c r="VMZ234" s="369"/>
      <c r="VNA234" s="369"/>
      <c r="VNB234" s="369"/>
      <c r="VNC234" s="369"/>
      <c r="VND234" s="369"/>
      <c r="VNE234" s="77"/>
      <c r="VNF234" s="369"/>
      <c r="VNG234" s="369"/>
      <c r="VNH234" s="77"/>
      <c r="VNI234" s="78"/>
      <c r="VNJ234" s="77"/>
      <c r="VNK234" s="369"/>
      <c r="VNL234" s="369"/>
      <c r="VNM234" s="369"/>
      <c r="VNN234" s="369"/>
      <c r="VNO234" s="369"/>
      <c r="VNP234" s="369"/>
      <c r="VNQ234" s="369"/>
      <c r="VNR234" s="369"/>
      <c r="VNS234" s="369"/>
      <c r="VNT234" s="369"/>
      <c r="VNU234" s="369"/>
      <c r="VNV234" s="369"/>
      <c r="VNW234" s="77"/>
      <c r="VNX234" s="369"/>
      <c r="VNY234" s="369"/>
      <c r="VNZ234" s="77"/>
      <c r="VOA234" s="78"/>
      <c r="VOB234" s="77"/>
      <c r="VOC234" s="369"/>
      <c r="VOD234" s="369"/>
      <c r="VOE234" s="369"/>
      <c r="VOF234" s="369"/>
      <c r="VOG234" s="369"/>
      <c r="VOH234" s="369"/>
      <c r="VOI234" s="369"/>
      <c r="VOJ234" s="369"/>
      <c r="VOK234" s="369"/>
      <c r="VOL234" s="369"/>
      <c r="VOM234" s="369"/>
      <c r="VON234" s="369"/>
      <c r="VOO234" s="77"/>
      <c r="VOP234" s="369"/>
      <c r="VOQ234" s="369"/>
      <c r="VOR234" s="77"/>
      <c r="VOS234" s="78"/>
      <c r="VOT234" s="77"/>
      <c r="VOU234" s="369"/>
      <c r="VOV234" s="369"/>
      <c r="VOW234" s="369"/>
      <c r="VOX234" s="369"/>
      <c r="VOY234" s="369"/>
      <c r="VOZ234" s="369"/>
      <c r="VPA234" s="369"/>
      <c r="VPB234" s="369"/>
      <c r="VPC234" s="369"/>
      <c r="VPD234" s="369"/>
      <c r="VPE234" s="369"/>
      <c r="VPF234" s="369"/>
      <c r="VPG234" s="77"/>
      <c r="VPH234" s="369"/>
      <c r="VPI234" s="369"/>
      <c r="VPJ234" s="77"/>
      <c r="VPK234" s="78"/>
      <c r="VPL234" s="77"/>
      <c r="VPM234" s="369"/>
      <c r="VPN234" s="369"/>
      <c r="VPO234" s="369"/>
      <c r="VPP234" s="369"/>
      <c r="VPQ234" s="369"/>
      <c r="VPR234" s="369"/>
      <c r="VPS234" s="369"/>
      <c r="VPT234" s="369"/>
      <c r="VPU234" s="369"/>
      <c r="VPV234" s="369"/>
      <c r="VPW234" s="369"/>
      <c r="VPX234" s="369"/>
      <c r="VPY234" s="77"/>
      <c r="VPZ234" s="369"/>
      <c r="VQA234" s="369"/>
      <c r="VQB234" s="77"/>
      <c r="VQC234" s="78"/>
      <c r="VQD234" s="77"/>
      <c r="VQE234" s="369"/>
      <c r="VQF234" s="369"/>
      <c r="VQG234" s="369"/>
      <c r="VQH234" s="369"/>
      <c r="VQI234" s="369"/>
      <c r="VQJ234" s="369"/>
      <c r="VQK234" s="369"/>
      <c r="VQL234" s="369"/>
      <c r="VQM234" s="369"/>
      <c r="VQN234" s="369"/>
      <c r="VQO234" s="369"/>
      <c r="VQP234" s="369"/>
      <c r="VQQ234" s="77"/>
      <c r="VQR234" s="369"/>
      <c r="VQS234" s="369"/>
      <c r="VQT234" s="77"/>
      <c r="VQU234" s="78"/>
      <c r="VQV234" s="77"/>
      <c r="VQW234" s="369"/>
      <c r="VQX234" s="369"/>
      <c r="VQY234" s="369"/>
      <c r="VQZ234" s="369"/>
      <c r="VRA234" s="369"/>
      <c r="VRB234" s="369"/>
      <c r="VRC234" s="369"/>
      <c r="VRD234" s="369"/>
      <c r="VRE234" s="369"/>
      <c r="VRF234" s="369"/>
      <c r="VRG234" s="369"/>
      <c r="VRH234" s="369"/>
      <c r="VRI234" s="77"/>
      <c r="VRJ234" s="369"/>
      <c r="VRK234" s="369"/>
      <c r="VRL234" s="77"/>
      <c r="VRM234" s="78"/>
      <c r="VRN234" s="77"/>
      <c r="VRO234" s="369"/>
      <c r="VRP234" s="369"/>
      <c r="VRQ234" s="369"/>
      <c r="VRR234" s="369"/>
      <c r="VRS234" s="369"/>
      <c r="VRT234" s="369"/>
      <c r="VRU234" s="369"/>
      <c r="VRV234" s="369"/>
      <c r="VRW234" s="369"/>
      <c r="VRX234" s="369"/>
      <c r="VRY234" s="369"/>
      <c r="VRZ234" s="369"/>
      <c r="VSA234" s="77"/>
      <c r="VSB234" s="369"/>
      <c r="VSC234" s="369"/>
      <c r="VSD234" s="77"/>
      <c r="VSE234" s="78"/>
      <c r="VSF234" s="77"/>
      <c r="VSG234" s="369"/>
      <c r="VSH234" s="369"/>
      <c r="VSI234" s="369"/>
      <c r="VSJ234" s="369"/>
      <c r="VSK234" s="369"/>
      <c r="VSL234" s="369"/>
      <c r="VSM234" s="369"/>
      <c r="VSN234" s="369"/>
      <c r="VSO234" s="369"/>
      <c r="VSP234" s="369"/>
      <c r="VSQ234" s="369"/>
      <c r="VSR234" s="369"/>
      <c r="VSS234" s="77"/>
      <c r="VST234" s="369"/>
      <c r="VSU234" s="369"/>
      <c r="VSV234" s="77"/>
      <c r="VSW234" s="78"/>
      <c r="VSX234" s="77"/>
      <c r="VSY234" s="369"/>
      <c r="VSZ234" s="369"/>
      <c r="VTA234" s="369"/>
      <c r="VTB234" s="369"/>
      <c r="VTC234" s="369"/>
      <c r="VTD234" s="369"/>
      <c r="VTE234" s="369"/>
      <c r="VTF234" s="369"/>
      <c r="VTG234" s="369"/>
      <c r="VTH234" s="369"/>
      <c r="VTI234" s="369"/>
      <c r="VTJ234" s="369"/>
      <c r="VTK234" s="77"/>
      <c r="VTL234" s="369"/>
      <c r="VTM234" s="369"/>
      <c r="VTN234" s="77"/>
      <c r="VTO234" s="78"/>
      <c r="VTP234" s="77"/>
      <c r="VTQ234" s="369"/>
      <c r="VTR234" s="369"/>
      <c r="VTS234" s="369"/>
      <c r="VTT234" s="369"/>
      <c r="VTU234" s="369"/>
      <c r="VTV234" s="369"/>
      <c r="VTW234" s="369"/>
      <c r="VTX234" s="369"/>
      <c r="VTY234" s="369"/>
      <c r="VTZ234" s="369"/>
      <c r="VUA234" s="369"/>
      <c r="VUB234" s="369"/>
      <c r="VUC234" s="77"/>
      <c r="VUD234" s="369"/>
      <c r="VUE234" s="369"/>
      <c r="VUF234" s="77"/>
      <c r="VUG234" s="78"/>
      <c r="VUH234" s="77"/>
      <c r="VUI234" s="369"/>
      <c r="VUJ234" s="369"/>
      <c r="VUK234" s="369"/>
      <c r="VUL234" s="369"/>
      <c r="VUM234" s="369"/>
      <c r="VUN234" s="369"/>
      <c r="VUO234" s="369"/>
      <c r="VUP234" s="369"/>
      <c r="VUQ234" s="369"/>
      <c r="VUR234" s="369"/>
      <c r="VUS234" s="369"/>
      <c r="VUT234" s="369"/>
      <c r="VUU234" s="77"/>
      <c r="VUV234" s="369"/>
      <c r="VUW234" s="369"/>
      <c r="VUX234" s="77"/>
      <c r="VUY234" s="78"/>
      <c r="VUZ234" s="77"/>
      <c r="VVA234" s="369"/>
      <c r="VVB234" s="369"/>
      <c r="VVC234" s="369"/>
      <c r="VVD234" s="369"/>
      <c r="VVE234" s="369"/>
      <c r="VVF234" s="369"/>
      <c r="VVG234" s="369"/>
      <c r="VVH234" s="369"/>
      <c r="VVI234" s="369"/>
      <c r="VVJ234" s="369"/>
      <c r="VVK234" s="369"/>
      <c r="VVL234" s="369"/>
      <c r="VVM234" s="77"/>
      <c r="VVN234" s="369"/>
      <c r="VVO234" s="369"/>
      <c r="VVP234" s="77"/>
      <c r="VVQ234" s="78"/>
      <c r="VVR234" s="77"/>
      <c r="VVS234" s="369"/>
      <c r="VVT234" s="369"/>
      <c r="VVU234" s="369"/>
      <c r="VVV234" s="369"/>
      <c r="VVW234" s="369"/>
      <c r="VVX234" s="369"/>
      <c r="VVY234" s="369"/>
      <c r="VVZ234" s="369"/>
      <c r="VWA234" s="369"/>
      <c r="VWB234" s="369"/>
      <c r="VWC234" s="369"/>
      <c r="VWD234" s="369"/>
      <c r="VWE234" s="77"/>
      <c r="VWF234" s="369"/>
      <c r="VWG234" s="369"/>
      <c r="VWH234" s="77"/>
      <c r="VWI234" s="78"/>
      <c r="VWJ234" s="77"/>
      <c r="VWK234" s="369"/>
      <c r="VWL234" s="369"/>
      <c r="VWM234" s="369"/>
      <c r="VWN234" s="369"/>
      <c r="VWO234" s="369"/>
      <c r="VWP234" s="369"/>
      <c r="VWQ234" s="369"/>
      <c r="VWR234" s="369"/>
      <c r="VWS234" s="369"/>
      <c r="VWT234" s="369"/>
      <c r="VWU234" s="369"/>
      <c r="VWV234" s="369"/>
      <c r="VWW234" s="77"/>
      <c r="VWX234" s="369"/>
      <c r="VWY234" s="369"/>
      <c r="VWZ234" s="77"/>
      <c r="VXA234" s="78"/>
      <c r="VXB234" s="77"/>
      <c r="VXC234" s="369"/>
      <c r="VXD234" s="369"/>
      <c r="VXE234" s="369"/>
      <c r="VXF234" s="369"/>
      <c r="VXG234" s="369"/>
      <c r="VXH234" s="369"/>
      <c r="VXI234" s="369"/>
      <c r="VXJ234" s="369"/>
      <c r="VXK234" s="369"/>
      <c r="VXL234" s="369"/>
      <c r="VXM234" s="369"/>
      <c r="VXN234" s="369"/>
      <c r="VXO234" s="77"/>
      <c r="VXP234" s="369"/>
      <c r="VXQ234" s="369"/>
      <c r="VXR234" s="77"/>
      <c r="VXS234" s="78"/>
      <c r="VXT234" s="77"/>
      <c r="VXU234" s="369"/>
      <c r="VXV234" s="369"/>
      <c r="VXW234" s="369"/>
      <c r="VXX234" s="369"/>
      <c r="VXY234" s="369"/>
      <c r="VXZ234" s="369"/>
      <c r="VYA234" s="369"/>
      <c r="VYB234" s="369"/>
      <c r="VYC234" s="369"/>
      <c r="VYD234" s="369"/>
      <c r="VYE234" s="369"/>
      <c r="VYF234" s="369"/>
      <c r="VYG234" s="77"/>
      <c r="VYH234" s="369"/>
      <c r="VYI234" s="369"/>
      <c r="VYJ234" s="77"/>
      <c r="VYK234" s="78"/>
      <c r="VYL234" s="77"/>
      <c r="VYM234" s="369"/>
      <c r="VYN234" s="369"/>
      <c r="VYO234" s="369"/>
      <c r="VYP234" s="369"/>
      <c r="VYQ234" s="369"/>
      <c r="VYR234" s="369"/>
      <c r="VYS234" s="369"/>
      <c r="VYT234" s="369"/>
      <c r="VYU234" s="369"/>
      <c r="VYV234" s="369"/>
      <c r="VYW234" s="369"/>
      <c r="VYX234" s="369"/>
      <c r="VYY234" s="77"/>
      <c r="VYZ234" s="369"/>
      <c r="VZA234" s="369"/>
      <c r="VZB234" s="77"/>
      <c r="VZC234" s="78"/>
      <c r="VZD234" s="77"/>
      <c r="VZE234" s="369"/>
      <c r="VZF234" s="369"/>
      <c r="VZG234" s="369"/>
      <c r="VZH234" s="369"/>
      <c r="VZI234" s="369"/>
      <c r="VZJ234" s="369"/>
      <c r="VZK234" s="369"/>
      <c r="VZL234" s="369"/>
      <c r="VZM234" s="369"/>
      <c r="VZN234" s="369"/>
      <c r="VZO234" s="369"/>
      <c r="VZP234" s="369"/>
      <c r="VZQ234" s="77"/>
      <c r="VZR234" s="369"/>
      <c r="VZS234" s="369"/>
      <c r="VZT234" s="77"/>
      <c r="VZU234" s="78"/>
      <c r="VZV234" s="77"/>
      <c r="VZW234" s="369"/>
      <c r="VZX234" s="369"/>
      <c r="VZY234" s="369"/>
      <c r="VZZ234" s="369"/>
      <c r="WAA234" s="369"/>
      <c r="WAB234" s="369"/>
      <c r="WAC234" s="369"/>
      <c r="WAD234" s="369"/>
      <c r="WAE234" s="369"/>
      <c r="WAF234" s="369"/>
      <c r="WAG234" s="369"/>
      <c r="WAH234" s="369"/>
      <c r="WAI234" s="77"/>
      <c r="WAJ234" s="369"/>
      <c r="WAK234" s="369"/>
      <c r="WAL234" s="77"/>
      <c r="WAM234" s="78"/>
      <c r="WAN234" s="77"/>
      <c r="WAO234" s="369"/>
      <c r="WAP234" s="369"/>
      <c r="WAQ234" s="369"/>
      <c r="WAR234" s="369"/>
      <c r="WAS234" s="369"/>
      <c r="WAT234" s="369"/>
      <c r="WAU234" s="369"/>
      <c r="WAV234" s="369"/>
      <c r="WAW234" s="369"/>
      <c r="WAX234" s="369"/>
      <c r="WAY234" s="369"/>
      <c r="WAZ234" s="369"/>
      <c r="WBA234" s="77"/>
      <c r="WBB234" s="369"/>
      <c r="WBC234" s="369"/>
      <c r="WBD234" s="77"/>
      <c r="WBE234" s="78"/>
      <c r="WBF234" s="77"/>
      <c r="WBG234" s="369"/>
      <c r="WBH234" s="369"/>
      <c r="WBI234" s="369"/>
      <c r="WBJ234" s="369"/>
      <c r="WBK234" s="369"/>
      <c r="WBL234" s="369"/>
      <c r="WBM234" s="369"/>
      <c r="WBN234" s="369"/>
      <c r="WBO234" s="369"/>
      <c r="WBP234" s="369"/>
      <c r="WBQ234" s="369"/>
      <c r="WBR234" s="369"/>
      <c r="WBS234" s="77"/>
      <c r="WBT234" s="369"/>
      <c r="WBU234" s="369"/>
      <c r="WBV234" s="77"/>
      <c r="WBW234" s="78"/>
      <c r="WBX234" s="77"/>
      <c r="WBY234" s="369"/>
      <c r="WBZ234" s="369"/>
      <c r="WCA234" s="369"/>
      <c r="WCB234" s="369"/>
      <c r="WCC234" s="369"/>
      <c r="WCD234" s="369"/>
      <c r="WCE234" s="369"/>
      <c r="WCF234" s="369"/>
      <c r="WCG234" s="369"/>
      <c r="WCH234" s="369"/>
      <c r="WCI234" s="369"/>
      <c r="WCJ234" s="369"/>
      <c r="WCK234" s="77"/>
      <c r="WCL234" s="369"/>
      <c r="WCM234" s="369"/>
      <c r="WCN234" s="77"/>
      <c r="WCO234" s="78"/>
      <c r="WCP234" s="77"/>
      <c r="WCQ234" s="369"/>
      <c r="WCR234" s="369"/>
      <c r="WCS234" s="369"/>
      <c r="WCT234" s="369"/>
      <c r="WCU234" s="369"/>
      <c r="WCV234" s="369"/>
      <c r="WCW234" s="369"/>
      <c r="WCX234" s="369"/>
      <c r="WCY234" s="369"/>
      <c r="WCZ234" s="369"/>
      <c r="WDA234" s="369"/>
      <c r="WDB234" s="369"/>
      <c r="WDC234" s="77"/>
      <c r="WDD234" s="369"/>
      <c r="WDE234" s="369"/>
      <c r="WDF234" s="77"/>
      <c r="WDG234" s="78"/>
      <c r="WDH234" s="77"/>
      <c r="WDI234" s="369"/>
      <c r="WDJ234" s="369"/>
      <c r="WDK234" s="369"/>
      <c r="WDL234" s="369"/>
      <c r="WDM234" s="369"/>
      <c r="WDN234" s="369"/>
      <c r="WDO234" s="369"/>
      <c r="WDP234" s="369"/>
      <c r="WDQ234" s="369"/>
      <c r="WDR234" s="369"/>
      <c r="WDS234" s="369"/>
      <c r="WDT234" s="369"/>
      <c r="WDU234" s="77"/>
      <c r="WDV234" s="369"/>
      <c r="WDW234" s="369"/>
      <c r="WDX234" s="77"/>
      <c r="WDY234" s="78"/>
      <c r="WDZ234" s="77"/>
      <c r="WEA234" s="369"/>
      <c r="WEB234" s="369"/>
      <c r="WEC234" s="369"/>
      <c r="WED234" s="369"/>
      <c r="WEE234" s="369"/>
      <c r="WEF234" s="369"/>
      <c r="WEG234" s="369"/>
      <c r="WEH234" s="369"/>
      <c r="WEI234" s="369"/>
      <c r="WEJ234" s="369"/>
      <c r="WEK234" s="369"/>
      <c r="WEL234" s="369"/>
      <c r="WEM234" s="77"/>
      <c r="WEN234" s="369"/>
      <c r="WEO234" s="369"/>
      <c r="WEP234" s="77"/>
      <c r="WEQ234" s="78"/>
      <c r="WER234" s="77"/>
      <c r="WES234" s="369"/>
      <c r="WET234" s="369"/>
      <c r="WEU234" s="369"/>
      <c r="WEV234" s="369"/>
      <c r="WEW234" s="369"/>
      <c r="WEX234" s="369"/>
      <c r="WEY234" s="369"/>
      <c r="WEZ234" s="369"/>
      <c r="WFA234" s="369"/>
      <c r="WFB234" s="369"/>
      <c r="WFC234" s="369"/>
      <c r="WFD234" s="369"/>
      <c r="WFE234" s="77"/>
      <c r="WFF234" s="369"/>
      <c r="WFG234" s="369"/>
      <c r="WFH234" s="77"/>
      <c r="WFI234" s="78"/>
      <c r="WFJ234" s="77"/>
      <c r="WFK234" s="369"/>
      <c r="WFL234" s="369"/>
      <c r="WFM234" s="369"/>
      <c r="WFN234" s="369"/>
      <c r="WFO234" s="369"/>
      <c r="WFP234" s="369"/>
      <c r="WFQ234" s="369"/>
      <c r="WFR234" s="369"/>
      <c r="WFS234" s="369"/>
      <c r="WFT234" s="369"/>
      <c r="WFU234" s="369"/>
      <c r="WFV234" s="369"/>
      <c r="WFW234" s="77"/>
      <c r="WFX234" s="369"/>
      <c r="WFY234" s="369"/>
      <c r="WFZ234" s="77"/>
      <c r="WGA234" s="78"/>
      <c r="WGB234" s="77"/>
      <c r="WGC234" s="369"/>
      <c r="WGD234" s="369"/>
      <c r="WGE234" s="369"/>
      <c r="WGF234" s="369"/>
      <c r="WGG234" s="369"/>
      <c r="WGH234" s="369"/>
      <c r="WGI234" s="369"/>
      <c r="WGJ234" s="369"/>
      <c r="WGK234" s="369"/>
      <c r="WGL234" s="369"/>
      <c r="WGM234" s="369"/>
      <c r="WGN234" s="369"/>
      <c r="WGO234" s="77"/>
      <c r="WGP234" s="369"/>
      <c r="WGQ234" s="369"/>
      <c r="WGR234" s="77"/>
      <c r="WGS234" s="78"/>
      <c r="WGT234" s="77"/>
      <c r="WGU234" s="369"/>
      <c r="WGV234" s="369"/>
      <c r="WGW234" s="369"/>
      <c r="WGX234" s="369"/>
      <c r="WGY234" s="369"/>
      <c r="WGZ234" s="369"/>
      <c r="WHA234" s="369"/>
      <c r="WHB234" s="369"/>
      <c r="WHC234" s="369"/>
      <c r="WHD234" s="369"/>
      <c r="WHE234" s="369"/>
      <c r="WHF234" s="369"/>
      <c r="WHG234" s="77"/>
      <c r="WHH234" s="369"/>
      <c r="WHI234" s="369"/>
      <c r="WHJ234" s="77"/>
      <c r="WHK234" s="78"/>
      <c r="WHL234" s="77"/>
      <c r="WHM234" s="369"/>
      <c r="WHN234" s="369"/>
      <c r="WHO234" s="369"/>
      <c r="WHP234" s="369"/>
      <c r="WHQ234" s="369"/>
      <c r="WHR234" s="369"/>
      <c r="WHS234" s="369"/>
      <c r="WHT234" s="369"/>
      <c r="WHU234" s="369"/>
      <c r="WHV234" s="369"/>
      <c r="WHW234" s="369"/>
      <c r="WHX234" s="369"/>
      <c r="WHY234" s="77"/>
      <c r="WHZ234" s="369"/>
      <c r="WIA234" s="369"/>
      <c r="WIB234" s="77"/>
      <c r="WIC234" s="78"/>
      <c r="WID234" s="77"/>
      <c r="WIE234" s="369"/>
      <c r="WIF234" s="369"/>
      <c r="WIG234" s="369"/>
      <c r="WIH234" s="369"/>
      <c r="WII234" s="369"/>
      <c r="WIJ234" s="369"/>
      <c r="WIK234" s="369"/>
      <c r="WIL234" s="369"/>
      <c r="WIM234" s="369"/>
      <c r="WIN234" s="369"/>
      <c r="WIO234" s="369"/>
      <c r="WIP234" s="369"/>
      <c r="WIQ234" s="77"/>
      <c r="WIR234" s="369"/>
      <c r="WIS234" s="369"/>
      <c r="WIT234" s="77"/>
      <c r="WIU234" s="78"/>
      <c r="WIV234" s="77"/>
      <c r="WIW234" s="369"/>
      <c r="WIX234" s="369"/>
      <c r="WIY234" s="369"/>
      <c r="WIZ234" s="369"/>
      <c r="WJA234" s="369"/>
      <c r="WJB234" s="369"/>
      <c r="WJC234" s="369"/>
      <c r="WJD234" s="369"/>
      <c r="WJE234" s="369"/>
      <c r="WJF234" s="369"/>
      <c r="WJG234" s="369"/>
      <c r="WJH234" s="369"/>
      <c r="WJI234" s="77"/>
      <c r="WJJ234" s="369"/>
      <c r="WJK234" s="369"/>
      <c r="WJL234" s="77"/>
      <c r="WJM234" s="78"/>
      <c r="WJN234" s="77"/>
      <c r="WJO234" s="369"/>
      <c r="WJP234" s="369"/>
      <c r="WJQ234" s="369"/>
      <c r="WJR234" s="369"/>
      <c r="WJS234" s="369"/>
      <c r="WJT234" s="369"/>
      <c r="WJU234" s="369"/>
      <c r="WJV234" s="369"/>
      <c r="WJW234" s="369"/>
      <c r="WJX234" s="369"/>
      <c r="WJY234" s="369"/>
      <c r="WJZ234" s="369"/>
      <c r="WKA234" s="77"/>
      <c r="WKB234" s="369"/>
      <c r="WKC234" s="369"/>
      <c r="WKD234" s="77"/>
      <c r="WKE234" s="78"/>
      <c r="WKF234" s="77"/>
      <c r="WKG234" s="369"/>
      <c r="WKH234" s="369"/>
      <c r="WKI234" s="369"/>
      <c r="WKJ234" s="369"/>
      <c r="WKK234" s="369"/>
      <c r="WKL234" s="369"/>
      <c r="WKM234" s="369"/>
      <c r="WKN234" s="369"/>
      <c r="WKO234" s="369"/>
      <c r="WKP234" s="369"/>
      <c r="WKQ234" s="369"/>
      <c r="WKR234" s="369"/>
      <c r="WKS234" s="77"/>
      <c r="WKT234" s="369"/>
      <c r="WKU234" s="369"/>
      <c r="WKV234" s="77"/>
      <c r="WKW234" s="78"/>
      <c r="WKX234" s="77"/>
      <c r="WKY234" s="369"/>
      <c r="WKZ234" s="369"/>
      <c r="WLA234" s="369"/>
      <c r="WLB234" s="369"/>
      <c r="WLC234" s="369"/>
      <c r="WLD234" s="369"/>
      <c r="WLE234" s="369"/>
      <c r="WLF234" s="369"/>
      <c r="WLG234" s="369"/>
      <c r="WLH234" s="369"/>
      <c r="WLI234" s="369"/>
      <c r="WLJ234" s="369"/>
      <c r="WLK234" s="77"/>
      <c r="WLL234" s="369"/>
      <c r="WLM234" s="369"/>
      <c r="WLN234" s="77"/>
      <c r="WLO234" s="78"/>
      <c r="WLP234" s="77"/>
      <c r="WLQ234" s="369"/>
      <c r="WLR234" s="369"/>
      <c r="WLS234" s="369"/>
      <c r="WLT234" s="369"/>
      <c r="WLU234" s="369"/>
      <c r="WLV234" s="369"/>
      <c r="WLW234" s="369"/>
      <c r="WLX234" s="369"/>
      <c r="WLY234" s="369"/>
      <c r="WLZ234" s="369"/>
      <c r="WMA234" s="369"/>
      <c r="WMB234" s="369"/>
      <c r="WMC234" s="77"/>
      <c r="WMD234" s="369"/>
      <c r="WME234" s="369"/>
      <c r="WMF234" s="77"/>
      <c r="WMG234" s="78"/>
      <c r="WMH234" s="77"/>
      <c r="WMI234" s="369"/>
      <c r="WMJ234" s="369"/>
      <c r="WMK234" s="369"/>
      <c r="WML234" s="369"/>
      <c r="WMM234" s="369"/>
      <c r="WMN234" s="369"/>
      <c r="WMO234" s="369"/>
      <c r="WMP234" s="369"/>
      <c r="WMQ234" s="369"/>
      <c r="WMR234" s="369"/>
      <c r="WMS234" s="369"/>
      <c r="WMT234" s="369"/>
      <c r="WMU234" s="77"/>
      <c r="WMV234" s="369"/>
      <c r="WMW234" s="369"/>
      <c r="WMX234" s="77"/>
      <c r="WMY234" s="78"/>
      <c r="WMZ234" s="77"/>
      <c r="WNA234" s="369"/>
      <c r="WNB234" s="369"/>
      <c r="WNC234" s="369"/>
      <c r="WND234" s="369"/>
      <c r="WNE234" s="369"/>
      <c r="WNF234" s="369"/>
      <c r="WNG234" s="369"/>
      <c r="WNH234" s="369"/>
      <c r="WNI234" s="369"/>
      <c r="WNJ234" s="369"/>
      <c r="WNK234" s="369"/>
      <c r="WNL234" s="369"/>
      <c r="WNM234" s="77"/>
      <c r="WNN234" s="369"/>
      <c r="WNO234" s="369"/>
      <c r="WNP234" s="77"/>
      <c r="WNQ234" s="78"/>
      <c r="WNR234" s="77"/>
      <c r="WNS234" s="369"/>
      <c r="WNT234" s="369"/>
      <c r="WNU234" s="369"/>
      <c r="WNV234" s="369"/>
      <c r="WNW234" s="369"/>
      <c r="WNX234" s="369"/>
      <c r="WNY234" s="369"/>
      <c r="WNZ234" s="369"/>
      <c r="WOA234" s="369"/>
      <c r="WOB234" s="369"/>
      <c r="WOC234" s="369"/>
      <c r="WOD234" s="369"/>
      <c r="WOE234" s="77"/>
      <c r="WOF234" s="369"/>
      <c r="WOG234" s="369"/>
      <c r="WOH234" s="77"/>
      <c r="WOI234" s="78"/>
      <c r="WOJ234" s="77"/>
      <c r="WOK234" s="369"/>
      <c r="WOL234" s="369"/>
      <c r="WOM234" s="369"/>
      <c r="WON234" s="369"/>
      <c r="WOO234" s="369"/>
      <c r="WOP234" s="369"/>
      <c r="WOQ234" s="369"/>
      <c r="WOR234" s="369"/>
      <c r="WOS234" s="369"/>
      <c r="WOT234" s="369"/>
      <c r="WOU234" s="369"/>
      <c r="WOV234" s="369"/>
      <c r="WOW234" s="77"/>
      <c r="WOX234" s="369"/>
      <c r="WOY234" s="369"/>
      <c r="WOZ234" s="77"/>
      <c r="WPA234" s="78"/>
      <c r="WPB234" s="77"/>
      <c r="WPC234" s="369"/>
      <c r="WPD234" s="369"/>
      <c r="WPE234" s="369"/>
      <c r="WPF234" s="369"/>
      <c r="WPG234" s="369"/>
      <c r="WPH234" s="369"/>
      <c r="WPI234" s="369"/>
      <c r="WPJ234" s="369"/>
      <c r="WPK234" s="369"/>
      <c r="WPL234" s="369"/>
      <c r="WPM234" s="369"/>
      <c r="WPN234" s="369"/>
      <c r="WPO234" s="77"/>
      <c r="WPP234" s="369"/>
      <c r="WPQ234" s="369"/>
      <c r="WPR234" s="77"/>
      <c r="WPS234" s="78"/>
      <c r="WPT234" s="77"/>
      <c r="WPU234" s="369"/>
      <c r="WPV234" s="369"/>
      <c r="WPW234" s="369"/>
      <c r="WPX234" s="369"/>
      <c r="WPY234" s="369"/>
      <c r="WPZ234" s="369"/>
      <c r="WQA234" s="369"/>
      <c r="WQB234" s="369"/>
      <c r="WQC234" s="369"/>
      <c r="WQD234" s="369"/>
      <c r="WQE234" s="369"/>
      <c r="WQF234" s="369"/>
      <c r="WQG234" s="77"/>
      <c r="WQH234" s="369"/>
      <c r="WQI234" s="369"/>
      <c r="WQJ234" s="77"/>
      <c r="WQK234" s="78"/>
      <c r="WQL234" s="77"/>
      <c r="WQM234" s="369"/>
      <c r="WQN234" s="369"/>
      <c r="WQO234" s="369"/>
      <c r="WQP234" s="369"/>
      <c r="WQQ234" s="369"/>
      <c r="WQR234" s="369"/>
      <c r="WQS234" s="369"/>
      <c r="WQT234" s="369"/>
      <c r="WQU234" s="369"/>
      <c r="WQV234" s="369"/>
      <c r="WQW234" s="369"/>
      <c r="WQX234" s="369"/>
      <c r="WQY234" s="77"/>
      <c r="WQZ234" s="369"/>
      <c r="WRA234" s="369"/>
      <c r="WRB234" s="77"/>
      <c r="WRC234" s="78"/>
      <c r="WRD234" s="77"/>
      <c r="WRE234" s="369"/>
      <c r="WRF234" s="369"/>
      <c r="WRG234" s="369"/>
      <c r="WRH234" s="369"/>
      <c r="WRI234" s="369"/>
      <c r="WRJ234" s="369"/>
      <c r="WRK234" s="369"/>
      <c r="WRL234" s="369"/>
      <c r="WRM234" s="369"/>
      <c r="WRN234" s="369"/>
      <c r="WRO234" s="369"/>
      <c r="WRP234" s="369"/>
      <c r="WRQ234" s="77"/>
      <c r="WRR234" s="369"/>
      <c r="WRS234" s="369"/>
      <c r="WRT234" s="77"/>
      <c r="WRU234" s="78"/>
      <c r="WRV234" s="77"/>
      <c r="WRW234" s="369"/>
      <c r="WRX234" s="369"/>
      <c r="WRY234" s="369"/>
      <c r="WRZ234" s="369"/>
      <c r="WSA234" s="369"/>
      <c r="WSB234" s="369"/>
      <c r="WSC234" s="369"/>
      <c r="WSD234" s="369"/>
      <c r="WSE234" s="369"/>
      <c r="WSF234" s="369"/>
      <c r="WSG234" s="369"/>
      <c r="WSH234" s="369"/>
      <c r="WSI234" s="77"/>
      <c r="WSJ234" s="369"/>
      <c r="WSK234" s="369"/>
      <c r="WSL234" s="77"/>
      <c r="WSM234" s="78"/>
      <c r="WSN234" s="77"/>
      <c r="WSO234" s="369"/>
      <c r="WSP234" s="369"/>
      <c r="WSQ234" s="369"/>
      <c r="WSR234" s="369"/>
      <c r="WSS234" s="369"/>
      <c r="WST234" s="369"/>
      <c r="WSU234" s="369"/>
      <c r="WSV234" s="369"/>
      <c r="WSW234" s="369"/>
      <c r="WSX234" s="369"/>
      <c r="WSY234" s="369"/>
      <c r="WSZ234" s="369"/>
      <c r="WTA234" s="77"/>
      <c r="WTB234" s="369"/>
      <c r="WTC234" s="369"/>
      <c r="WTD234" s="77"/>
      <c r="WTE234" s="78"/>
      <c r="WTF234" s="77"/>
      <c r="WTG234" s="369"/>
      <c r="WTH234" s="369"/>
      <c r="WTI234" s="369"/>
      <c r="WTJ234" s="369"/>
      <c r="WTK234" s="369"/>
      <c r="WTL234" s="369"/>
      <c r="WTM234" s="369"/>
      <c r="WTN234" s="369"/>
      <c r="WTO234" s="369"/>
      <c r="WTP234" s="369"/>
      <c r="WTQ234" s="369"/>
      <c r="WTR234" s="369"/>
      <c r="WTS234" s="77"/>
      <c r="WTT234" s="369"/>
      <c r="WTU234" s="369"/>
      <c r="WTV234" s="77"/>
      <c r="WTW234" s="78"/>
      <c r="WTX234" s="77"/>
      <c r="WTY234" s="369"/>
      <c r="WTZ234" s="369"/>
      <c r="WUA234" s="369"/>
      <c r="WUB234" s="369"/>
      <c r="WUC234" s="369"/>
      <c r="WUD234" s="369"/>
      <c r="WUE234" s="369"/>
      <c r="WUF234" s="369"/>
      <c r="WUG234" s="369"/>
      <c r="WUH234" s="369"/>
      <c r="WUI234" s="369"/>
      <c r="WUJ234" s="369"/>
      <c r="WUK234" s="77"/>
      <c r="WUL234" s="369"/>
      <c r="WUM234" s="369"/>
      <c r="WUN234" s="77"/>
      <c r="WUO234" s="78"/>
      <c r="WUP234" s="77"/>
      <c r="WUQ234" s="369"/>
      <c r="WUR234" s="369"/>
      <c r="WUS234" s="369"/>
      <c r="WUT234" s="369"/>
      <c r="WUU234" s="369"/>
      <c r="WUV234" s="369"/>
      <c r="WUW234" s="369"/>
      <c r="WUX234" s="369"/>
      <c r="WUY234" s="369"/>
      <c r="WUZ234" s="369"/>
      <c r="WVA234" s="369"/>
      <c r="WVB234" s="369"/>
      <c r="WVC234" s="77"/>
      <c r="WVD234" s="369"/>
      <c r="WVE234" s="369"/>
      <c r="WVF234" s="77"/>
      <c r="WVG234" s="78"/>
      <c r="WVH234" s="77"/>
      <c r="WVI234" s="369"/>
      <c r="WVJ234" s="369"/>
      <c r="WVK234" s="369"/>
      <c r="WVL234" s="369"/>
      <c r="WVM234" s="369"/>
      <c r="WVN234" s="369"/>
      <c r="WVO234" s="369"/>
      <c r="WVP234" s="369"/>
      <c r="WVQ234" s="369"/>
      <c r="WVR234" s="369"/>
      <c r="WVS234" s="369"/>
      <c r="WVT234" s="369"/>
      <c r="WVU234" s="77"/>
      <c r="WVV234" s="369"/>
      <c r="WVW234" s="369"/>
      <c r="WVX234" s="77"/>
      <c r="WVY234" s="78"/>
      <c r="WVZ234" s="77"/>
      <c r="WWA234" s="369"/>
      <c r="WWB234" s="369"/>
      <c r="WWC234" s="369"/>
      <c r="WWD234" s="369"/>
      <c r="WWE234" s="369"/>
      <c r="WWF234" s="369"/>
      <c r="WWG234" s="369"/>
      <c r="WWH234" s="369"/>
      <c r="WWI234" s="369"/>
      <c r="WWJ234" s="369"/>
      <c r="WWK234" s="369"/>
      <c r="WWL234" s="369"/>
      <c r="WWM234" s="77"/>
      <c r="WWN234" s="369"/>
      <c r="WWO234" s="369"/>
      <c r="WWP234" s="77"/>
      <c r="WWQ234" s="78"/>
      <c r="WWR234" s="77"/>
      <c r="WWS234" s="369"/>
      <c r="WWT234" s="369"/>
      <c r="WWU234" s="369"/>
      <c r="WWV234" s="369"/>
      <c r="WWW234" s="369"/>
      <c r="WWX234" s="369"/>
      <c r="WWY234" s="369"/>
      <c r="WWZ234" s="369"/>
      <c r="WXA234" s="369"/>
      <c r="WXB234" s="369"/>
      <c r="WXC234" s="369"/>
      <c r="WXD234" s="369"/>
      <c r="WXE234" s="77"/>
      <c r="WXF234" s="369"/>
      <c r="WXG234" s="369"/>
      <c r="WXH234" s="77"/>
      <c r="WXI234" s="78"/>
      <c r="WXJ234" s="77"/>
      <c r="WXK234" s="369"/>
      <c r="WXL234" s="369"/>
      <c r="WXM234" s="369"/>
      <c r="WXN234" s="369"/>
      <c r="WXO234" s="369"/>
      <c r="WXP234" s="369"/>
      <c r="WXQ234" s="369"/>
      <c r="WXR234" s="369"/>
      <c r="WXS234" s="369"/>
      <c r="WXT234" s="369"/>
      <c r="WXU234" s="369"/>
      <c r="WXV234" s="369"/>
      <c r="WXW234" s="77"/>
      <c r="WXX234" s="369"/>
      <c r="WXY234" s="369"/>
      <c r="WXZ234" s="77"/>
      <c r="WYA234" s="78"/>
      <c r="WYB234" s="77"/>
      <c r="WYC234" s="369"/>
      <c r="WYD234" s="369"/>
      <c r="WYE234" s="369"/>
      <c r="WYF234" s="369"/>
      <c r="WYG234" s="369"/>
      <c r="WYH234" s="369"/>
      <c r="WYI234" s="369"/>
      <c r="WYJ234" s="369"/>
      <c r="WYK234" s="369"/>
      <c r="WYL234" s="369"/>
      <c r="WYM234" s="369"/>
      <c r="WYN234" s="369"/>
      <c r="WYO234" s="77"/>
      <c r="WYP234" s="369"/>
      <c r="WYQ234" s="369"/>
      <c r="WYR234" s="77"/>
      <c r="WYS234" s="78"/>
      <c r="WYT234" s="77"/>
      <c r="WYU234" s="369"/>
      <c r="WYV234" s="369"/>
      <c r="WYW234" s="369"/>
      <c r="WYX234" s="369"/>
      <c r="WYY234" s="369"/>
      <c r="WYZ234" s="369"/>
      <c r="WZA234" s="369"/>
      <c r="WZB234" s="369"/>
      <c r="WZC234" s="369"/>
      <c r="WZD234" s="369"/>
      <c r="WZE234" s="369"/>
      <c r="WZF234" s="369"/>
      <c r="WZG234" s="77"/>
      <c r="WZH234" s="369"/>
      <c r="WZI234" s="369"/>
      <c r="WZJ234" s="77"/>
      <c r="WZK234" s="78"/>
      <c r="WZL234" s="77"/>
      <c r="WZM234" s="369"/>
      <c r="WZN234" s="369"/>
      <c r="WZO234" s="369"/>
      <c r="WZP234" s="369"/>
      <c r="WZQ234" s="369"/>
      <c r="WZR234" s="369"/>
      <c r="WZS234" s="369"/>
      <c r="WZT234" s="369"/>
      <c r="WZU234" s="369"/>
      <c r="WZV234" s="369"/>
      <c r="WZW234" s="369"/>
      <c r="WZX234" s="369"/>
      <c r="WZY234" s="77"/>
      <c r="WZZ234" s="369"/>
      <c r="XAA234" s="369"/>
      <c r="XAB234" s="77"/>
      <c r="XAC234" s="78"/>
      <c r="XAD234" s="77"/>
      <c r="XAE234" s="369"/>
      <c r="XAF234" s="369"/>
      <c r="XAG234" s="369"/>
      <c r="XAH234" s="369"/>
      <c r="XAI234" s="369"/>
      <c r="XAJ234" s="369"/>
      <c r="XAK234" s="369"/>
      <c r="XAL234" s="369"/>
      <c r="XAM234" s="369"/>
      <c r="XAN234" s="369"/>
      <c r="XAO234" s="369"/>
      <c r="XAP234" s="369"/>
      <c r="XAQ234" s="77"/>
      <c r="XAR234" s="369"/>
      <c r="XAS234" s="369"/>
      <c r="XAT234" s="77"/>
      <c r="XAU234" s="78"/>
      <c r="XAV234" s="77"/>
      <c r="XAW234" s="369"/>
      <c r="XAX234" s="369"/>
      <c r="XAY234" s="369"/>
      <c r="XAZ234" s="369"/>
      <c r="XBA234" s="369"/>
      <c r="XBB234" s="369"/>
      <c r="XBC234" s="369"/>
      <c r="XBD234" s="369"/>
      <c r="XBE234" s="369"/>
      <c r="XBF234" s="369"/>
      <c r="XBG234" s="369"/>
      <c r="XBH234" s="369"/>
      <c r="XBI234" s="77"/>
      <c r="XBJ234" s="369"/>
      <c r="XBK234" s="369"/>
      <c r="XBL234" s="77"/>
      <c r="XBM234" s="78"/>
      <c r="XBN234" s="77"/>
      <c r="XBO234" s="369"/>
      <c r="XBP234" s="369"/>
      <c r="XBQ234" s="369"/>
      <c r="XBR234" s="369"/>
      <c r="XBS234" s="369"/>
      <c r="XBT234" s="369"/>
      <c r="XBU234" s="369"/>
      <c r="XBV234" s="369"/>
      <c r="XBW234" s="369"/>
      <c r="XBX234" s="369"/>
      <c r="XBY234" s="369"/>
      <c r="XBZ234" s="369"/>
      <c r="XCA234" s="77"/>
      <c r="XCB234" s="369"/>
      <c r="XCC234" s="369"/>
      <c r="XCD234" s="77"/>
      <c r="XCE234" s="78"/>
      <c r="XCF234" s="77"/>
      <c r="XCG234" s="369"/>
      <c r="XCH234" s="369"/>
      <c r="XCI234" s="369"/>
      <c r="XCJ234" s="369"/>
      <c r="XCK234" s="369"/>
      <c r="XCL234" s="369"/>
      <c r="XCM234" s="369"/>
      <c r="XCN234" s="369"/>
      <c r="XCO234" s="369"/>
      <c r="XCP234" s="369"/>
      <c r="XCQ234" s="369"/>
      <c r="XCR234" s="369"/>
      <c r="XCS234" s="77"/>
      <c r="XCT234" s="369"/>
      <c r="XCU234" s="369"/>
      <c r="XCV234" s="77"/>
      <c r="XCW234" s="78"/>
      <c r="XCX234" s="77"/>
      <c r="XCY234" s="369"/>
      <c r="XCZ234" s="369"/>
      <c r="XDA234" s="369"/>
      <c r="XDB234" s="369"/>
      <c r="XDC234" s="369"/>
      <c r="XDD234" s="369"/>
      <c r="XDE234" s="369"/>
      <c r="XDF234" s="369"/>
      <c r="XDG234" s="369"/>
      <c r="XDH234" s="369"/>
      <c r="XDI234" s="369"/>
      <c r="XDJ234" s="369"/>
      <c r="XDK234" s="77"/>
      <c r="XDL234" s="369"/>
      <c r="XDM234" s="369"/>
      <c r="XDN234" s="77"/>
      <c r="XDO234" s="78"/>
      <c r="XDP234" s="77"/>
      <c r="XDQ234" s="369"/>
      <c r="XDR234" s="369"/>
      <c r="XDS234" s="369"/>
      <c r="XDT234" s="369"/>
      <c r="XDU234" s="369"/>
      <c r="XDV234" s="369"/>
      <c r="XDW234" s="369"/>
      <c r="XDX234" s="369"/>
      <c r="XDY234" s="369"/>
      <c r="XDZ234" s="369"/>
      <c r="XEA234" s="369"/>
      <c r="XEB234" s="369"/>
      <c r="XEC234" s="77"/>
      <c r="XED234" s="369"/>
      <c r="XEE234" s="369"/>
      <c r="XEF234" s="77"/>
      <c r="XEG234" s="78"/>
      <c r="XEH234" s="77"/>
      <c r="XEI234" s="369"/>
      <c r="XEJ234" s="369"/>
      <c r="XEK234" s="369"/>
      <c r="XEL234" s="369"/>
      <c r="XEM234" s="369"/>
      <c r="XEN234" s="369"/>
      <c r="XEO234" s="369"/>
      <c r="XEP234" s="369"/>
      <c r="XEQ234" s="369"/>
      <c r="XER234" s="369"/>
      <c r="XES234" s="369"/>
      <c r="XET234" s="369"/>
      <c r="XEU234" s="77"/>
      <c r="XEV234" s="369"/>
      <c r="XEW234" s="369"/>
      <c r="XEX234" s="77"/>
      <c r="XEY234" s="78"/>
      <c r="XEZ234" s="77"/>
      <c r="XFA234" s="369"/>
      <c r="XFB234" s="369"/>
      <c r="XFC234" s="369"/>
      <c r="XFD234" s="369"/>
    </row>
    <row r="235" spans="1:16384" s="76" customFormat="1" x14ac:dyDescent="0.25">
      <c r="A235" s="365" t="s">
        <v>608</v>
      </c>
      <c r="B235" s="365"/>
      <c r="C235" s="365"/>
      <c r="D235" s="365"/>
      <c r="E235" s="365"/>
      <c r="F235" s="365"/>
      <c r="G235" s="365"/>
      <c r="H235" s="365"/>
      <c r="I235" s="365"/>
      <c r="J235" s="365"/>
      <c r="K235" s="365"/>
      <c r="L235" s="365"/>
      <c r="M235" s="160">
        <f>+M186+M234</f>
        <v>6622065</v>
      </c>
      <c r="N235" s="165"/>
      <c r="O235" s="165"/>
      <c r="P235" s="160">
        <f>+P186+P234</f>
        <v>2248558</v>
      </c>
      <c r="Q235" s="161"/>
      <c r="R235" s="160">
        <f>SUM(R187:R234)</f>
        <v>0</v>
      </c>
      <c r="AE235" s="77"/>
      <c r="AH235" s="77"/>
      <c r="AI235" s="78"/>
      <c r="AJ235" s="77"/>
      <c r="AW235" s="77"/>
      <c r="AZ235" s="77"/>
      <c r="BA235" s="78"/>
      <c r="BB235" s="77"/>
      <c r="BO235" s="77"/>
      <c r="BR235" s="77"/>
      <c r="BS235" s="78"/>
      <c r="BT235" s="77"/>
      <c r="CG235" s="77"/>
      <c r="CJ235" s="77"/>
      <c r="CK235" s="78"/>
      <c r="CL235" s="77"/>
      <c r="CY235" s="77"/>
      <c r="DB235" s="77"/>
      <c r="DC235" s="78"/>
      <c r="DD235" s="77"/>
      <c r="DQ235" s="77"/>
      <c r="DT235" s="77"/>
      <c r="DU235" s="78"/>
      <c r="DV235" s="77"/>
      <c r="EI235" s="77"/>
      <c r="EL235" s="77"/>
      <c r="EM235" s="78"/>
      <c r="EN235" s="77"/>
      <c r="FA235" s="77"/>
      <c r="FD235" s="77"/>
      <c r="FE235" s="78"/>
      <c r="FF235" s="77"/>
      <c r="FS235" s="77"/>
      <c r="FV235" s="77"/>
      <c r="FW235" s="78"/>
      <c r="FX235" s="77"/>
      <c r="GK235" s="77"/>
      <c r="GN235" s="77"/>
      <c r="GO235" s="78"/>
      <c r="GP235" s="77"/>
      <c r="HC235" s="77"/>
      <c r="HF235" s="77"/>
      <c r="HG235" s="78"/>
      <c r="HH235" s="77"/>
      <c r="HU235" s="77"/>
      <c r="HX235" s="77"/>
      <c r="HY235" s="78"/>
      <c r="HZ235" s="77"/>
      <c r="IM235" s="77"/>
      <c r="IP235" s="77"/>
      <c r="IQ235" s="78"/>
      <c r="IR235" s="77"/>
      <c r="JE235" s="77"/>
      <c r="JH235" s="77"/>
      <c r="JI235" s="78"/>
      <c r="JJ235" s="77"/>
      <c r="JW235" s="77"/>
      <c r="JZ235" s="77"/>
      <c r="KA235" s="78"/>
      <c r="KB235" s="77"/>
      <c r="KO235" s="77"/>
      <c r="KR235" s="77"/>
      <c r="KS235" s="78"/>
      <c r="KT235" s="77"/>
      <c r="LG235" s="77"/>
      <c r="LJ235" s="77"/>
      <c r="LK235" s="78"/>
      <c r="LL235" s="77"/>
      <c r="LY235" s="77"/>
      <c r="MB235" s="77"/>
      <c r="MC235" s="78"/>
      <c r="MD235" s="77"/>
      <c r="MQ235" s="77"/>
      <c r="MT235" s="77"/>
      <c r="MU235" s="78"/>
      <c r="MV235" s="77"/>
      <c r="NI235" s="77"/>
      <c r="NL235" s="77"/>
      <c r="NM235" s="78"/>
      <c r="NN235" s="77"/>
      <c r="OA235" s="77"/>
      <c r="OD235" s="77"/>
      <c r="OE235" s="78"/>
      <c r="OF235" s="77"/>
      <c r="OS235" s="77"/>
      <c r="OV235" s="77"/>
      <c r="OW235" s="78"/>
      <c r="OX235" s="77"/>
      <c r="PK235" s="77"/>
      <c r="PN235" s="77"/>
      <c r="PO235" s="78"/>
      <c r="PP235" s="77"/>
      <c r="QC235" s="77"/>
      <c r="QF235" s="77"/>
      <c r="QG235" s="78"/>
      <c r="QH235" s="77"/>
      <c r="QU235" s="77"/>
      <c r="QX235" s="77"/>
      <c r="QY235" s="78"/>
      <c r="QZ235" s="77"/>
      <c r="RM235" s="77"/>
      <c r="RP235" s="77"/>
      <c r="RQ235" s="78"/>
      <c r="RR235" s="77"/>
      <c r="SE235" s="77"/>
      <c r="SH235" s="77"/>
      <c r="SI235" s="78"/>
      <c r="SJ235" s="77"/>
      <c r="SW235" s="77"/>
      <c r="SZ235" s="77"/>
      <c r="TA235" s="78"/>
      <c r="TB235" s="77"/>
      <c r="TO235" s="77"/>
      <c r="TR235" s="77"/>
      <c r="TS235" s="78"/>
      <c r="TT235" s="77"/>
      <c r="UG235" s="77"/>
      <c r="UJ235" s="77"/>
      <c r="UK235" s="78"/>
      <c r="UL235" s="77"/>
      <c r="UY235" s="77"/>
      <c r="VB235" s="77"/>
      <c r="VC235" s="78"/>
      <c r="VD235" s="77"/>
      <c r="VQ235" s="77"/>
      <c r="VT235" s="77"/>
      <c r="VU235" s="78"/>
      <c r="VV235" s="77"/>
      <c r="WI235" s="77"/>
      <c r="WL235" s="77"/>
      <c r="WM235" s="78"/>
      <c r="WN235" s="77"/>
      <c r="XA235" s="77"/>
      <c r="XD235" s="77"/>
      <c r="XE235" s="78"/>
      <c r="XF235" s="77"/>
      <c r="XS235" s="77"/>
      <c r="XV235" s="77"/>
      <c r="XW235" s="78"/>
      <c r="XX235" s="77"/>
      <c r="YK235" s="77"/>
      <c r="YN235" s="77"/>
      <c r="YO235" s="78"/>
      <c r="YP235" s="77"/>
      <c r="ZC235" s="77"/>
      <c r="ZF235" s="77"/>
      <c r="ZG235" s="78"/>
      <c r="ZH235" s="77"/>
      <c r="ZU235" s="77"/>
      <c r="ZX235" s="77"/>
      <c r="ZY235" s="78"/>
      <c r="ZZ235" s="77"/>
      <c r="AAM235" s="77"/>
      <c r="AAP235" s="77"/>
      <c r="AAQ235" s="78"/>
      <c r="AAR235" s="77"/>
      <c r="ABE235" s="77"/>
      <c r="ABH235" s="77"/>
      <c r="ABI235" s="78"/>
      <c r="ABJ235" s="77"/>
      <c r="ABW235" s="77"/>
      <c r="ABZ235" s="77"/>
      <c r="ACA235" s="78"/>
      <c r="ACB235" s="77"/>
      <c r="ACO235" s="77"/>
      <c r="ACR235" s="77"/>
      <c r="ACS235" s="78"/>
      <c r="ACT235" s="77"/>
      <c r="ADG235" s="77"/>
      <c r="ADJ235" s="77"/>
      <c r="ADK235" s="78"/>
      <c r="ADL235" s="77"/>
      <c r="ADY235" s="77"/>
      <c r="AEB235" s="77"/>
      <c r="AEC235" s="78"/>
      <c r="AED235" s="77"/>
      <c r="AEQ235" s="77"/>
      <c r="AET235" s="77"/>
      <c r="AEU235" s="78"/>
      <c r="AEV235" s="77"/>
      <c r="AFI235" s="77"/>
      <c r="AFL235" s="77"/>
      <c r="AFM235" s="78"/>
      <c r="AFN235" s="77"/>
      <c r="AGA235" s="77"/>
      <c r="AGD235" s="77"/>
      <c r="AGE235" s="78"/>
      <c r="AGF235" s="77"/>
      <c r="AGS235" s="77"/>
      <c r="AGV235" s="77"/>
      <c r="AGW235" s="78"/>
      <c r="AGX235" s="77"/>
      <c r="AHK235" s="77"/>
      <c r="AHN235" s="77"/>
      <c r="AHO235" s="78"/>
      <c r="AHP235" s="77"/>
      <c r="AIC235" s="77"/>
      <c r="AIF235" s="77"/>
      <c r="AIG235" s="78"/>
      <c r="AIH235" s="77"/>
      <c r="AIU235" s="77"/>
      <c r="AIX235" s="77"/>
      <c r="AIY235" s="78"/>
      <c r="AIZ235" s="77"/>
      <c r="AJM235" s="77"/>
      <c r="AJP235" s="77"/>
      <c r="AJQ235" s="78"/>
      <c r="AJR235" s="77"/>
      <c r="AKE235" s="77"/>
      <c r="AKH235" s="77"/>
      <c r="AKI235" s="78"/>
      <c r="AKJ235" s="77"/>
      <c r="AKW235" s="77"/>
      <c r="AKZ235" s="77"/>
      <c r="ALA235" s="78"/>
      <c r="ALB235" s="77"/>
      <c r="ALO235" s="77"/>
      <c r="ALR235" s="77"/>
      <c r="ALS235" s="78"/>
      <c r="ALT235" s="77"/>
      <c r="AMG235" s="77"/>
      <c r="AMJ235" s="77"/>
      <c r="AMK235" s="78"/>
      <c r="AML235" s="77"/>
      <c r="AMY235" s="77"/>
      <c r="ANB235" s="77"/>
      <c r="ANC235" s="78"/>
      <c r="AND235" s="77"/>
      <c r="ANQ235" s="77"/>
      <c r="ANT235" s="77"/>
      <c r="ANU235" s="78"/>
      <c r="ANV235" s="77"/>
      <c r="AOI235" s="77"/>
      <c r="AOL235" s="77"/>
      <c r="AOM235" s="78"/>
      <c r="AON235" s="77"/>
      <c r="APA235" s="77"/>
      <c r="APD235" s="77"/>
      <c r="APE235" s="78"/>
      <c r="APF235" s="77"/>
      <c r="APS235" s="77"/>
      <c r="APV235" s="77"/>
      <c r="APW235" s="78"/>
      <c r="APX235" s="77"/>
      <c r="AQK235" s="77"/>
      <c r="AQN235" s="77"/>
      <c r="AQO235" s="78"/>
      <c r="AQP235" s="77"/>
      <c r="ARC235" s="77"/>
      <c r="ARF235" s="77"/>
      <c r="ARG235" s="78"/>
      <c r="ARH235" s="77"/>
      <c r="ARU235" s="77"/>
      <c r="ARX235" s="77"/>
      <c r="ARY235" s="78"/>
      <c r="ARZ235" s="77"/>
      <c r="ASM235" s="77"/>
      <c r="ASP235" s="77"/>
      <c r="ASQ235" s="78"/>
      <c r="ASR235" s="77"/>
      <c r="ATE235" s="77"/>
      <c r="ATH235" s="77"/>
      <c r="ATI235" s="78"/>
      <c r="ATJ235" s="77"/>
      <c r="ATW235" s="77"/>
      <c r="ATZ235" s="77"/>
      <c r="AUA235" s="78"/>
      <c r="AUB235" s="77"/>
      <c r="AUO235" s="77"/>
      <c r="AUR235" s="77"/>
      <c r="AUS235" s="78"/>
      <c r="AUT235" s="77"/>
      <c r="AVG235" s="77"/>
      <c r="AVJ235" s="77"/>
      <c r="AVK235" s="78"/>
      <c r="AVL235" s="77"/>
      <c r="AVY235" s="77"/>
      <c r="AWB235" s="77"/>
      <c r="AWC235" s="78"/>
      <c r="AWD235" s="77"/>
      <c r="AWQ235" s="77"/>
      <c r="AWT235" s="77"/>
      <c r="AWU235" s="78"/>
      <c r="AWV235" s="77"/>
      <c r="AXI235" s="77"/>
      <c r="AXL235" s="77"/>
      <c r="AXM235" s="78"/>
      <c r="AXN235" s="77"/>
      <c r="AYA235" s="77"/>
      <c r="AYD235" s="77"/>
      <c r="AYE235" s="78"/>
      <c r="AYF235" s="77"/>
      <c r="AYS235" s="77"/>
      <c r="AYV235" s="77"/>
      <c r="AYW235" s="78"/>
      <c r="AYX235" s="77"/>
      <c r="AZK235" s="77"/>
      <c r="AZN235" s="77"/>
      <c r="AZO235" s="78"/>
      <c r="AZP235" s="77"/>
      <c r="BAC235" s="77"/>
      <c r="BAF235" s="77"/>
      <c r="BAG235" s="78"/>
      <c r="BAH235" s="77"/>
      <c r="BAU235" s="77"/>
      <c r="BAX235" s="77"/>
      <c r="BAY235" s="78"/>
      <c r="BAZ235" s="77"/>
      <c r="BBM235" s="77"/>
      <c r="BBP235" s="77"/>
      <c r="BBQ235" s="78"/>
      <c r="BBR235" s="77"/>
      <c r="BCE235" s="77"/>
      <c r="BCH235" s="77"/>
      <c r="BCI235" s="78"/>
      <c r="BCJ235" s="77"/>
      <c r="BCW235" s="77"/>
      <c r="BCZ235" s="77"/>
      <c r="BDA235" s="78"/>
      <c r="BDB235" s="77"/>
      <c r="BDO235" s="77"/>
      <c r="BDR235" s="77"/>
      <c r="BDS235" s="78"/>
      <c r="BDT235" s="77"/>
      <c r="BEG235" s="77"/>
      <c r="BEJ235" s="77"/>
      <c r="BEK235" s="78"/>
      <c r="BEL235" s="77"/>
      <c r="BEY235" s="77"/>
      <c r="BFB235" s="77"/>
      <c r="BFC235" s="78"/>
      <c r="BFD235" s="77"/>
      <c r="BFQ235" s="77"/>
      <c r="BFT235" s="77"/>
      <c r="BFU235" s="78"/>
      <c r="BFV235" s="77"/>
      <c r="BGI235" s="77"/>
      <c r="BGL235" s="77"/>
      <c r="BGM235" s="78"/>
      <c r="BGN235" s="77"/>
      <c r="BHA235" s="77"/>
      <c r="BHD235" s="77"/>
      <c r="BHE235" s="78"/>
      <c r="BHF235" s="77"/>
      <c r="BHS235" s="77"/>
      <c r="BHV235" s="77"/>
      <c r="BHW235" s="78"/>
      <c r="BHX235" s="77"/>
      <c r="BIK235" s="77"/>
      <c r="BIN235" s="77"/>
      <c r="BIO235" s="78"/>
      <c r="BIP235" s="77"/>
      <c r="BJC235" s="77"/>
      <c r="BJF235" s="77"/>
      <c r="BJG235" s="78"/>
      <c r="BJH235" s="77"/>
      <c r="BJU235" s="77"/>
      <c r="BJX235" s="77"/>
      <c r="BJY235" s="78"/>
      <c r="BJZ235" s="77"/>
      <c r="BKM235" s="77"/>
      <c r="BKP235" s="77"/>
      <c r="BKQ235" s="78"/>
      <c r="BKR235" s="77"/>
      <c r="BLE235" s="77"/>
      <c r="BLH235" s="77"/>
      <c r="BLI235" s="78"/>
      <c r="BLJ235" s="77"/>
      <c r="BLW235" s="77"/>
      <c r="BLZ235" s="77"/>
      <c r="BMA235" s="78"/>
      <c r="BMB235" s="77"/>
      <c r="BMO235" s="77"/>
      <c r="BMR235" s="77"/>
      <c r="BMS235" s="78"/>
      <c r="BMT235" s="77"/>
      <c r="BNG235" s="77"/>
      <c r="BNJ235" s="77"/>
      <c r="BNK235" s="78"/>
      <c r="BNL235" s="77"/>
      <c r="BNY235" s="77"/>
      <c r="BOB235" s="77"/>
      <c r="BOC235" s="78"/>
      <c r="BOD235" s="77"/>
      <c r="BOQ235" s="77"/>
      <c r="BOT235" s="77"/>
      <c r="BOU235" s="78"/>
      <c r="BOV235" s="77"/>
      <c r="BPI235" s="77"/>
      <c r="BPL235" s="77"/>
      <c r="BPM235" s="78"/>
      <c r="BPN235" s="77"/>
      <c r="BQA235" s="77"/>
      <c r="BQD235" s="77"/>
      <c r="BQE235" s="78"/>
      <c r="BQF235" s="77"/>
      <c r="BQS235" s="77"/>
      <c r="BQV235" s="77"/>
      <c r="BQW235" s="78"/>
      <c r="BQX235" s="77"/>
      <c r="BRK235" s="77"/>
      <c r="BRN235" s="77"/>
      <c r="BRO235" s="78"/>
      <c r="BRP235" s="77"/>
      <c r="BSC235" s="77"/>
      <c r="BSF235" s="77"/>
      <c r="BSG235" s="78"/>
      <c r="BSH235" s="77"/>
      <c r="BSU235" s="77"/>
      <c r="BSX235" s="77"/>
      <c r="BSY235" s="78"/>
      <c r="BSZ235" s="77"/>
      <c r="BTM235" s="77"/>
      <c r="BTP235" s="77"/>
      <c r="BTQ235" s="78"/>
      <c r="BTR235" s="77"/>
      <c r="BUE235" s="77"/>
      <c r="BUH235" s="77"/>
      <c r="BUI235" s="78"/>
      <c r="BUJ235" s="77"/>
      <c r="BUW235" s="77"/>
      <c r="BUZ235" s="77"/>
      <c r="BVA235" s="78"/>
      <c r="BVB235" s="77"/>
      <c r="BVO235" s="77"/>
      <c r="BVR235" s="77"/>
      <c r="BVS235" s="78"/>
      <c r="BVT235" s="77"/>
      <c r="BWG235" s="77"/>
      <c r="BWJ235" s="77"/>
      <c r="BWK235" s="78"/>
      <c r="BWL235" s="77"/>
      <c r="BWY235" s="77"/>
      <c r="BXB235" s="77"/>
      <c r="BXC235" s="78"/>
      <c r="BXD235" s="77"/>
      <c r="BXQ235" s="77"/>
      <c r="BXT235" s="77"/>
      <c r="BXU235" s="78"/>
      <c r="BXV235" s="77"/>
      <c r="BYI235" s="77"/>
      <c r="BYL235" s="77"/>
      <c r="BYM235" s="78"/>
      <c r="BYN235" s="77"/>
      <c r="BZA235" s="77"/>
      <c r="BZD235" s="77"/>
      <c r="BZE235" s="78"/>
      <c r="BZF235" s="77"/>
      <c r="BZS235" s="77"/>
      <c r="BZV235" s="77"/>
      <c r="BZW235" s="78"/>
      <c r="BZX235" s="77"/>
      <c r="CAK235" s="77"/>
      <c r="CAN235" s="77"/>
      <c r="CAO235" s="78"/>
      <c r="CAP235" s="77"/>
      <c r="CBC235" s="77"/>
      <c r="CBF235" s="77"/>
      <c r="CBG235" s="78"/>
      <c r="CBH235" s="77"/>
      <c r="CBU235" s="77"/>
      <c r="CBX235" s="77"/>
      <c r="CBY235" s="78"/>
      <c r="CBZ235" s="77"/>
      <c r="CCM235" s="77"/>
      <c r="CCP235" s="77"/>
      <c r="CCQ235" s="78"/>
      <c r="CCR235" s="77"/>
      <c r="CDE235" s="77"/>
      <c r="CDH235" s="77"/>
      <c r="CDI235" s="78"/>
      <c r="CDJ235" s="77"/>
      <c r="CDW235" s="77"/>
      <c r="CDZ235" s="77"/>
      <c r="CEA235" s="78"/>
      <c r="CEB235" s="77"/>
      <c r="CEO235" s="77"/>
      <c r="CER235" s="77"/>
      <c r="CES235" s="78"/>
      <c r="CET235" s="77"/>
      <c r="CFG235" s="77"/>
      <c r="CFJ235" s="77"/>
      <c r="CFK235" s="78"/>
      <c r="CFL235" s="77"/>
      <c r="CFY235" s="77"/>
      <c r="CGB235" s="77"/>
      <c r="CGC235" s="78"/>
      <c r="CGD235" s="77"/>
      <c r="CGQ235" s="77"/>
      <c r="CGT235" s="77"/>
      <c r="CGU235" s="78"/>
      <c r="CGV235" s="77"/>
      <c r="CHI235" s="77"/>
      <c r="CHL235" s="77"/>
      <c r="CHM235" s="78"/>
      <c r="CHN235" s="77"/>
      <c r="CIA235" s="77"/>
      <c r="CID235" s="77"/>
      <c r="CIE235" s="78"/>
      <c r="CIF235" s="77"/>
      <c r="CIS235" s="77"/>
      <c r="CIV235" s="77"/>
      <c r="CIW235" s="78"/>
      <c r="CIX235" s="77"/>
      <c r="CJK235" s="77"/>
      <c r="CJN235" s="77"/>
      <c r="CJO235" s="78"/>
      <c r="CJP235" s="77"/>
      <c r="CKC235" s="77"/>
      <c r="CKF235" s="77"/>
      <c r="CKG235" s="78"/>
      <c r="CKH235" s="77"/>
      <c r="CKU235" s="77"/>
      <c r="CKX235" s="77"/>
      <c r="CKY235" s="78"/>
      <c r="CKZ235" s="77"/>
      <c r="CLM235" s="77"/>
      <c r="CLP235" s="77"/>
      <c r="CLQ235" s="78"/>
      <c r="CLR235" s="77"/>
      <c r="CME235" s="77"/>
      <c r="CMH235" s="77"/>
      <c r="CMI235" s="78"/>
      <c r="CMJ235" s="77"/>
      <c r="CMW235" s="77"/>
      <c r="CMZ235" s="77"/>
      <c r="CNA235" s="78"/>
      <c r="CNB235" s="77"/>
      <c r="CNO235" s="77"/>
      <c r="CNR235" s="77"/>
      <c r="CNS235" s="78"/>
      <c r="CNT235" s="77"/>
      <c r="COG235" s="77"/>
      <c r="COJ235" s="77"/>
      <c r="COK235" s="78"/>
      <c r="COL235" s="77"/>
      <c r="COY235" s="77"/>
      <c r="CPB235" s="77"/>
      <c r="CPC235" s="78"/>
      <c r="CPD235" s="77"/>
      <c r="CPQ235" s="77"/>
      <c r="CPT235" s="77"/>
      <c r="CPU235" s="78"/>
      <c r="CPV235" s="77"/>
      <c r="CQI235" s="77"/>
      <c r="CQL235" s="77"/>
      <c r="CQM235" s="78"/>
      <c r="CQN235" s="77"/>
      <c r="CRA235" s="77"/>
      <c r="CRD235" s="77"/>
      <c r="CRE235" s="78"/>
      <c r="CRF235" s="77"/>
      <c r="CRS235" s="77"/>
      <c r="CRV235" s="77"/>
      <c r="CRW235" s="78"/>
      <c r="CRX235" s="77"/>
      <c r="CSK235" s="77"/>
      <c r="CSN235" s="77"/>
      <c r="CSO235" s="78"/>
      <c r="CSP235" s="77"/>
      <c r="CTC235" s="77"/>
      <c r="CTF235" s="77"/>
      <c r="CTG235" s="78"/>
      <c r="CTH235" s="77"/>
      <c r="CTU235" s="77"/>
      <c r="CTX235" s="77"/>
      <c r="CTY235" s="78"/>
      <c r="CTZ235" s="77"/>
      <c r="CUM235" s="77"/>
      <c r="CUP235" s="77"/>
      <c r="CUQ235" s="78"/>
      <c r="CUR235" s="77"/>
      <c r="CVE235" s="77"/>
      <c r="CVH235" s="77"/>
      <c r="CVI235" s="78"/>
      <c r="CVJ235" s="77"/>
      <c r="CVW235" s="77"/>
      <c r="CVZ235" s="77"/>
      <c r="CWA235" s="78"/>
      <c r="CWB235" s="77"/>
      <c r="CWO235" s="77"/>
      <c r="CWR235" s="77"/>
      <c r="CWS235" s="78"/>
      <c r="CWT235" s="77"/>
      <c r="CXG235" s="77"/>
      <c r="CXJ235" s="77"/>
      <c r="CXK235" s="78"/>
      <c r="CXL235" s="77"/>
      <c r="CXY235" s="77"/>
      <c r="CYB235" s="77"/>
      <c r="CYC235" s="78"/>
      <c r="CYD235" s="77"/>
      <c r="CYQ235" s="77"/>
      <c r="CYT235" s="77"/>
      <c r="CYU235" s="78"/>
      <c r="CYV235" s="77"/>
      <c r="CZI235" s="77"/>
      <c r="CZL235" s="77"/>
      <c r="CZM235" s="78"/>
      <c r="CZN235" s="77"/>
      <c r="DAA235" s="77"/>
      <c r="DAD235" s="77"/>
      <c r="DAE235" s="78"/>
      <c r="DAF235" s="77"/>
      <c r="DAS235" s="77"/>
      <c r="DAV235" s="77"/>
      <c r="DAW235" s="78"/>
      <c r="DAX235" s="77"/>
      <c r="DBK235" s="77"/>
      <c r="DBN235" s="77"/>
      <c r="DBO235" s="78"/>
      <c r="DBP235" s="77"/>
      <c r="DCC235" s="77"/>
      <c r="DCF235" s="77"/>
      <c r="DCG235" s="78"/>
      <c r="DCH235" s="77"/>
      <c r="DCU235" s="77"/>
      <c r="DCX235" s="77"/>
      <c r="DCY235" s="78"/>
      <c r="DCZ235" s="77"/>
      <c r="DDM235" s="77"/>
      <c r="DDP235" s="77"/>
      <c r="DDQ235" s="78"/>
      <c r="DDR235" s="77"/>
      <c r="DEE235" s="77"/>
      <c r="DEH235" s="77"/>
      <c r="DEI235" s="78"/>
      <c r="DEJ235" s="77"/>
      <c r="DEW235" s="77"/>
      <c r="DEZ235" s="77"/>
      <c r="DFA235" s="78"/>
      <c r="DFB235" s="77"/>
      <c r="DFO235" s="77"/>
      <c r="DFR235" s="77"/>
      <c r="DFS235" s="78"/>
      <c r="DFT235" s="77"/>
      <c r="DGG235" s="77"/>
      <c r="DGJ235" s="77"/>
      <c r="DGK235" s="78"/>
      <c r="DGL235" s="77"/>
      <c r="DGY235" s="77"/>
      <c r="DHB235" s="77"/>
      <c r="DHC235" s="78"/>
      <c r="DHD235" s="77"/>
      <c r="DHQ235" s="77"/>
      <c r="DHT235" s="77"/>
      <c r="DHU235" s="78"/>
      <c r="DHV235" s="77"/>
      <c r="DII235" s="77"/>
      <c r="DIL235" s="77"/>
      <c r="DIM235" s="78"/>
      <c r="DIN235" s="77"/>
      <c r="DJA235" s="77"/>
      <c r="DJD235" s="77"/>
      <c r="DJE235" s="78"/>
      <c r="DJF235" s="77"/>
      <c r="DJS235" s="77"/>
      <c r="DJV235" s="77"/>
      <c r="DJW235" s="78"/>
      <c r="DJX235" s="77"/>
      <c r="DKK235" s="77"/>
      <c r="DKN235" s="77"/>
      <c r="DKO235" s="78"/>
      <c r="DKP235" s="77"/>
      <c r="DLC235" s="77"/>
      <c r="DLF235" s="77"/>
      <c r="DLG235" s="78"/>
      <c r="DLH235" s="77"/>
      <c r="DLU235" s="77"/>
      <c r="DLX235" s="77"/>
      <c r="DLY235" s="78"/>
      <c r="DLZ235" s="77"/>
      <c r="DMM235" s="77"/>
      <c r="DMP235" s="77"/>
      <c r="DMQ235" s="78"/>
      <c r="DMR235" s="77"/>
      <c r="DNE235" s="77"/>
      <c r="DNH235" s="77"/>
      <c r="DNI235" s="78"/>
      <c r="DNJ235" s="77"/>
      <c r="DNW235" s="77"/>
      <c r="DNZ235" s="77"/>
      <c r="DOA235" s="78"/>
      <c r="DOB235" s="77"/>
      <c r="DOO235" s="77"/>
      <c r="DOR235" s="77"/>
      <c r="DOS235" s="78"/>
      <c r="DOT235" s="77"/>
      <c r="DPG235" s="77"/>
      <c r="DPJ235" s="77"/>
      <c r="DPK235" s="78"/>
      <c r="DPL235" s="77"/>
      <c r="DPY235" s="77"/>
      <c r="DQB235" s="77"/>
      <c r="DQC235" s="78"/>
      <c r="DQD235" s="77"/>
      <c r="DQQ235" s="77"/>
      <c r="DQT235" s="77"/>
      <c r="DQU235" s="78"/>
      <c r="DQV235" s="77"/>
      <c r="DRI235" s="77"/>
      <c r="DRL235" s="77"/>
      <c r="DRM235" s="78"/>
      <c r="DRN235" s="77"/>
      <c r="DSA235" s="77"/>
      <c r="DSD235" s="77"/>
      <c r="DSE235" s="78"/>
      <c r="DSF235" s="77"/>
      <c r="DSS235" s="77"/>
      <c r="DSV235" s="77"/>
      <c r="DSW235" s="78"/>
      <c r="DSX235" s="77"/>
      <c r="DTK235" s="77"/>
      <c r="DTN235" s="77"/>
      <c r="DTO235" s="78"/>
      <c r="DTP235" s="77"/>
      <c r="DUC235" s="77"/>
      <c r="DUF235" s="77"/>
      <c r="DUG235" s="78"/>
      <c r="DUH235" s="77"/>
      <c r="DUU235" s="77"/>
      <c r="DUX235" s="77"/>
      <c r="DUY235" s="78"/>
      <c r="DUZ235" s="77"/>
      <c r="DVM235" s="77"/>
      <c r="DVP235" s="77"/>
      <c r="DVQ235" s="78"/>
      <c r="DVR235" s="77"/>
      <c r="DWE235" s="77"/>
      <c r="DWH235" s="77"/>
      <c r="DWI235" s="78"/>
      <c r="DWJ235" s="77"/>
      <c r="DWW235" s="77"/>
      <c r="DWZ235" s="77"/>
      <c r="DXA235" s="78"/>
      <c r="DXB235" s="77"/>
      <c r="DXO235" s="77"/>
      <c r="DXR235" s="77"/>
      <c r="DXS235" s="78"/>
      <c r="DXT235" s="77"/>
      <c r="DYG235" s="77"/>
      <c r="DYJ235" s="77"/>
      <c r="DYK235" s="78"/>
      <c r="DYL235" s="77"/>
      <c r="DYY235" s="77"/>
      <c r="DZB235" s="77"/>
      <c r="DZC235" s="78"/>
      <c r="DZD235" s="77"/>
      <c r="DZQ235" s="77"/>
      <c r="DZT235" s="77"/>
      <c r="DZU235" s="78"/>
      <c r="DZV235" s="77"/>
      <c r="EAI235" s="77"/>
      <c r="EAL235" s="77"/>
      <c r="EAM235" s="78"/>
      <c r="EAN235" s="77"/>
      <c r="EBA235" s="77"/>
      <c r="EBD235" s="77"/>
      <c r="EBE235" s="78"/>
      <c r="EBF235" s="77"/>
      <c r="EBS235" s="77"/>
      <c r="EBV235" s="77"/>
      <c r="EBW235" s="78"/>
      <c r="EBX235" s="77"/>
      <c r="ECK235" s="77"/>
      <c r="ECN235" s="77"/>
      <c r="ECO235" s="78"/>
      <c r="ECP235" s="77"/>
      <c r="EDC235" s="77"/>
      <c r="EDF235" s="77"/>
      <c r="EDG235" s="78"/>
      <c r="EDH235" s="77"/>
      <c r="EDU235" s="77"/>
      <c r="EDX235" s="77"/>
      <c r="EDY235" s="78"/>
      <c r="EDZ235" s="77"/>
      <c r="EEM235" s="77"/>
      <c r="EEP235" s="77"/>
      <c r="EEQ235" s="78"/>
      <c r="EER235" s="77"/>
      <c r="EFE235" s="77"/>
      <c r="EFH235" s="77"/>
      <c r="EFI235" s="78"/>
      <c r="EFJ235" s="77"/>
      <c r="EFW235" s="77"/>
      <c r="EFZ235" s="77"/>
      <c r="EGA235" s="78"/>
      <c r="EGB235" s="77"/>
      <c r="EGO235" s="77"/>
      <c r="EGR235" s="77"/>
      <c r="EGS235" s="78"/>
      <c r="EGT235" s="77"/>
      <c r="EHG235" s="77"/>
      <c r="EHJ235" s="77"/>
      <c r="EHK235" s="78"/>
      <c r="EHL235" s="77"/>
      <c r="EHY235" s="77"/>
      <c r="EIB235" s="77"/>
      <c r="EIC235" s="78"/>
      <c r="EID235" s="77"/>
      <c r="EIQ235" s="77"/>
      <c r="EIT235" s="77"/>
      <c r="EIU235" s="78"/>
      <c r="EIV235" s="77"/>
      <c r="EJI235" s="77"/>
      <c r="EJL235" s="77"/>
      <c r="EJM235" s="78"/>
      <c r="EJN235" s="77"/>
      <c r="EKA235" s="77"/>
      <c r="EKD235" s="77"/>
      <c r="EKE235" s="78"/>
      <c r="EKF235" s="77"/>
      <c r="EKS235" s="77"/>
      <c r="EKV235" s="77"/>
      <c r="EKW235" s="78"/>
      <c r="EKX235" s="77"/>
      <c r="ELK235" s="77"/>
      <c r="ELN235" s="77"/>
      <c r="ELO235" s="78"/>
      <c r="ELP235" s="77"/>
      <c r="EMC235" s="77"/>
      <c r="EMF235" s="77"/>
      <c r="EMG235" s="78"/>
      <c r="EMH235" s="77"/>
      <c r="EMU235" s="77"/>
      <c r="EMX235" s="77"/>
      <c r="EMY235" s="78"/>
      <c r="EMZ235" s="77"/>
      <c r="ENM235" s="77"/>
      <c r="ENP235" s="77"/>
      <c r="ENQ235" s="78"/>
      <c r="ENR235" s="77"/>
      <c r="EOE235" s="77"/>
      <c r="EOH235" s="77"/>
      <c r="EOI235" s="78"/>
      <c r="EOJ235" s="77"/>
      <c r="EOW235" s="77"/>
      <c r="EOZ235" s="77"/>
      <c r="EPA235" s="78"/>
      <c r="EPB235" s="77"/>
      <c r="EPO235" s="77"/>
      <c r="EPR235" s="77"/>
      <c r="EPS235" s="78"/>
      <c r="EPT235" s="77"/>
      <c r="EQG235" s="77"/>
      <c r="EQJ235" s="77"/>
      <c r="EQK235" s="78"/>
      <c r="EQL235" s="77"/>
      <c r="EQY235" s="77"/>
      <c r="ERB235" s="77"/>
      <c r="ERC235" s="78"/>
      <c r="ERD235" s="77"/>
      <c r="ERQ235" s="77"/>
      <c r="ERT235" s="77"/>
      <c r="ERU235" s="78"/>
      <c r="ERV235" s="77"/>
      <c r="ESI235" s="77"/>
      <c r="ESL235" s="77"/>
      <c r="ESM235" s="78"/>
      <c r="ESN235" s="77"/>
      <c r="ETA235" s="77"/>
      <c r="ETD235" s="77"/>
      <c r="ETE235" s="78"/>
      <c r="ETF235" s="77"/>
      <c r="ETS235" s="77"/>
      <c r="ETV235" s="77"/>
      <c r="ETW235" s="78"/>
      <c r="ETX235" s="77"/>
      <c r="EUK235" s="77"/>
      <c r="EUN235" s="77"/>
      <c r="EUO235" s="78"/>
      <c r="EUP235" s="77"/>
      <c r="EVC235" s="77"/>
      <c r="EVF235" s="77"/>
      <c r="EVG235" s="78"/>
      <c r="EVH235" s="77"/>
      <c r="EVU235" s="77"/>
      <c r="EVX235" s="77"/>
      <c r="EVY235" s="78"/>
      <c r="EVZ235" s="77"/>
      <c r="EWM235" s="77"/>
      <c r="EWP235" s="77"/>
      <c r="EWQ235" s="78"/>
      <c r="EWR235" s="77"/>
      <c r="EXE235" s="77"/>
      <c r="EXH235" s="77"/>
      <c r="EXI235" s="78"/>
      <c r="EXJ235" s="77"/>
      <c r="EXW235" s="77"/>
      <c r="EXZ235" s="77"/>
      <c r="EYA235" s="78"/>
      <c r="EYB235" s="77"/>
      <c r="EYO235" s="77"/>
      <c r="EYR235" s="77"/>
      <c r="EYS235" s="78"/>
      <c r="EYT235" s="77"/>
      <c r="EZG235" s="77"/>
      <c r="EZJ235" s="77"/>
      <c r="EZK235" s="78"/>
      <c r="EZL235" s="77"/>
      <c r="EZY235" s="77"/>
      <c r="FAB235" s="77"/>
      <c r="FAC235" s="78"/>
      <c r="FAD235" s="77"/>
      <c r="FAQ235" s="77"/>
      <c r="FAT235" s="77"/>
      <c r="FAU235" s="78"/>
      <c r="FAV235" s="77"/>
      <c r="FBI235" s="77"/>
      <c r="FBL235" s="77"/>
      <c r="FBM235" s="78"/>
      <c r="FBN235" s="77"/>
      <c r="FCA235" s="77"/>
      <c r="FCD235" s="77"/>
      <c r="FCE235" s="78"/>
      <c r="FCF235" s="77"/>
      <c r="FCS235" s="77"/>
      <c r="FCV235" s="77"/>
      <c r="FCW235" s="78"/>
      <c r="FCX235" s="77"/>
      <c r="FDK235" s="77"/>
      <c r="FDN235" s="77"/>
      <c r="FDO235" s="78"/>
      <c r="FDP235" s="77"/>
      <c r="FEC235" s="77"/>
      <c r="FEF235" s="77"/>
      <c r="FEG235" s="78"/>
      <c r="FEH235" s="77"/>
      <c r="FEU235" s="77"/>
      <c r="FEX235" s="77"/>
      <c r="FEY235" s="78"/>
      <c r="FEZ235" s="77"/>
      <c r="FFM235" s="77"/>
      <c r="FFP235" s="77"/>
      <c r="FFQ235" s="78"/>
      <c r="FFR235" s="77"/>
      <c r="FGE235" s="77"/>
      <c r="FGH235" s="77"/>
      <c r="FGI235" s="78"/>
      <c r="FGJ235" s="77"/>
      <c r="FGW235" s="77"/>
      <c r="FGZ235" s="77"/>
      <c r="FHA235" s="78"/>
      <c r="FHB235" s="77"/>
      <c r="FHO235" s="77"/>
      <c r="FHR235" s="77"/>
      <c r="FHS235" s="78"/>
      <c r="FHT235" s="77"/>
      <c r="FIG235" s="77"/>
      <c r="FIJ235" s="77"/>
      <c r="FIK235" s="78"/>
      <c r="FIL235" s="77"/>
      <c r="FIY235" s="77"/>
      <c r="FJB235" s="77"/>
      <c r="FJC235" s="78"/>
      <c r="FJD235" s="77"/>
      <c r="FJQ235" s="77"/>
      <c r="FJT235" s="77"/>
      <c r="FJU235" s="78"/>
      <c r="FJV235" s="77"/>
      <c r="FKI235" s="77"/>
      <c r="FKL235" s="77"/>
      <c r="FKM235" s="78"/>
      <c r="FKN235" s="77"/>
      <c r="FLA235" s="77"/>
      <c r="FLD235" s="77"/>
      <c r="FLE235" s="78"/>
      <c r="FLF235" s="77"/>
      <c r="FLS235" s="77"/>
      <c r="FLV235" s="77"/>
      <c r="FLW235" s="78"/>
      <c r="FLX235" s="77"/>
      <c r="FMK235" s="77"/>
      <c r="FMN235" s="77"/>
      <c r="FMO235" s="78"/>
      <c r="FMP235" s="77"/>
      <c r="FNC235" s="77"/>
      <c r="FNF235" s="77"/>
      <c r="FNG235" s="78"/>
      <c r="FNH235" s="77"/>
      <c r="FNU235" s="77"/>
      <c r="FNX235" s="77"/>
      <c r="FNY235" s="78"/>
      <c r="FNZ235" s="77"/>
      <c r="FOM235" s="77"/>
      <c r="FOP235" s="77"/>
      <c r="FOQ235" s="78"/>
      <c r="FOR235" s="77"/>
      <c r="FPE235" s="77"/>
      <c r="FPH235" s="77"/>
      <c r="FPI235" s="78"/>
      <c r="FPJ235" s="77"/>
      <c r="FPW235" s="77"/>
      <c r="FPZ235" s="77"/>
      <c r="FQA235" s="78"/>
      <c r="FQB235" s="77"/>
      <c r="FQO235" s="77"/>
      <c r="FQR235" s="77"/>
      <c r="FQS235" s="78"/>
      <c r="FQT235" s="77"/>
      <c r="FRG235" s="77"/>
      <c r="FRJ235" s="77"/>
      <c r="FRK235" s="78"/>
      <c r="FRL235" s="77"/>
      <c r="FRY235" s="77"/>
      <c r="FSB235" s="77"/>
      <c r="FSC235" s="78"/>
      <c r="FSD235" s="77"/>
      <c r="FSQ235" s="77"/>
      <c r="FST235" s="77"/>
      <c r="FSU235" s="78"/>
      <c r="FSV235" s="77"/>
      <c r="FTI235" s="77"/>
      <c r="FTL235" s="77"/>
      <c r="FTM235" s="78"/>
      <c r="FTN235" s="77"/>
      <c r="FUA235" s="77"/>
      <c r="FUD235" s="77"/>
      <c r="FUE235" s="78"/>
      <c r="FUF235" s="77"/>
      <c r="FUS235" s="77"/>
      <c r="FUV235" s="77"/>
      <c r="FUW235" s="78"/>
      <c r="FUX235" s="77"/>
      <c r="FVK235" s="77"/>
      <c r="FVN235" s="77"/>
      <c r="FVO235" s="78"/>
      <c r="FVP235" s="77"/>
      <c r="FWC235" s="77"/>
      <c r="FWF235" s="77"/>
      <c r="FWG235" s="78"/>
      <c r="FWH235" s="77"/>
      <c r="FWU235" s="77"/>
      <c r="FWX235" s="77"/>
      <c r="FWY235" s="78"/>
      <c r="FWZ235" s="77"/>
      <c r="FXM235" s="77"/>
      <c r="FXP235" s="77"/>
      <c r="FXQ235" s="78"/>
      <c r="FXR235" s="77"/>
      <c r="FYE235" s="77"/>
      <c r="FYH235" s="77"/>
      <c r="FYI235" s="78"/>
      <c r="FYJ235" s="77"/>
      <c r="FYW235" s="77"/>
      <c r="FYZ235" s="77"/>
      <c r="FZA235" s="78"/>
      <c r="FZB235" s="77"/>
      <c r="FZO235" s="77"/>
      <c r="FZR235" s="77"/>
      <c r="FZS235" s="78"/>
      <c r="FZT235" s="77"/>
      <c r="GAG235" s="77"/>
      <c r="GAJ235" s="77"/>
      <c r="GAK235" s="78"/>
      <c r="GAL235" s="77"/>
      <c r="GAY235" s="77"/>
      <c r="GBB235" s="77"/>
      <c r="GBC235" s="78"/>
      <c r="GBD235" s="77"/>
      <c r="GBQ235" s="77"/>
      <c r="GBT235" s="77"/>
      <c r="GBU235" s="78"/>
      <c r="GBV235" s="77"/>
      <c r="GCI235" s="77"/>
      <c r="GCL235" s="77"/>
      <c r="GCM235" s="78"/>
      <c r="GCN235" s="77"/>
      <c r="GDA235" s="77"/>
      <c r="GDD235" s="77"/>
      <c r="GDE235" s="78"/>
      <c r="GDF235" s="77"/>
      <c r="GDS235" s="77"/>
      <c r="GDV235" s="77"/>
      <c r="GDW235" s="78"/>
      <c r="GDX235" s="77"/>
      <c r="GEK235" s="77"/>
      <c r="GEN235" s="77"/>
      <c r="GEO235" s="78"/>
      <c r="GEP235" s="77"/>
      <c r="GFC235" s="77"/>
      <c r="GFF235" s="77"/>
      <c r="GFG235" s="78"/>
      <c r="GFH235" s="77"/>
      <c r="GFU235" s="77"/>
      <c r="GFX235" s="77"/>
      <c r="GFY235" s="78"/>
      <c r="GFZ235" s="77"/>
      <c r="GGM235" s="77"/>
      <c r="GGP235" s="77"/>
      <c r="GGQ235" s="78"/>
      <c r="GGR235" s="77"/>
      <c r="GHE235" s="77"/>
      <c r="GHH235" s="77"/>
      <c r="GHI235" s="78"/>
      <c r="GHJ235" s="77"/>
      <c r="GHW235" s="77"/>
      <c r="GHZ235" s="77"/>
      <c r="GIA235" s="78"/>
      <c r="GIB235" s="77"/>
      <c r="GIO235" s="77"/>
      <c r="GIR235" s="77"/>
      <c r="GIS235" s="78"/>
      <c r="GIT235" s="77"/>
      <c r="GJG235" s="77"/>
      <c r="GJJ235" s="77"/>
      <c r="GJK235" s="78"/>
      <c r="GJL235" s="77"/>
      <c r="GJY235" s="77"/>
      <c r="GKB235" s="77"/>
      <c r="GKC235" s="78"/>
      <c r="GKD235" s="77"/>
      <c r="GKQ235" s="77"/>
      <c r="GKT235" s="77"/>
      <c r="GKU235" s="78"/>
      <c r="GKV235" s="77"/>
      <c r="GLI235" s="77"/>
      <c r="GLL235" s="77"/>
      <c r="GLM235" s="78"/>
      <c r="GLN235" s="77"/>
      <c r="GMA235" s="77"/>
      <c r="GMD235" s="77"/>
      <c r="GME235" s="78"/>
      <c r="GMF235" s="77"/>
      <c r="GMS235" s="77"/>
      <c r="GMV235" s="77"/>
      <c r="GMW235" s="78"/>
      <c r="GMX235" s="77"/>
      <c r="GNK235" s="77"/>
      <c r="GNN235" s="77"/>
      <c r="GNO235" s="78"/>
      <c r="GNP235" s="77"/>
      <c r="GOC235" s="77"/>
      <c r="GOF235" s="77"/>
      <c r="GOG235" s="78"/>
      <c r="GOH235" s="77"/>
      <c r="GOU235" s="77"/>
      <c r="GOX235" s="77"/>
      <c r="GOY235" s="78"/>
      <c r="GOZ235" s="77"/>
      <c r="GPM235" s="77"/>
      <c r="GPP235" s="77"/>
      <c r="GPQ235" s="78"/>
      <c r="GPR235" s="77"/>
      <c r="GQE235" s="77"/>
      <c r="GQH235" s="77"/>
      <c r="GQI235" s="78"/>
      <c r="GQJ235" s="77"/>
      <c r="GQW235" s="77"/>
      <c r="GQZ235" s="77"/>
      <c r="GRA235" s="78"/>
      <c r="GRB235" s="77"/>
      <c r="GRO235" s="77"/>
      <c r="GRR235" s="77"/>
      <c r="GRS235" s="78"/>
      <c r="GRT235" s="77"/>
      <c r="GSG235" s="77"/>
      <c r="GSJ235" s="77"/>
      <c r="GSK235" s="78"/>
      <c r="GSL235" s="77"/>
      <c r="GSY235" s="77"/>
      <c r="GTB235" s="77"/>
      <c r="GTC235" s="78"/>
      <c r="GTD235" s="77"/>
      <c r="GTQ235" s="77"/>
      <c r="GTT235" s="77"/>
      <c r="GTU235" s="78"/>
      <c r="GTV235" s="77"/>
      <c r="GUI235" s="77"/>
      <c r="GUL235" s="77"/>
      <c r="GUM235" s="78"/>
      <c r="GUN235" s="77"/>
      <c r="GVA235" s="77"/>
      <c r="GVD235" s="77"/>
      <c r="GVE235" s="78"/>
      <c r="GVF235" s="77"/>
      <c r="GVS235" s="77"/>
      <c r="GVV235" s="77"/>
      <c r="GVW235" s="78"/>
      <c r="GVX235" s="77"/>
      <c r="GWK235" s="77"/>
      <c r="GWN235" s="77"/>
      <c r="GWO235" s="78"/>
      <c r="GWP235" s="77"/>
      <c r="GXC235" s="77"/>
      <c r="GXF235" s="77"/>
      <c r="GXG235" s="78"/>
      <c r="GXH235" s="77"/>
      <c r="GXU235" s="77"/>
      <c r="GXX235" s="77"/>
      <c r="GXY235" s="78"/>
      <c r="GXZ235" s="77"/>
      <c r="GYM235" s="77"/>
      <c r="GYP235" s="77"/>
      <c r="GYQ235" s="78"/>
      <c r="GYR235" s="77"/>
      <c r="GZE235" s="77"/>
      <c r="GZH235" s="77"/>
      <c r="GZI235" s="78"/>
      <c r="GZJ235" s="77"/>
      <c r="GZW235" s="77"/>
      <c r="GZZ235" s="77"/>
      <c r="HAA235" s="78"/>
      <c r="HAB235" s="77"/>
      <c r="HAO235" s="77"/>
      <c r="HAR235" s="77"/>
      <c r="HAS235" s="78"/>
      <c r="HAT235" s="77"/>
      <c r="HBG235" s="77"/>
      <c r="HBJ235" s="77"/>
      <c r="HBK235" s="78"/>
      <c r="HBL235" s="77"/>
      <c r="HBY235" s="77"/>
      <c r="HCB235" s="77"/>
      <c r="HCC235" s="78"/>
      <c r="HCD235" s="77"/>
      <c r="HCQ235" s="77"/>
      <c r="HCT235" s="77"/>
      <c r="HCU235" s="78"/>
      <c r="HCV235" s="77"/>
      <c r="HDI235" s="77"/>
      <c r="HDL235" s="77"/>
      <c r="HDM235" s="78"/>
      <c r="HDN235" s="77"/>
      <c r="HEA235" s="77"/>
      <c r="HED235" s="77"/>
      <c r="HEE235" s="78"/>
      <c r="HEF235" s="77"/>
      <c r="HES235" s="77"/>
      <c r="HEV235" s="77"/>
      <c r="HEW235" s="78"/>
      <c r="HEX235" s="77"/>
      <c r="HFK235" s="77"/>
      <c r="HFN235" s="77"/>
      <c r="HFO235" s="78"/>
      <c r="HFP235" s="77"/>
      <c r="HGC235" s="77"/>
      <c r="HGF235" s="77"/>
      <c r="HGG235" s="78"/>
      <c r="HGH235" s="77"/>
      <c r="HGU235" s="77"/>
      <c r="HGX235" s="77"/>
      <c r="HGY235" s="78"/>
      <c r="HGZ235" s="77"/>
      <c r="HHM235" s="77"/>
      <c r="HHP235" s="77"/>
      <c r="HHQ235" s="78"/>
      <c r="HHR235" s="77"/>
      <c r="HIE235" s="77"/>
      <c r="HIH235" s="77"/>
      <c r="HII235" s="78"/>
      <c r="HIJ235" s="77"/>
      <c r="HIW235" s="77"/>
      <c r="HIZ235" s="77"/>
      <c r="HJA235" s="78"/>
      <c r="HJB235" s="77"/>
      <c r="HJO235" s="77"/>
      <c r="HJR235" s="77"/>
      <c r="HJS235" s="78"/>
      <c r="HJT235" s="77"/>
      <c r="HKG235" s="77"/>
      <c r="HKJ235" s="77"/>
      <c r="HKK235" s="78"/>
      <c r="HKL235" s="77"/>
      <c r="HKY235" s="77"/>
      <c r="HLB235" s="77"/>
      <c r="HLC235" s="78"/>
      <c r="HLD235" s="77"/>
      <c r="HLQ235" s="77"/>
      <c r="HLT235" s="77"/>
      <c r="HLU235" s="78"/>
      <c r="HLV235" s="77"/>
      <c r="HMI235" s="77"/>
      <c r="HML235" s="77"/>
      <c r="HMM235" s="78"/>
      <c r="HMN235" s="77"/>
      <c r="HNA235" s="77"/>
      <c r="HND235" s="77"/>
      <c r="HNE235" s="78"/>
      <c r="HNF235" s="77"/>
      <c r="HNS235" s="77"/>
      <c r="HNV235" s="77"/>
      <c r="HNW235" s="78"/>
      <c r="HNX235" s="77"/>
      <c r="HOK235" s="77"/>
      <c r="HON235" s="77"/>
      <c r="HOO235" s="78"/>
      <c r="HOP235" s="77"/>
      <c r="HPC235" s="77"/>
      <c r="HPF235" s="77"/>
      <c r="HPG235" s="78"/>
      <c r="HPH235" s="77"/>
      <c r="HPU235" s="77"/>
      <c r="HPX235" s="77"/>
      <c r="HPY235" s="78"/>
      <c r="HPZ235" s="77"/>
      <c r="HQM235" s="77"/>
      <c r="HQP235" s="77"/>
      <c r="HQQ235" s="78"/>
      <c r="HQR235" s="77"/>
      <c r="HRE235" s="77"/>
      <c r="HRH235" s="77"/>
      <c r="HRI235" s="78"/>
      <c r="HRJ235" s="77"/>
      <c r="HRW235" s="77"/>
      <c r="HRZ235" s="77"/>
      <c r="HSA235" s="78"/>
      <c r="HSB235" s="77"/>
      <c r="HSO235" s="77"/>
      <c r="HSR235" s="77"/>
      <c r="HSS235" s="78"/>
      <c r="HST235" s="77"/>
      <c r="HTG235" s="77"/>
      <c r="HTJ235" s="77"/>
      <c r="HTK235" s="78"/>
      <c r="HTL235" s="77"/>
      <c r="HTY235" s="77"/>
      <c r="HUB235" s="77"/>
      <c r="HUC235" s="78"/>
      <c r="HUD235" s="77"/>
      <c r="HUQ235" s="77"/>
      <c r="HUT235" s="77"/>
      <c r="HUU235" s="78"/>
      <c r="HUV235" s="77"/>
      <c r="HVI235" s="77"/>
      <c r="HVL235" s="77"/>
      <c r="HVM235" s="78"/>
      <c r="HVN235" s="77"/>
      <c r="HWA235" s="77"/>
      <c r="HWD235" s="77"/>
      <c r="HWE235" s="78"/>
      <c r="HWF235" s="77"/>
      <c r="HWS235" s="77"/>
      <c r="HWV235" s="77"/>
      <c r="HWW235" s="78"/>
      <c r="HWX235" s="77"/>
      <c r="HXK235" s="77"/>
      <c r="HXN235" s="77"/>
      <c r="HXO235" s="78"/>
      <c r="HXP235" s="77"/>
      <c r="HYC235" s="77"/>
      <c r="HYF235" s="77"/>
      <c r="HYG235" s="78"/>
      <c r="HYH235" s="77"/>
      <c r="HYU235" s="77"/>
      <c r="HYX235" s="77"/>
      <c r="HYY235" s="78"/>
      <c r="HYZ235" s="77"/>
      <c r="HZM235" s="77"/>
      <c r="HZP235" s="77"/>
      <c r="HZQ235" s="78"/>
      <c r="HZR235" s="77"/>
      <c r="IAE235" s="77"/>
      <c r="IAH235" s="77"/>
      <c r="IAI235" s="78"/>
      <c r="IAJ235" s="77"/>
      <c r="IAW235" s="77"/>
      <c r="IAZ235" s="77"/>
      <c r="IBA235" s="78"/>
      <c r="IBB235" s="77"/>
      <c r="IBO235" s="77"/>
      <c r="IBR235" s="77"/>
      <c r="IBS235" s="78"/>
      <c r="IBT235" s="77"/>
      <c r="ICG235" s="77"/>
      <c r="ICJ235" s="77"/>
      <c r="ICK235" s="78"/>
      <c r="ICL235" s="77"/>
      <c r="ICY235" s="77"/>
      <c r="IDB235" s="77"/>
      <c r="IDC235" s="78"/>
      <c r="IDD235" s="77"/>
      <c r="IDQ235" s="77"/>
      <c r="IDT235" s="77"/>
      <c r="IDU235" s="78"/>
      <c r="IDV235" s="77"/>
      <c r="IEI235" s="77"/>
      <c r="IEL235" s="77"/>
      <c r="IEM235" s="78"/>
      <c r="IEN235" s="77"/>
      <c r="IFA235" s="77"/>
      <c r="IFD235" s="77"/>
      <c r="IFE235" s="78"/>
      <c r="IFF235" s="77"/>
      <c r="IFS235" s="77"/>
      <c r="IFV235" s="77"/>
      <c r="IFW235" s="78"/>
      <c r="IFX235" s="77"/>
      <c r="IGK235" s="77"/>
      <c r="IGN235" s="77"/>
      <c r="IGO235" s="78"/>
      <c r="IGP235" s="77"/>
      <c r="IHC235" s="77"/>
      <c r="IHF235" s="77"/>
      <c r="IHG235" s="78"/>
      <c r="IHH235" s="77"/>
      <c r="IHU235" s="77"/>
      <c r="IHX235" s="77"/>
      <c r="IHY235" s="78"/>
      <c r="IHZ235" s="77"/>
      <c r="IIM235" s="77"/>
      <c r="IIP235" s="77"/>
      <c r="IIQ235" s="78"/>
      <c r="IIR235" s="77"/>
      <c r="IJE235" s="77"/>
      <c r="IJH235" s="77"/>
      <c r="IJI235" s="78"/>
      <c r="IJJ235" s="77"/>
      <c r="IJW235" s="77"/>
      <c r="IJZ235" s="77"/>
      <c r="IKA235" s="78"/>
      <c r="IKB235" s="77"/>
      <c r="IKO235" s="77"/>
      <c r="IKR235" s="77"/>
      <c r="IKS235" s="78"/>
      <c r="IKT235" s="77"/>
      <c r="ILG235" s="77"/>
      <c r="ILJ235" s="77"/>
      <c r="ILK235" s="78"/>
      <c r="ILL235" s="77"/>
      <c r="ILY235" s="77"/>
      <c r="IMB235" s="77"/>
      <c r="IMC235" s="78"/>
      <c r="IMD235" s="77"/>
      <c r="IMQ235" s="77"/>
      <c r="IMT235" s="77"/>
      <c r="IMU235" s="78"/>
      <c r="IMV235" s="77"/>
      <c r="INI235" s="77"/>
      <c r="INL235" s="77"/>
      <c r="INM235" s="78"/>
      <c r="INN235" s="77"/>
      <c r="IOA235" s="77"/>
      <c r="IOD235" s="77"/>
      <c r="IOE235" s="78"/>
      <c r="IOF235" s="77"/>
      <c r="IOS235" s="77"/>
      <c r="IOV235" s="77"/>
      <c r="IOW235" s="78"/>
      <c r="IOX235" s="77"/>
      <c r="IPK235" s="77"/>
      <c r="IPN235" s="77"/>
      <c r="IPO235" s="78"/>
      <c r="IPP235" s="77"/>
      <c r="IQC235" s="77"/>
      <c r="IQF235" s="77"/>
      <c r="IQG235" s="78"/>
      <c r="IQH235" s="77"/>
      <c r="IQU235" s="77"/>
      <c r="IQX235" s="77"/>
      <c r="IQY235" s="78"/>
      <c r="IQZ235" s="77"/>
      <c r="IRM235" s="77"/>
      <c r="IRP235" s="77"/>
      <c r="IRQ235" s="78"/>
      <c r="IRR235" s="77"/>
      <c r="ISE235" s="77"/>
      <c r="ISH235" s="77"/>
      <c r="ISI235" s="78"/>
      <c r="ISJ235" s="77"/>
      <c r="ISW235" s="77"/>
      <c r="ISZ235" s="77"/>
      <c r="ITA235" s="78"/>
      <c r="ITB235" s="77"/>
      <c r="ITO235" s="77"/>
      <c r="ITR235" s="77"/>
      <c r="ITS235" s="78"/>
      <c r="ITT235" s="77"/>
      <c r="IUG235" s="77"/>
      <c r="IUJ235" s="77"/>
      <c r="IUK235" s="78"/>
      <c r="IUL235" s="77"/>
      <c r="IUY235" s="77"/>
      <c r="IVB235" s="77"/>
      <c r="IVC235" s="78"/>
      <c r="IVD235" s="77"/>
      <c r="IVQ235" s="77"/>
      <c r="IVT235" s="77"/>
      <c r="IVU235" s="78"/>
      <c r="IVV235" s="77"/>
      <c r="IWI235" s="77"/>
      <c r="IWL235" s="77"/>
      <c r="IWM235" s="78"/>
      <c r="IWN235" s="77"/>
      <c r="IXA235" s="77"/>
      <c r="IXD235" s="77"/>
      <c r="IXE235" s="78"/>
      <c r="IXF235" s="77"/>
      <c r="IXS235" s="77"/>
      <c r="IXV235" s="77"/>
      <c r="IXW235" s="78"/>
      <c r="IXX235" s="77"/>
      <c r="IYK235" s="77"/>
      <c r="IYN235" s="77"/>
      <c r="IYO235" s="78"/>
      <c r="IYP235" s="77"/>
      <c r="IZC235" s="77"/>
      <c r="IZF235" s="77"/>
      <c r="IZG235" s="78"/>
      <c r="IZH235" s="77"/>
      <c r="IZU235" s="77"/>
      <c r="IZX235" s="77"/>
      <c r="IZY235" s="78"/>
      <c r="IZZ235" s="77"/>
      <c r="JAM235" s="77"/>
      <c r="JAP235" s="77"/>
      <c r="JAQ235" s="78"/>
      <c r="JAR235" s="77"/>
      <c r="JBE235" s="77"/>
      <c r="JBH235" s="77"/>
      <c r="JBI235" s="78"/>
      <c r="JBJ235" s="77"/>
      <c r="JBW235" s="77"/>
      <c r="JBZ235" s="77"/>
      <c r="JCA235" s="78"/>
      <c r="JCB235" s="77"/>
      <c r="JCO235" s="77"/>
      <c r="JCR235" s="77"/>
      <c r="JCS235" s="78"/>
      <c r="JCT235" s="77"/>
      <c r="JDG235" s="77"/>
      <c r="JDJ235" s="77"/>
      <c r="JDK235" s="78"/>
      <c r="JDL235" s="77"/>
      <c r="JDY235" s="77"/>
      <c r="JEB235" s="77"/>
      <c r="JEC235" s="78"/>
      <c r="JED235" s="77"/>
      <c r="JEQ235" s="77"/>
      <c r="JET235" s="77"/>
      <c r="JEU235" s="78"/>
      <c r="JEV235" s="77"/>
      <c r="JFI235" s="77"/>
      <c r="JFL235" s="77"/>
      <c r="JFM235" s="78"/>
      <c r="JFN235" s="77"/>
      <c r="JGA235" s="77"/>
      <c r="JGD235" s="77"/>
      <c r="JGE235" s="78"/>
      <c r="JGF235" s="77"/>
      <c r="JGS235" s="77"/>
      <c r="JGV235" s="77"/>
      <c r="JGW235" s="78"/>
      <c r="JGX235" s="77"/>
      <c r="JHK235" s="77"/>
      <c r="JHN235" s="77"/>
      <c r="JHO235" s="78"/>
      <c r="JHP235" s="77"/>
      <c r="JIC235" s="77"/>
      <c r="JIF235" s="77"/>
      <c r="JIG235" s="78"/>
      <c r="JIH235" s="77"/>
      <c r="JIU235" s="77"/>
      <c r="JIX235" s="77"/>
      <c r="JIY235" s="78"/>
      <c r="JIZ235" s="77"/>
      <c r="JJM235" s="77"/>
      <c r="JJP235" s="77"/>
      <c r="JJQ235" s="78"/>
      <c r="JJR235" s="77"/>
      <c r="JKE235" s="77"/>
      <c r="JKH235" s="77"/>
      <c r="JKI235" s="78"/>
      <c r="JKJ235" s="77"/>
      <c r="JKW235" s="77"/>
      <c r="JKZ235" s="77"/>
      <c r="JLA235" s="78"/>
      <c r="JLB235" s="77"/>
      <c r="JLO235" s="77"/>
      <c r="JLR235" s="77"/>
      <c r="JLS235" s="78"/>
      <c r="JLT235" s="77"/>
      <c r="JMG235" s="77"/>
      <c r="JMJ235" s="77"/>
      <c r="JMK235" s="78"/>
      <c r="JML235" s="77"/>
      <c r="JMY235" s="77"/>
      <c r="JNB235" s="77"/>
      <c r="JNC235" s="78"/>
      <c r="JND235" s="77"/>
      <c r="JNQ235" s="77"/>
      <c r="JNT235" s="77"/>
      <c r="JNU235" s="78"/>
      <c r="JNV235" s="77"/>
      <c r="JOI235" s="77"/>
      <c r="JOL235" s="77"/>
      <c r="JOM235" s="78"/>
      <c r="JON235" s="77"/>
      <c r="JPA235" s="77"/>
      <c r="JPD235" s="77"/>
      <c r="JPE235" s="78"/>
      <c r="JPF235" s="77"/>
      <c r="JPS235" s="77"/>
      <c r="JPV235" s="77"/>
      <c r="JPW235" s="78"/>
      <c r="JPX235" s="77"/>
      <c r="JQK235" s="77"/>
      <c r="JQN235" s="77"/>
      <c r="JQO235" s="78"/>
      <c r="JQP235" s="77"/>
      <c r="JRC235" s="77"/>
      <c r="JRF235" s="77"/>
      <c r="JRG235" s="78"/>
      <c r="JRH235" s="77"/>
      <c r="JRU235" s="77"/>
      <c r="JRX235" s="77"/>
      <c r="JRY235" s="78"/>
      <c r="JRZ235" s="77"/>
      <c r="JSM235" s="77"/>
      <c r="JSP235" s="77"/>
      <c r="JSQ235" s="78"/>
      <c r="JSR235" s="77"/>
      <c r="JTE235" s="77"/>
      <c r="JTH235" s="77"/>
      <c r="JTI235" s="78"/>
      <c r="JTJ235" s="77"/>
      <c r="JTW235" s="77"/>
      <c r="JTZ235" s="77"/>
      <c r="JUA235" s="78"/>
      <c r="JUB235" s="77"/>
      <c r="JUO235" s="77"/>
      <c r="JUR235" s="77"/>
      <c r="JUS235" s="78"/>
      <c r="JUT235" s="77"/>
      <c r="JVG235" s="77"/>
      <c r="JVJ235" s="77"/>
      <c r="JVK235" s="78"/>
      <c r="JVL235" s="77"/>
      <c r="JVY235" s="77"/>
      <c r="JWB235" s="77"/>
      <c r="JWC235" s="78"/>
      <c r="JWD235" s="77"/>
      <c r="JWQ235" s="77"/>
      <c r="JWT235" s="77"/>
      <c r="JWU235" s="78"/>
      <c r="JWV235" s="77"/>
      <c r="JXI235" s="77"/>
      <c r="JXL235" s="77"/>
      <c r="JXM235" s="78"/>
      <c r="JXN235" s="77"/>
      <c r="JYA235" s="77"/>
      <c r="JYD235" s="77"/>
      <c r="JYE235" s="78"/>
      <c r="JYF235" s="77"/>
      <c r="JYS235" s="77"/>
      <c r="JYV235" s="77"/>
      <c r="JYW235" s="78"/>
      <c r="JYX235" s="77"/>
      <c r="JZK235" s="77"/>
      <c r="JZN235" s="77"/>
      <c r="JZO235" s="78"/>
      <c r="JZP235" s="77"/>
      <c r="KAC235" s="77"/>
      <c r="KAF235" s="77"/>
      <c r="KAG235" s="78"/>
      <c r="KAH235" s="77"/>
      <c r="KAU235" s="77"/>
      <c r="KAX235" s="77"/>
      <c r="KAY235" s="78"/>
      <c r="KAZ235" s="77"/>
      <c r="KBM235" s="77"/>
      <c r="KBP235" s="77"/>
      <c r="KBQ235" s="78"/>
      <c r="KBR235" s="77"/>
      <c r="KCE235" s="77"/>
      <c r="KCH235" s="77"/>
      <c r="KCI235" s="78"/>
      <c r="KCJ235" s="77"/>
      <c r="KCW235" s="77"/>
      <c r="KCZ235" s="77"/>
      <c r="KDA235" s="78"/>
      <c r="KDB235" s="77"/>
      <c r="KDO235" s="77"/>
      <c r="KDR235" s="77"/>
      <c r="KDS235" s="78"/>
      <c r="KDT235" s="77"/>
      <c r="KEG235" s="77"/>
      <c r="KEJ235" s="77"/>
      <c r="KEK235" s="78"/>
      <c r="KEL235" s="77"/>
      <c r="KEY235" s="77"/>
      <c r="KFB235" s="77"/>
      <c r="KFC235" s="78"/>
      <c r="KFD235" s="77"/>
      <c r="KFQ235" s="77"/>
      <c r="KFT235" s="77"/>
      <c r="KFU235" s="78"/>
      <c r="KFV235" s="77"/>
      <c r="KGI235" s="77"/>
      <c r="KGL235" s="77"/>
      <c r="KGM235" s="78"/>
      <c r="KGN235" s="77"/>
      <c r="KHA235" s="77"/>
      <c r="KHD235" s="77"/>
      <c r="KHE235" s="78"/>
      <c r="KHF235" s="77"/>
      <c r="KHS235" s="77"/>
      <c r="KHV235" s="77"/>
      <c r="KHW235" s="78"/>
      <c r="KHX235" s="77"/>
      <c r="KIK235" s="77"/>
      <c r="KIN235" s="77"/>
      <c r="KIO235" s="78"/>
      <c r="KIP235" s="77"/>
      <c r="KJC235" s="77"/>
      <c r="KJF235" s="77"/>
      <c r="KJG235" s="78"/>
      <c r="KJH235" s="77"/>
      <c r="KJU235" s="77"/>
      <c r="KJX235" s="77"/>
      <c r="KJY235" s="78"/>
      <c r="KJZ235" s="77"/>
      <c r="KKM235" s="77"/>
      <c r="KKP235" s="77"/>
      <c r="KKQ235" s="78"/>
      <c r="KKR235" s="77"/>
      <c r="KLE235" s="77"/>
      <c r="KLH235" s="77"/>
      <c r="KLI235" s="78"/>
      <c r="KLJ235" s="77"/>
      <c r="KLW235" s="77"/>
      <c r="KLZ235" s="77"/>
      <c r="KMA235" s="78"/>
      <c r="KMB235" s="77"/>
      <c r="KMO235" s="77"/>
      <c r="KMR235" s="77"/>
      <c r="KMS235" s="78"/>
      <c r="KMT235" s="77"/>
      <c r="KNG235" s="77"/>
      <c r="KNJ235" s="77"/>
      <c r="KNK235" s="78"/>
      <c r="KNL235" s="77"/>
      <c r="KNY235" s="77"/>
      <c r="KOB235" s="77"/>
      <c r="KOC235" s="78"/>
      <c r="KOD235" s="77"/>
      <c r="KOQ235" s="77"/>
      <c r="KOT235" s="77"/>
      <c r="KOU235" s="78"/>
      <c r="KOV235" s="77"/>
      <c r="KPI235" s="77"/>
      <c r="KPL235" s="77"/>
      <c r="KPM235" s="78"/>
      <c r="KPN235" s="77"/>
      <c r="KQA235" s="77"/>
      <c r="KQD235" s="77"/>
      <c r="KQE235" s="78"/>
      <c r="KQF235" s="77"/>
      <c r="KQS235" s="77"/>
      <c r="KQV235" s="77"/>
      <c r="KQW235" s="78"/>
      <c r="KQX235" s="77"/>
      <c r="KRK235" s="77"/>
      <c r="KRN235" s="77"/>
      <c r="KRO235" s="78"/>
      <c r="KRP235" s="77"/>
      <c r="KSC235" s="77"/>
      <c r="KSF235" s="77"/>
      <c r="KSG235" s="78"/>
      <c r="KSH235" s="77"/>
      <c r="KSU235" s="77"/>
      <c r="KSX235" s="77"/>
      <c r="KSY235" s="78"/>
      <c r="KSZ235" s="77"/>
      <c r="KTM235" s="77"/>
      <c r="KTP235" s="77"/>
      <c r="KTQ235" s="78"/>
      <c r="KTR235" s="77"/>
      <c r="KUE235" s="77"/>
      <c r="KUH235" s="77"/>
      <c r="KUI235" s="78"/>
      <c r="KUJ235" s="77"/>
      <c r="KUW235" s="77"/>
      <c r="KUZ235" s="77"/>
      <c r="KVA235" s="78"/>
      <c r="KVB235" s="77"/>
      <c r="KVO235" s="77"/>
      <c r="KVR235" s="77"/>
      <c r="KVS235" s="78"/>
      <c r="KVT235" s="77"/>
      <c r="KWG235" s="77"/>
      <c r="KWJ235" s="77"/>
      <c r="KWK235" s="78"/>
      <c r="KWL235" s="77"/>
      <c r="KWY235" s="77"/>
      <c r="KXB235" s="77"/>
      <c r="KXC235" s="78"/>
      <c r="KXD235" s="77"/>
      <c r="KXQ235" s="77"/>
      <c r="KXT235" s="77"/>
      <c r="KXU235" s="78"/>
      <c r="KXV235" s="77"/>
      <c r="KYI235" s="77"/>
      <c r="KYL235" s="77"/>
      <c r="KYM235" s="78"/>
      <c r="KYN235" s="77"/>
      <c r="KZA235" s="77"/>
      <c r="KZD235" s="77"/>
      <c r="KZE235" s="78"/>
      <c r="KZF235" s="77"/>
      <c r="KZS235" s="77"/>
      <c r="KZV235" s="77"/>
      <c r="KZW235" s="78"/>
      <c r="KZX235" s="77"/>
      <c r="LAK235" s="77"/>
      <c r="LAN235" s="77"/>
      <c r="LAO235" s="78"/>
      <c r="LAP235" s="77"/>
      <c r="LBC235" s="77"/>
      <c r="LBF235" s="77"/>
      <c r="LBG235" s="78"/>
      <c r="LBH235" s="77"/>
      <c r="LBU235" s="77"/>
      <c r="LBX235" s="77"/>
      <c r="LBY235" s="78"/>
      <c r="LBZ235" s="77"/>
      <c r="LCM235" s="77"/>
      <c r="LCP235" s="77"/>
      <c r="LCQ235" s="78"/>
      <c r="LCR235" s="77"/>
      <c r="LDE235" s="77"/>
      <c r="LDH235" s="77"/>
      <c r="LDI235" s="78"/>
      <c r="LDJ235" s="77"/>
      <c r="LDW235" s="77"/>
      <c r="LDZ235" s="77"/>
      <c r="LEA235" s="78"/>
      <c r="LEB235" s="77"/>
      <c r="LEO235" s="77"/>
      <c r="LER235" s="77"/>
      <c r="LES235" s="78"/>
      <c r="LET235" s="77"/>
      <c r="LFG235" s="77"/>
      <c r="LFJ235" s="77"/>
      <c r="LFK235" s="78"/>
      <c r="LFL235" s="77"/>
      <c r="LFY235" s="77"/>
      <c r="LGB235" s="77"/>
      <c r="LGC235" s="78"/>
      <c r="LGD235" s="77"/>
      <c r="LGQ235" s="77"/>
      <c r="LGT235" s="77"/>
      <c r="LGU235" s="78"/>
      <c r="LGV235" s="77"/>
      <c r="LHI235" s="77"/>
      <c r="LHL235" s="77"/>
      <c r="LHM235" s="78"/>
      <c r="LHN235" s="77"/>
      <c r="LIA235" s="77"/>
      <c r="LID235" s="77"/>
      <c r="LIE235" s="78"/>
      <c r="LIF235" s="77"/>
      <c r="LIS235" s="77"/>
      <c r="LIV235" s="77"/>
      <c r="LIW235" s="78"/>
      <c r="LIX235" s="77"/>
      <c r="LJK235" s="77"/>
      <c r="LJN235" s="77"/>
      <c r="LJO235" s="78"/>
      <c r="LJP235" s="77"/>
      <c r="LKC235" s="77"/>
      <c r="LKF235" s="77"/>
      <c r="LKG235" s="78"/>
      <c r="LKH235" s="77"/>
      <c r="LKU235" s="77"/>
      <c r="LKX235" s="77"/>
      <c r="LKY235" s="78"/>
      <c r="LKZ235" s="77"/>
      <c r="LLM235" s="77"/>
      <c r="LLP235" s="77"/>
      <c r="LLQ235" s="78"/>
      <c r="LLR235" s="77"/>
      <c r="LME235" s="77"/>
      <c r="LMH235" s="77"/>
      <c r="LMI235" s="78"/>
      <c r="LMJ235" s="77"/>
      <c r="LMW235" s="77"/>
      <c r="LMZ235" s="77"/>
      <c r="LNA235" s="78"/>
      <c r="LNB235" s="77"/>
      <c r="LNO235" s="77"/>
      <c r="LNR235" s="77"/>
      <c r="LNS235" s="78"/>
      <c r="LNT235" s="77"/>
      <c r="LOG235" s="77"/>
      <c r="LOJ235" s="77"/>
      <c r="LOK235" s="78"/>
      <c r="LOL235" s="77"/>
      <c r="LOY235" s="77"/>
      <c r="LPB235" s="77"/>
      <c r="LPC235" s="78"/>
      <c r="LPD235" s="77"/>
      <c r="LPQ235" s="77"/>
      <c r="LPT235" s="77"/>
      <c r="LPU235" s="78"/>
      <c r="LPV235" s="77"/>
      <c r="LQI235" s="77"/>
      <c r="LQL235" s="77"/>
      <c r="LQM235" s="78"/>
      <c r="LQN235" s="77"/>
      <c r="LRA235" s="77"/>
      <c r="LRD235" s="77"/>
      <c r="LRE235" s="78"/>
      <c r="LRF235" s="77"/>
      <c r="LRS235" s="77"/>
      <c r="LRV235" s="77"/>
      <c r="LRW235" s="78"/>
      <c r="LRX235" s="77"/>
      <c r="LSK235" s="77"/>
      <c r="LSN235" s="77"/>
      <c r="LSO235" s="78"/>
      <c r="LSP235" s="77"/>
      <c r="LTC235" s="77"/>
      <c r="LTF235" s="77"/>
      <c r="LTG235" s="78"/>
      <c r="LTH235" s="77"/>
      <c r="LTU235" s="77"/>
      <c r="LTX235" s="77"/>
      <c r="LTY235" s="78"/>
      <c r="LTZ235" s="77"/>
      <c r="LUM235" s="77"/>
      <c r="LUP235" s="77"/>
      <c r="LUQ235" s="78"/>
      <c r="LUR235" s="77"/>
      <c r="LVE235" s="77"/>
      <c r="LVH235" s="77"/>
      <c r="LVI235" s="78"/>
      <c r="LVJ235" s="77"/>
      <c r="LVW235" s="77"/>
      <c r="LVZ235" s="77"/>
      <c r="LWA235" s="78"/>
      <c r="LWB235" s="77"/>
      <c r="LWO235" s="77"/>
      <c r="LWR235" s="77"/>
      <c r="LWS235" s="78"/>
      <c r="LWT235" s="77"/>
      <c r="LXG235" s="77"/>
      <c r="LXJ235" s="77"/>
      <c r="LXK235" s="78"/>
      <c r="LXL235" s="77"/>
      <c r="LXY235" s="77"/>
      <c r="LYB235" s="77"/>
      <c r="LYC235" s="78"/>
      <c r="LYD235" s="77"/>
      <c r="LYQ235" s="77"/>
      <c r="LYT235" s="77"/>
      <c r="LYU235" s="78"/>
      <c r="LYV235" s="77"/>
      <c r="LZI235" s="77"/>
      <c r="LZL235" s="77"/>
      <c r="LZM235" s="78"/>
      <c r="LZN235" s="77"/>
      <c r="MAA235" s="77"/>
      <c r="MAD235" s="77"/>
      <c r="MAE235" s="78"/>
      <c r="MAF235" s="77"/>
      <c r="MAS235" s="77"/>
      <c r="MAV235" s="77"/>
      <c r="MAW235" s="78"/>
      <c r="MAX235" s="77"/>
      <c r="MBK235" s="77"/>
      <c r="MBN235" s="77"/>
      <c r="MBO235" s="78"/>
      <c r="MBP235" s="77"/>
      <c r="MCC235" s="77"/>
      <c r="MCF235" s="77"/>
      <c r="MCG235" s="78"/>
      <c r="MCH235" s="77"/>
      <c r="MCU235" s="77"/>
      <c r="MCX235" s="77"/>
      <c r="MCY235" s="78"/>
      <c r="MCZ235" s="77"/>
      <c r="MDM235" s="77"/>
      <c r="MDP235" s="77"/>
      <c r="MDQ235" s="78"/>
      <c r="MDR235" s="77"/>
      <c r="MEE235" s="77"/>
      <c r="MEH235" s="77"/>
      <c r="MEI235" s="78"/>
      <c r="MEJ235" s="77"/>
      <c r="MEW235" s="77"/>
      <c r="MEZ235" s="77"/>
      <c r="MFA235" s="78"/>
      <c r="MFB235" s="77"/>
      <c r="MFO235" s="77"/>
      <c r="MFR235" s="77"/>
      <c r="MFS235" s="78"/>
      <c r="MFT235" s="77"/>
      <c r="MGG235" s="77"/>
      <c r="MGJ235" s="77"/>
      <c r="MGK235" s="78"/>
      <c r="MGL235" s="77"/>
      <c r="MGY235" s="77"/>
      <c r="MHB235" s="77"/>
      <c r="MHC235" s="78"/>
      <c r="MHD235" s="77"/>
      <c r="MHQ235" s="77"/>
      <c r="MHT235" s="77"/>
      <c r="MHU235" s="78"/>
      <c r="MHV235" s="77"/>
      <c r="MII235" s="77"/>
      <c r="MIL235" s="77"/>
      <c r="MIM235" s="78"/>
      <c r="MIN235" s="77"/>
      <c r="MJA235" s="77"/>
      <c r="MJD235" s="77"/>
      <c r="MJE235" s="78"/>
      <c r="MJF235" s="77"/>
      <c r="MJS235" s="77"/>
      <c r="MJV235" s="77"/>
      <c r="MJW235" s="78"/>
      <c r="MJX235" s="77"/>
      <c r="MKK235" s="77"/>
      <c r="MKN235" s="77"/>
      <c r="MKO235" s="78"/>
      <c r="MKP235" s="77"/>
      <c r="MLC235" s="77"/>
      <c r="MLF235" s="77"/>
      <c r="MLG235" s="78"/>
      <c r="MLH235" s="77"/>
      <c r="MLU235" s="77"/>
      <c r="MLX235" s="77"/>
      <c r="MLY235" s="78"/>
      <c r="MLZ235" s="77"/>
      <c r="MMM235" s="77"/>
      <c r="MMP235" s="77"/>
      <c r="MMQ235" s="78"/>
      <c r="MMR235" s="77"/>
      <c r="MNE235" s="77"/>
      <c r="MNH235" s="77"/>
      <c r="MNI235" s="78"/>
      <c r="MNJ235" s="77"/>
      <c r="MNW235" s="77"/>
      <c r="MNZ235" s="77"/>
      <c r="MOA235" s="78"/>
      <c r="MOB235" s="77"/>
      <c r="MOO235" s="77"/>
      <c r="MOR235" s="77"/>
      <c r="MOS235" s="78"/>
      <c r="MOT235" s="77"/>
      <c r="MPG235" s="77"/>
      <c r="MPJ235" s="77"/>
      <c r="MPK235" s="78"/>
      <c r="MPL235" s="77"/>
      <c r="MPY235" s="77"/>
      <c r="MQB235" s="77"/>
      <c r="MQC235" s="78"/>
      <c r="MQD235" s="77"/>
      <c r="MQQ235" s="77"/>
      <c r="MQT235" s="77"/>
      <c r="MQU235" s="78"/>
      <c r="MQV235" s="77"/>
      <c r="MRI235" s="77"/>
      <c r="MRL235" s="77"/>
      <c r="MRM235" s="78"/>
      <c r="MRN235" s="77"/>
      <c r="MSA235" s="77"/>
      <c r="MSD235" s="77"/>
      <c r="MSE235" s="78"/>
      <c r="MSF235" s="77"/>
      <c r="MSS235" s="77"/>
      <c r="MSV235" s="77"/>
      <c r="MSW235" s="78"/>
      <c r="MSX235" s="77"/>
      <c r="MTK235" s="77"/>
      <c r="MTN235" s="77"/>
      <c r="MTO235" s="78"/>
      <c r="MTP235" s="77"/>
      <c r="MUC235" s="77"/>
      <c r="MUF235" s="77"/>
      <c r="MUG235" s="78"/>
      <c r="MUH235" s="77"/>
      <c r="MUU235" s="77"/>
      <c r="MUX235" s="77"/>
      <c r="MUY235" s="78"/>
      <c r="MUZ235" s="77"/>
      <c r="MVM235" s="77"/>
      <c r="MVP235" s="77"/>
      <c r="MVQ235" s="78"/>
      <c r="MVR235" s="77"/>
      <c r="MWE235" s="77"/>
      <c r="MWH235" s="77"/>
      <c r="MWI235" s="78"/>
      <c r="MWJ235" s="77"/>
      <c r="MWW235" s="77"/>
      <c r="MWZ235" s="77"/>
      <c r="MXA235" s="78"/>
      <c r="MXB235" s="77"/>
      <c r="MXO235" s="77"/>
      <c r="MXR235" s="77"/>
      <c r="MXS235" s="78"/>
      <c r="MXT235" s="77"/>
      <c r="MYG235" s="77"/>
      <c r="MYJ235" s="77"/>
      <c r="MYK235" s="78"/>
      <c r="MYL235" s="77"/>
      <c r="MYY235" s="77"/>
      <c r="MZB235" s="77"/>
      <c r="MZC235" s="78"/>
      <c r="MZD235" s="77"/>
      <c r="MZQ235" s="77"/>
      <c r="MZT235" s="77"/>
      <c r="MZU235" s="78"/>
      <c r="MZV235" s="77"/>
      <c r="NAI235" s="77"/>
      <c r="NAL235" s="77"/>
      <c r="NAM235" s="78"/>
      <c r="NAN235" s="77"/>
      <c r="NBA235" s="77"/>
      <c r="NBD235" s="77"/>
      <c r="NBE235" s="78"/>
      <c r="NBF235" s="77"/>
      <c r="NBS235" s="77"/>
      <c r="NBV235" s="77"/>
      <c r="NBW235" s="78"/>
      <c r="NBX235" s="77"/>
      <c r="NCK235" s="77"/>
      <c r="NCN235" s="77"/>
      <c r="NCO235" s="78"/>
      <c r="NCP235" s="77"/>
      <c r="NDC235" s="77"/>
      <c r="NDF235" s="77"/>
      <c r="NDG235" s="78"/>
      <c r="NDH235" s="77"/>
      <c r="NDU235" s="77"/>
      <c r="NDX235" s="77"/>
      <c r="NDY235" s="78"/>
      <c r="NDZ235" s="77"/>
      <c r="NEM235" s="77"/>
      <c r="NEP235" s="77"/>
      <c r="NEQ235" s="78"/>
      <c r="NER235" s="77"/>
      <c r="NFE235" s="77"/>
      <c r="NFH235" s="77"/>
      <c r="NFI235" s="78"/>
      <c r="NFJ235" s="77"/>
      <c r="NFW235" s="77"/>
      <c r="NFZ235" s="77"/>
      <c r="NGA235" s="78"/>
      <c r="NGB235" s="77"/>
      <c r="NGO235" s="77"/>
      <c r="NGR235" s="77"/>
      <c r="NGS235" s="78"/>
      <c r="NGT235" s="77"/>
      <c r="NHG235" s="77"/>
      <c r="NHJ235" s="77"/>
      <c r="NHK235" s="78"/>
      <c r="NHL235" s="77"/>
      <c r="NHY235" s="77"/>
      <c r="NIB235" s="77"/>
      <c r="NIC235" s="78"/>
      <c r="NID235" s="77"/>
      <c r="NIQ235" s="77"/>
      <c r="NIT235" s="77"/>
      <c r="NIU235" s="78"/>
      <c r="NIV235" s="77"/>
      <c r="NJI235" s="77"/>
      <c r="NJL235" s="77"/>
      <c r="NJM235" s="78"/>
      <c r="NJN235" s="77"/>
      <c r="NKA235" s="77"/>
      <c r="NKD235" s="77"/>
      <c r="NKE235" s="78"/>
      <c r="NKF235" s="77"/>
      <c r="NKS235" s="77"/>
      <c r="NKV235" s="77"/>
      <c r="NKW235" s="78"/>
      <c r="NKX235" s="77"/>
      <c r="NLK235" s="77"/>
      <c r="NLN235" s="77"/>
      <c r="NLO235" s="78"/>
      <c r="NLP235" s="77"/>
      <c r="NMC235" s="77"/>
      <c r="NMF235" s="77"/>
      <c r="NMG235" s="78"/>
      <c r="NMH235" s="77"/>
      <c r="NMU235" s="77"/>
      <c r="NMX235" s="77"/>
      <c r="NMY235" s="78"/>
      <c r="NMZ235" s="77"/>
      <c r="NNM235" s="77"/>
      <c r="NNP235" s="77"/>
      <c r="NNQ235" s="78"/>
      <c r="NNR235" s="77"/>
      <c r="NOE235" s="77"/>
      <c r="NOH235" s="77"/>
      <c r="NOI235" s="78"/>
      <c r="NOJ235" s="77"/>
      <c r="NOW235" s="77"/>
      <c r="NOZ235" s="77"/>
      <c r="NPA235" s="78"/>
      <c r="NPB235" s="77"/>
      <c r="NPO235" s="77"/>
      <c r="NPR235" s="77"/>
      <c r="NPS235" s="78"/>
      <c r="NPT235" s="77"/>
      <c r="NQG235" s="77"/>
      <c r="NQJ235" s="77"/>
      <c r="NQK235" s="78"/>
      <c r="NQL235" s="77"/>
      <c r="NQY235" s="77"/>
      <c r="NRB235" s="77"/>
      <c r="NRC235" s="78"/>
      <c r="NRD235" s="77"/>
      <c r="NRQ235" s="77"/>
      <c r="NRT235" s="77"/>
      <c r="NRU235" s="78"/>
      <c r="NRV235" s="77"/>
      <c r="NSI235" s="77"/>
      <c r="NSL235" s="77"/>
      <c r="NSM235" s="78"/>
      <c r="NSN235" s="77"/>
      <c r="NTA235" s="77"/>
      <c r="NTD235" s="77"/>
      <c r="NTE235" s="78"/>
      <c r="NTF235" s="77"/>
      <c r="NTS235" s="77"/>
      <c r="NTV235" s="77"/>
      <c r="NTW235" s="78"/>
      <c r="NTX235" s="77"/>
      <c r="NUK235" s="77"/>
      <c r="NUN235" s="77"/>
      <c r="NUO235" s="78"/>
      <c r="NUP235" s="77"/>
      <c r="NVC235" s="77"/>
      <c r="NVF235" s="77"/>
      <c r="NVG235" s="78"/>
      <c r="NVH235" s="77"/>
      <c r="NVU235" s="77"/>
      <c r="NVX235" s="77"/>
      <c r="NVY235" s="78"/>
      <c r="NVZ235" s="77"/>
      <c r="NWM235" s="77"/>
      <c r="NWP235" s="77"/>
      <c r="NWQ235" s="78"/>
      <c r="NWR235" s="77"/>
      <c r="NXE235" s="77"/>
      <c r="NXH235" s="77"/>
      <c r="NXI235" s="78"/>
      <c r="NXJ235" s="77"/>
      <c r="NXW235" s="77"/>
      <c r="NXZ235" s="77"/>
      <c r="NYA235" s="78"/>
      <c r="NYB235" s="77"/>
      <c r="NYO235" s="77"/>
      <c r="NYR235" s="77"/>
      <c r="NYS235" s="78"/>
      <c r="NYT235" s="77"/>
      <c r="NZG235" s="77"/>
      <c r="NZJ235" s="77"/>
      <c r="NZK235" s="78"/>
      <c r="NZL235" s="77"/>
      <c r="NZY235" s="77"/>
      <c r="OAB235" s="77"/>
      <c r="OAC235" s="78"/>
      <c r="OAD235" s="77"/>
      <c r="OAQ235" s="77"/>
      <c r="OAT235" s="77"/>
      <c r="OAU235" s="78"/>
      <c r="OAV235" s="77"/>
      <c r="OBI235" s="77"/>
      <c r="OBL235" s="77"/>
      <c r="OBM235" s="78"/>
      <c r="OBN235" s="77"/>
      <c r="OCA235" s="77"/>
      <c r="OCD235" s="77"/>
      <c r="OCE235" s="78"/>
      <c r="OCF235" s="77"/>
      <c r="OCS235" s="77"/>
      <c r="OCV235" s="77"/>
      <c r="OCW235" s="78"/>
      <c r="OCX235" s="77"/>
      <c r="ODK235" s="77"/>
      <c r="ODN235" s="77"/>
      <c r="ODO235" s="78"/>
      <c r="ODP235" s="77"/>
      <c r="OEC235" s="77"/>
      <c r="OEF235" s="77"/>
      <c r="OEG235" s="78"/>
      <c r="OEH235" s="77"/>
      <c r="OEU235" s="77"/>
      <c r="OEX235" s="77"/>
      <c r="OEY235" s="78"/>
      <c r="OEZ235" s="77"/>
      <c r="OFM235" s="77"/>
      <c r="OFP235" s="77"/>
      <c r="OFQ235" s="78"/>
      <c r="OFR235" s="77"/>
      <c r="OGE235" s="77"/>
      <c r="OGH235" s="77"/>
      <c r="OGI235" s="78"/>
      <c r="OGJ235" s="77"/>
      <c r="OGW235" s="77"/>
      <c r="OGZ235" s="77"/>
      <c r="OHA235" s="78"/>
      <c r="OHB235" s="77"/>
      <c r="OHO235" s="77"/>
      <c r="OHR235" s="77"/>
      <c r="OHS235" s="78"/>
      <c r="OHT235" s="77"/>
      <c r="OIG235" s="77"/>
      <c r="OIJ235" s="77"/>
      <c r="OIK235" s="78"/>
      <c r="OIL235" s="77"/>
      <c r="OIY235" s="77"/>
      <c r="OJB235" s="77"/>
      <c r="OJC235" s="78"/>
      <c r="OJD235" s="77"/>
      <c r="OJQ235" s="77"/>
      <c r="OJT235" s="77"/>
      <c r="OJU235" s="78"/>
      <c r="OJV235" s="77"/>
      <c r="OKI235" s="77"/>
      <c r="OKL235" s="77"/>
      <c r="OKM235" s="78"/>
      <c r="OKN235" s="77"/>
      <c r="OLA235" s="77"/>
      <c r="OLD235" s="77"/>
      <c r="OLE235" s="78"/>
      <c r="OLF235" s="77"/>
      <c r="OLS235" s="77"/>
      <c r="OLV235" s="77"/>
      <c r="OLW235" s="78"/>
      <c r="OLX235" s="77"/>
      <c r="OMK235" s="77"/>
      <c r="OMN235" s="77"/>
      <c r="OMO235" s="78"/>
      <c r="OMP235" s="77"/>
      <c r="ONC235" s="77"/>
      <c r="ONF235" s="77"/>
      <c r="ONG235" s="78"/>
      <c r="ONH235" s="77"/>
      <c r="ONU235" s="77"/>
      <c r="ONX235" s="77"/>
      <c r="ONY235" s="78"/>
      <c r="ONZ235" s="77"/>
      <c r="OOM235" s="77"/>
      <c r="OOP235" s="77"/>
      <c r="OOQ235" s="78"/>
      <c r="OOR235" s="77"/>
      <c r="OPE235" s="77"/>
      <c r="OPH235" s="77"/>
      <c r="OPI235" s="78"/>
      <c r="OPJ235" s="77"/>
      <c r="OPW235" s="77"/>
      <c r="OPZ235" s="77"/>
      <c r="OQA235" s="78"/>
      <c r="OQB235" s="77"/>
      <c r="OQO235" s="77"/>
      <c r="OQR235" s="77"/>
      <c r="OQS235" s="78"/>
      <c r="OQT235" s="77"/>
      <c r="ORG235" s="77"/>
      <c r="ORJ235" s="77"/>
      <c r="ORK235" s="78"/>
      <c r="ORL235" s="77"/>
      <c r="ORY235" s="77"/>
      <c r="OSB235" s="77"/>
      <c r="OSC235" s="78"/>
      <c r="OSD235" s="77"/>
      <c r="OSQ235" s="77"/>
      <c r="OST235" s="77"/>
      <c r="OSU235" s="78"/>
      <c r="OSV235" s="77"/>
      <c r="OTI235" s="77"/>
      <c r="OTL235" s="77"/>
      <c r="OTM235" s="78"/>
      <c r="OTN235" s="77"/>
      <c r="OUA235" s="77"/>
      <c r="OUD235" s="77"/>
      <c r="OUE235" s="78"/>
      <c r="OUF235" s="77"/>
      <c r="OUS235" s="77"/>
      <c r="OUV235" s="77"/>
      <c r="OUW235" s="78"/>
      <c r="OUX235" s="77"/>
      <c r="OVK235" s="77"/>
      <c r="OVN235" s="77"/>
      <c r="OVO235" s="78"/>
      <c r="OVP235" s="77"/>
      <c r="OWC235" s="77"/>
      <c r="OWF235" s="77"/>
      <c r="OWG235" s="78"/>
      <c r="OWH235" s="77"/>
      <c r="OWU235" s="77"/>
      <c r="OWX235" s="77"/>
      <c r="OWY235" s="78"/>
      <c r="OWZ235" s="77"/>
      <c r="OXM235" s="77"/>
      <c r="OXP235" s="77"/>
      <c r="OXQ235" s="78"/>
      <c r="OXR235" s="77"/>
      <c r="OYE235" s="77"/>
      <c r="OYH235" s="77"/>
      <c r="OYI235" s="78"/>
      <c r="OYJ235" s="77"/>
      <c r="OYW235" s="77"/>
      <c r="OYZ235" s="77"/>
      <c r="OZA235" s="78"/>
      <c r="OZB235" s="77"/>
      <c r="OZO235" s="77"/>
      <c r="OZR235" s="77"/>
      <c r="OZS235" s="78"/>
      <c r="OZT235" s="77"/>
      <c r="PAG235" s="77"/>
      <c r="PAJ235" s="77"/>
      <c r="PAK235" s="78"/>
      <c r="PAL235" s="77"/>
      <c r="PAY235" s="77"/>
      <c r="PBB235" s="77"/>
      <c r="PBC235" s="78"/>
      <c r="PBD235" s="77"/>
      <c r="PBQ235" s="77"/>
      <c r="PBT235" s="77"/>
      <c r="PBU235" s="78"/>
      <c r="PBV235" s="77"/>
      <c r="PCI235" s="77"/>
      <c r="PCL235" s="77"/>
      <c r="PCM235" s="78"/>
      <c r="PCN235" s="77"/>
      <c r="PDA235" s="77"/>
      <c r="PDD235" s="77"/>
      <c r="PDE235" s="78"/>
      <c r="PDF235" s="77"/>
      <c r="PDS235" s="77"/>
      <c r="PDV235" s="77"/>
      <c r="PDW235" s="78"/>
      <c r="PDX235" s="77"/>
      <c r="PEK235" s="77"/>
      <c r="PEN235" s="77"/>
      <c r="PEO235" s="78"/>
      <c r="PEP235" s="77"/>
      <c r="PFC235" s="77"/>
      <c r="PFF235" s="77"/>
      <c r="PFG235" s="78"/>
      <c r="PFH235" s="77"/>
      <c r="PFU235" s="77"/>
      <c r="PFX235" s="77"/>
      <c r="PFY235" s="78"/>
      <c r="PFZ235" s="77"/>
      <c r="PGM235" s="77"/>
      <c r="PGP235" s="77"/>
      <c r="PGQ235" s="78"/>
      <c r="PGR235" s="77"/>
      <c r="PHE235" s="77"/>
      <c r="PHH235" s="77"/>
      <c r="PHI235" s="78"/>
      <c r="PHJ235" s="77"/>
      <c r="PHW235" s="77"/>
      <c r="PHZ235" s="77"/>
      <c r="PIA235" s="78"/>
      <c r="PIB235" s="77"/>
      <c r="PIO235" s="77"/>
      <c r="PIR235" s="77"/>
      <c r="PIS235" s="78"/>
      <c r="PIT235" s="77"/>
      <c r="PJG235" s="77"/>
      <c r="PJJ235" s="77"/>
      <c r="PJK235" s="78"/>
      <c r="PJL235" s="77"/>
      <c r="PJY235" s="77"/>
      <c r="PKB235" s="77"/>
      <c r="PKC235" s="78"/>
      <c r="PKD235" s="77"/>
      <c r="PKQ235" s="77"/>
      <c r="PKT235" s="77"/>
      <c r="PKU235" s="78"/>
      <c r="PKV235" s="77"/>
      <c r="PLI235" s="77"/>
      <c r="PLL235" s="77"/>
      <c r="PLM235" s="78"/>
      <c r="PLN235" s="77"/>
      <c r="PMA235" s="77"/>
      <c r="PMD235" s="77"/>
      <c r="PME235" s="78"/>
      <c r="PMF235" s="77"/>
      <c r="PMS235" s="77"/>
      <c r="PMV235" s="77"/>
      <c r="PMW235" s="78"/>
      <c r="PMX235" s="77"/>
      <c r="PNK235" s="77"/>
      <c r="PNN235" s="77"/>
      <c r="PNO235" s="78"/>
      <c r="PNP235" s="77"/>
      <c r="POC235" s="77"/>
      <c r="POF235" s="77"/>
      <c r="POG235" s="78"/>
      <c r="POH235" s="77"/>
      <c r="POU235" s="77"/>
      <c r="POX235" s="77"/>
      <c r="POY235" s="78"/>
      <c r="POZ235" s="77"/>
      <c r="PPM235" s="77"/>
      <c r="PPP235" s="77"/>
      <c r="PPQ235" s="78"/>
      <c r="PPR235" s="77"/>
      <c r="PQE235" s="77"/>
      <c r="PQH235" s="77"/>
      <c r="PQI235" s="78"/>
      <c r="PQJ235" s="77"/>
      <c r="PQW235" s="77"/>
      <c r="PQZ235" s="77"/>
      <c r="PRA235" s="78"/>
      <c r="PRB235" s="77"/>
      <c r="PRO235" s="77"/>
      <c r="PRR235" s="77"/>
      <c r="PRS235" s="78"/>
      <c r="PRT235" s="77"/>
      <c r="PSG235" s="77"/>
      <c r="PSJ235" s="77"/>
      <c r="PSK235" s="78"/>
      <c r="PSL235" s="77"/>
      <c r="PSY235" s="77"/>
      <c r="PTB235" s="77"/>
      <c r="PTC235" s="78"/>
      <c r="PTD235" s="77"/>
      <c r="PTQ235" s="77"/>
      <c r="PTT235" s="77"/>
      <c r="PTU235" s="78"/>
      <c r="PTV235" s="77"/>
      <c r="PUI235" s="77"/>
      <c r="PUL235" s="77"/>
      <c r="PUM235" s="78"/>
      <c r="PUN235" s="77"/>
      <c r="PVA235" s="77"/>
      <c r="PVD235" s="77"/>
      <c r="PVE235" s="78"/>
      <c r="PVF235" s="77"/>
      <c r="PVS235" s="77"/>
      <c r="PVV235" s="77"/>
      <c r="PVW235" s="78"/>
      <c r="PVX235" s="77"/>
      <c r="PWK235" s="77"/>
      <c r="PWN235" s="77"/>
      <c r="PWO235" s="78"/>
      <c r="PWP235" s="77"/>
      <c r="PXC235" s="77"/>
      <c r="PXF235" s="77"/>
      <c r="PXG235" s="78"/>
      <c r="PXH235" s="77"/>
      <c r="PXU235" s="77"/>
      <c r="PXX235" s="77"/>
      <c r="PXY235" s="78"/>
      <c r="PXZ235" s="77"/>
      <c r="PYM235" s="77"/>
      <c r="PYP235" s="77"/>
      <c r="PYQ235" s="78"/>
      <c r="PYR235" s="77"/>
      <c r="PZE235" s="77"/>
      <c r="PZH235" s="77"/>
      <c r="PZI235" s="78"/>
      <c r="PZJ235" s="77"/>
      <c r="PZW235" s="77"/>
      <c r="PZZ235" s="77"/>
      <c r="QAA235" s="78"/>
      <c r="QAB235" s="77"/>
      <c r="QAO235" s="77"/>
      <c r="QAR235" s="77"/>
      <c r="QAS235" s="78"/>
      <c r="QAT235" s="77"/>
      <c r="QBG235" s="77"/>
      <c r="QBJ235" s="77"/>
      <c r="QBK235" s="78"/>
      <c r="QBL235" s="77"/>
      <c r="QBY235" s="77"/>
      <c r="QCB235" s="77"/>
      <c r="QCC235" s="78"/>
      <c r="QCD235" s="77"/>
      <c r="QCQ235" s="77"/>
      <c r="QCT235" s="77"/>
      <c r="QCU235" s="78"/>
      <c r="QCV235" s="77"/>
      <c r="QDI235" s="77"/>
      <c r="QDL235" s="77"/>
      <c r="QDM235" s="78"/>
      <c r="QDN235" s="77"/>
      <c r="QEA235" s="77"/>
      <c r="QED235" s="77"/>
      <c r="QEE235" s="78"/>
      <c r="QEF235" s="77"/>
      <c r="QES235" s="77"/>
      <c r="QEV235" s="77"/>
      <c r="QEW235" s="78"/>
      <c r="QEX235" s="77"/>
      <c r="QFK235" s="77"/>
      <c r="QFN235" s="77"/>
      <c r="QFO235" s="78"/>
      <c r="QFP235" s="77"/>
      <c r="QGC235" s="77"/>
      <c r="QGF235" s="77"/>
      <c r="QGG235" s="78"/>
      <c r="QGH235" s="77"/>
      <c r="QGU235" s="77"/>
      <c r="QGX235" s="77"/>
      <c r="QGY235" s="78"/>
      <c r="QGZ235" s="77"/>
      <c r="QHM235" s="77"/>
      <c r="QHP235" s="77"/>
      <c r="QHQ235" s="78"/>
      <c r="QHR235" s="77"/>
      <c r="QIE235" s="77"/>
      <c r="QIH235" s="77"/>
      <c r="QII235" s="78"/>
      <c r="QIJ235" s="77"/>
      <c r="QIW235" s="77"/>
      <c r="QIZ235" s="77"/>
      <c r="QJA235" s="78"/>
      <c r="QJB235" s="77"/>
      <c r="QJO235" s="77"/>
      <c r="QJR235" s="77"/>
      <c r="QJS235" s="78"/>
      <c r="QJT235" s="77"/>
      <c r="QKG235" s="77"/>
      <c r="QKJ235" s="77"/>
      <c r="QKK235" s="78"/>
      <c r="QKL235" s="77"/>
      <c r="QKY235" s="77"/>
      <c r="QLB235" s="77"/>
      <c r="QLC235" s="78"/>
      <c r="QLD235" s="77"/>
      <c r="QLQ235" s="77"/>
      <c r="QLT235" s="77"/>
      <c r="QLU235" s="78"/>
      <c r="QLV235" s="77"/>
      <c r="QMI235" s="77"/>
      <c r="QML235" s="77"/>
      <c r="QMM235" s="78"/>
      <c r="QMN235" s="77"/>
      <c r="QNA235" s="77"/>
      <c r="QND235" s="77"/>
      <c r="QNE235" s="78"/>
      <c r="QNF235" s="77"/>
      <c r="QNS235" s="77"/>
      <c r="QNV235" s="77"/>
      <c r="QNW235" s="78"/>
      <c r="QNX235" s="77"/>
      <c r="QOK235" s="77"/>
      <c r="QON235" s="77"/>
      <c r="QOO235" s="78"/>
      <c r="QOP235" s="77"/>
      <c r="QPC235" s="77"/>
      <c r="QPF235" s="77"/>
      <c r="QPG235" s="78"/>
      <c r="QPH235" s="77"/>
      <c r="QPU235" s="77"/>
      <c r="QPX235" s="77"/>
      <c r="QPY235" s="78"/>
      <c r="QPZ235" s="77"/>
      <c r="QQM235" s="77"/>
      <c r="QQP235" s="77"/>
      <c r="QQQ235" s="78"/>
      <c r="QQR235" s="77"/>
      <c r="QRE235" s="77"/>
      <c r="QRH235" s="77"/>
      <c r="QRI235" s="78"/>
      <c r="QRJ235" s="77"/>
      <c r="QRW235" s="77"/>
      <c r="QRZ235" s="77"/>
      <c r="QSA235" s="78"/>
      <c r="QSB235" s="77"/>
      <c r="QSO235" s="77"/>
      <c r="QSR235" s="77"/>
      <c r="QSS235" s="78"/>
      <c r="QST235" s="77"/>
      <c r="QTG235" s="77"/>
      <c r="QTJ235" s="77"/>
      <c r="QTK235" s="78"/>
      <c r="QTL235" s="77"/>
      <c r="QTY235" s="77"/>
      <c r="QUB235" s="77"/>
      <c r="QUC235" s="78"/>
      <c r="QUD235" s="77"/>
      <c r="QUQ235" s="77"/>
      <c r="QUT235" s="77"/>
      <c r="QUU235" s="78"/>
      <c r="QUV235" s="77"/>
      <c r="QVI235" s="77"/>
      <c r="QVL235" s="77"/>
      <c r="QVM235" s="78"/>
      <c r="QVN235" s="77"/>
      <c r="QWA235" s="77"/>
      <c r="QWD235" s="77"/>
      <c r="QWE235" s="78"/>
      <c r="QWF235" s="77"/>
      <c r="QWS235" s="77"/>
      <c r="QWV235" s="77"/>
      <c r="QWW235" s="78"/>
      <c r="QWX235" s="77"/>
      <c r="QXK235" s="77"/>
      <c r="QXN235" s="77"/>
      <c r="QXO235" s="78"/>
      <c r="QXP235" s="77"/>
      <c r="QYC235" s="77"/>
      <c r="QYF235" s="77"/>
      <c r="QYG235" s="78"/>
      <c r="QYH235" s="77"/>
      <c r="QYU235" s="77"/>
      <c r="QYX235" s="77"/>
      <c r="QYY235" s="78"/>
      <c r="QYZ235" s="77"/>
      <c r="QZM235" s="77"/>
      <c r="QZP235" s="77"/>
      <c r="QZQ235" s="78"/>
      <c r="QZR235" s="77"/>
      <c r="RAE235" s="77"/>
      <c r="RAH235" s="77"/>
      <c r="RAI235" s="78"/>
      <c r="RAJ235" s="77"/>
      <c r="RAW235" s="77"/>
      <c r="RAZ235" s="77"/>
      <c r="RBA235" s="78"/>
      <c r="RBB235" s="77"/>
      <c r="RBO235" s="77"/>
      <c r="RBR235" s="77"/>
      <c r="RBS235" s="78"/>
      <c r="RBT235" s="77"/>
      <c r="RCG235" s="77"/>
      <c r="RCJ235" s="77"/>
      <c r="RCK235" s="78"/>
      <c r="RCL235" s="77"/>
      <c r="RCY235" s="77"/>
      <c r="RDB235" s="77"/>
      <c r="RDC235" s="78"/>
      <c r="RDD235" s="77"/>
      <c r="RDQ235" s="77"/>
      <c r="RDT235" s="77"/>
      <c r="RDU235" s="78"/>
      <c r="RDV235" s="77"/>
      <c r="REI235" s="77"/>
      <c r="REL235" s="77"/>
      <c r="REM235" s="78"/>
      <c r="REN235" s="77"/>
      <c r="RFA235" s="77"/>
      <c r="RFD235" s="77"/>
      <c r="RFE235" s="78"/>
      <c r="RFF235" s="77"/>
      <c r="RFS235" s="77"/>
      <c r="RFV235" s="77"/>
      <c r="RFW235" s="78"/>
      <c r="RFX235" s="77"/>
      <c r="RGK235" s="77"/>
      <c r="RGN235" s="77"/>
      <c r="RGO235" s="78"/>
      <c r="RGP235" s="77"/>
      <c r="RHC235" s="77"/>
      <c r="RHF235" s="77"/>
      <c r="RHG235" s="78"/>
      <c r="RHH235" s="77"/>
      <c r="RHU235" s="77"/>
      <c r="RHX235" s="77"/>
      <c r="RHY235" s="78"/>
      <c r="RHZ235" s="77"/>
      <c r="RIM235" s="77"/>
      <c r="RIP235" s="77"/>
      <c r="RIQ235" s="78"/>
      <c r="RIR235" s="77"/>
      <c r="RJE235" s="77"/>
      <c r="RJH235" s="77"/>
      <c r="RJI235" s="78"/>
      <c r="RJJ235" s="77"/>
      <c r="RJW235" s="77"/>
      <c r="RJZ235" s="77"/>
      <c r="RKA235" s="78"/>
      <c r="RKB235" s="77"/>
      <c r="RKO235" s="77"/>
      <c r="RKR235" s="77"/>
      <c r="RKS235" s="78"/>
      <c r="RKT235" s="77"/>
      <c r="RLG235" s="77"/>
      <c r="RLJ235" s="77"/>
      <c r="RLK235" s="78"/>
      <c r="RLL235" s="77"/>
      <c r="RLY235" s="77"/>
      <c r="RMB235" s="77"/>
      <c r="RMC235" s="78"/>
      <c r="RMD235" s="77"/>
      <c r="RMQ235" s="77"/>
      <c r="RMT235" s="77"/>
      <c r="RMU235" s="78"/>
      <c r="RMV235" s="77"/>
      <c r="RNI235" s="77"/>
      <c r="RNL235" s="77"/>
      <c r="RNM235" s="78"/>
      <c r="RNN235" s="77"/>
      <c r="ROA235" s="77"/>
      <c r="ROD235" s="77"/>
      <c r="ROE235" s="78"/>
      <c r="ROF235" s="77"/>
      <c r="ROS235" s="77"/>
      <c r="ROV235" s="77"/>
      <c r="ROW235" s="78"/>
      <c r="ROX235" s="77"/>
      <c r="RPK235" s="77"/>
      <c r="RPN235" s="77"/>
      <c r="RPO235" s="78"/>
      <c r="RPP235" s="77"/>
      <c r="RQC235" s="77"/>
      <c r="RQF235" s="77"/>
      <c r="RQG235" s="78"/>
      <c r="RQH235" s="77"/>
      <c r="RQU235" s="77"/>
      <c r="RQX235" s="77"/>
      <c r="RQY235" s="78"/>
      <c r="RQZ235" s="77"/>
      <c r="RRM235" s="77"/>
      <c r="RRP235" s="77"/>
      <c r="RRQ235" s="78"/>
      <c r="RRR235" s="77"/>
      <c r="RSE235" s="77"/>
      <c r="RSH235" s="77"/>
      <c r="RSI235" s="78"/>
      <c r="RSJ235" s="77"/>
      <c r="RSW235" s="77"/>
      <c r="RSZ235" s="77"/>
      <c r="RTA235" s="78"/>
      <c r="RTB235" s="77"/>
      <c r="RTO235" s="77"/>
      <c r="RTR235" s="77"/>
      <c r="RTS235" s="78"/>
      <c r="RTT235" s="77"/>
      <c r="RUG235" s="77"/>
      <c r="RUJ235" s="77"/>
      <c r="RUK235" s="78"/>
      <c r="RUL235" s="77"/>
      <c r="RUY235" s="77"/>
      <c r="RVB235" s="77"/>
      <c r="RVC235" s="78"/>
      <c r="RVD235" s="77"/>
      <c r="RVQ235" s="77"/>
      <c r="RVT235" s="77"/>
      <c r="RVU235" s="78"/>
      <c r="RVV235" s="77"/>
      <c r="RWI235" s="77"/>
      <c r="RWL235" s="77"/>
      <c r="RWM235" s="78"/>
      <c r="RWN235" s="77"/>
      <c r="RXA235" s="77"/>
      <c r="RXD235" s="77"/>
      <c r="RXE235" s="78"/>
      <c r="RXF235" s="77"/>
      <c r="RXS235" s="77"/>
      <c r="RXV235" s="77"/>
      <c r="RXW235" s="78"/>
      <c r="RXX235" s="77"/>
      <c r="RYK235" s="77"/>
      <c r="RYN235" s="77"/>
      <c r="RYO235" s="78"/>
      <c r="RYP235" s="77"/>
      <c r="RZC235" s="77"/>
      <c r="RZF235" s="77"/>
      <c r="RZG235" s="78"/>
      <c r="RZH235" s="77"/>
      <c r="RZU235" s="77"/>
      <c r="RZX235" s="77"/>
      <c r="RZY235" s="78"/>
      <c r="RZZ235" s="77"/>
      <c r="SAM235" s="77"/>
      <c r="SAP235" s="77"/>
      <c r="SAQ235" s="78"/>
      <c r="SAR235" s="77"/>
      <c r="SBE235" s="77"/>
      <c r="SBH235" s="77"/>
      <c r="SBI235" s="78"/>
      <c r="SBJ235" s="77"/>
      <c r="SBW235" s="77"/>
      <c r="SBZ235" s="77"/>
      <c r="SCA235" s="78"/>
      <c r="SCB235" s="77"/>
      <c r="SCO235" s="77"/>
      <c r="SCR235" s="77"/>
      <c r="SCS235" s="78"/>
      <c r="SCT235" s="77"/>
      <c r="SDG235" s="77"/>
      <c r="SDJ235" s="77"/>
      <c r="SDK235" s="78"/>
      <c r="SDL235" s="77"/>
      <c r="SDY235" s="77"/>
      <c r="SEB235" s="77"/>
      <c r="SEC235" s="78"/>
      <c r="SED235" s="77"/>
      <c r="SEQ235" s="77"/>
      <c r="SET235" s="77"/>
      <c r="SEU235" s="78"/>
      <c r="SEV235" s="77"/>
      <c r="SFI235" s="77"/>
      <c r="SFL235" s="77"/>
      <c r="SFM235" s="78"/>
      <c r="SFN235" s="77"/>
      <c r="SGA235" s="77"/>
      <c r="SGD235" s="77"/>
      <c r="SGE235" s="78"/>
      <c r="SGF235" s="77"/>
      <c r="SGS235" s="77"/>
      <c r="SGV235" s="77"/>
      <c r="SGW235" s="78"/>
      <c r="SGX235" s="77"/>
      <c r="SHK235" s="77"/>
      <c r="SHN235" s="77"/>
      <c r="SHO235" s="78"/>
      <c r="SHP235" s="77"/>
      <c r="SIC235" s="77"/>
      <c r="SIF235" s="77"/>
      <c r="SIG235" s="78"/>
      <c r="SIH235" s="77"/>
      <c r="SIU235" s="77"/>
      <c r="SIX235" s="77"/>
      <c r="SIY235" s="78"/>
      <c r="SIZ235" s="77"/>
      <c r="SJM235" s="77"/>
      <c r="SJP235" s="77"/>
      <c r="SJQ235" s="78"/>
      <c r="SJR235" s="77"/>
      <c r="SKE235" s="77"/>
      <c r="SKH235" s="77"/>
      <c r="SKI235" s="78"/>
      <c r="SKJ235" s="77"/>
      <c r="SKW235" s="77"/>
      <c r="SKZ235" s="77"/>
      <c r="SLA235" s="78"/>
      <c r="SLB235" s="77"/>
      <c r="SLO235" s="77"/>
      <c r="SLR235" s="77"/>
      <c r="SLS235" s="78"/>
      <c r="SLT235" s="77"/>
      <c r="SMG235" s="77"/>
      <c r="SMJ235" s="77"/>
      <c r="SMK235" s="78"/>
      <c r="SML235" s="77"/>
      <c r="SMY235" s="77"/>
      <c r="SNB235" s="77"/>
      <c r="SNC235" s="78"/>
      <c r="SND235" s="77"/>
      <c r="SNQ235" s="77"/>
      <c r="SNT235" s="77"/>
      <c r="SNU235" s="78"/>
      <c r="SNV235" s="77"/>
      <c r="SOI235" s="77"/>
      <c r="SOL235" s="77"/>
      <c r="SOM235" s="78"/>
      <c r="SON235" s="77"/>
      <c r="SPA235" s="77"/>
      <c r="SPD235" s="77"/>
      <c r="SPE235" s="78"/>
      <c r="SPF235" s="77"/>
      <c r="SPS235" s="77"/>
      <c r="SPV235" s="77"/>
      <c r="SPW235" s="78"/>
      <c r="SPX235" s="77"/>
      <c r="SQK235" s="77"/>
      <c r="SQN235" s="77"/>
      <c r="SQO235" s="78"/>
      <c r="SQP235" s="77"/>
      <c r="SRC235" s="77"/>
      <c r="SRF235" s="77"/>
      <c r="SRG235" s="78"/>
      <c r="SRH235" s="77"/>
      <c r="SRU235" s="77"/>
      <c r="SRX235" s="77"/>
      <c r="SRY235" s="78"/>
      <c r="SRZ235" s="77"/>
      <c r="SSM235" s="77"/>
      <c r="SSP235" s="77"/>
      <c r="SSQ235" s="78"/>
      <c r="SSR235" s="77"/>
      <c r="STE235" s="77"/>
      <c r="STH235" s="77"/>
      <c r="STI235" s="78"/>
      <c r="STJ235" s="77"/>
      <c r="STW235" s="77"/>
      <c r="STZ235" s="77"/>
      <c r="SUA235" s="78"/>
      <c r="SUB235" s="77"/>
      <c r="SUO235" s="77"/>
      <c r="SUR235" s="77"/>
      <c r="SUS235" s="78"/>
      <c r="SUT235" s="77"/>
      <c r="SVG235" s="77"/>
      <c r="SVJ235" s="77"/>
      <c r="SVK235" s="78"/>
      <c r="SVL235" s="77"/>
      <c r="SVY235" s="77"/>
      <c r="SWB235" s="77"/>
      <c r="SWC235" s="78"/>
      <c r="SWD235" s="77"/>
      <c r="SWQ235" s="77"/>
      <c r="SWT235" s="77"/>
      <c r="SWU235" s="78"/>
      <c r="SWV235" s="77"/>
      <c r="SXI235" s="77"/>
      <c r="SXL235" s="77"/>
      <c r="SXM235" s="78"/>
      <c r="SXN235" s="77"/>
      <c r="SYA235" s="77"/>
      <c r="SYD235" s="77"/>
      <c r="SYE235" s="78"/>
      <c r="SYF235" s="77"/>
      <c r="SYS235" s="77"/>
      <c r="SYV235" s="77"/>
      <c r="SYW235" s="78"/>
      <c r="SYX235" s="77"/>
      <c r="SZK235" s="77"/>
      <c r="SZN235" s="77"/>
      <c r="SZO235" s="78"/>
      <c r="SZP235" s="77"/>
      <c r="TAC235" s="77"/>
      <c r="TAF235" s="77"/>
      <c r="TAG235" s="78"/>
      <c r="TAH235" s="77"/>
      <c r="TAU235" s="77"/>
      <c r="TAX235" s="77"/>
      <c r="TAY235" s="78"/>
      <c r="TAZ235" s="77"/>
      <c r="TBM235" s="77"/>
      <c r="TBP235" s="77"/>
      <c r="TBQ235" s="78"/>
      <c r="TBR235" s="77"/>
      <c r="TCE235" s="77"/>
      <c r="TCH235" s="77"/>
      <c r="TCI235" s="78"/>
      <c r="TCJ235" s="77"/>
      <c r="TCW235" s="77"/>
      <c r="TCZ235" s="77"/>
      <c r="TDA235" s="78"/>
      <c r="TDB235" s="77"/>
      <c r="TDO235" s="77"/>
      <c r="TDR235" s="77"/>
      <c r="TDS235" s="78"/>
      <c r="TDT235" s="77"/>
      <c r="TEG235" s="77"/>
      <c r="TEJ235" s="77"/>
      <c r="TEK235" s="78"/>
      <c r="TEL235" s="77"/>
      <c r="TEY235" s="77"/>
      <c r="TFB235" s="77"/>
      <c r="TFC235" s="78"/>
      <c r="TFD235" s="77"/>
      <c r="TFQ235" s="77"/>
      <c r="TFT235" s="77"/>
      <c r="TFU235" s="78"/>
      <c r="TFV235" s="77"/>
      <c r="TGI235" s="77"/>
      <c r="TGL235" s="77"/>
      <c r="TGM235" s="78"/>
      <c r="TGN235" s="77"/>
      <c r="THA235" s="77"/>
      <c r="THD235" s="77"/>
      <c r="THE235" s="78"/>
      <c r="THF235" s="77"/>
      <c r="THS235" s="77"/>
      <c r="THV235" s="77"/>
      <c r="THW235" s="78"/>
      <c r="THX235" s="77"/>
      <c r="TIK235" s="77"/>
      <c r="TIN235" s="77"/>
      <c r="TIO235" s="78"/>
      <c r="TIP235" s="77"/>
      <c r="TJC235" s="77"/>
      <c r="TJF235" s="77"/>
      <c r="TJG235" s="78"/>
      <c r="TJH235" s="77"/>
      <c r="TJU235" s="77"/>
      <c r="TJX235" s="77"/>
      <c r="TJY235" s="78"/>
      <c r="TJZ235" s="77"/>
      <c r="TKM235" s="77"/>
      <c r="TKP235" s="77"/>
      <c r="TKQ235" s="78"/>
      <c r="TKR235" s="77"/>
      <c r="TLE235" s="77"/>
      <c r="TLH235" s="77"/>
      <c r="TLI235" s="78"/>
      <c r="TLJ235" s="77"/>
      <c r="TLW235" s="77"/>
      <c r="TLZ235" s="77"/>
      <c r="TMA235" s="78"/>
      <c r="TMB235" s="77"/>
      <c r="TMO235" s="77"/>
      <c r="TMR235" s="77"/>
      <c r="TMS235" s="78"/>
      <c r="TMT235" s="77"/>
      <c r="TNG235" s="77"/>
      <c r="TNJ235" s="77"/>
      <c r="TNK235" s="78"/>
      <c r="TNL235" s="77"/>
      <c r="TNY235" s="77"/>
      <c r="TOB235" s="77"/>
      <c r="TOC235" s="78"/>
      <c r="TOD235" s="77"/>
      <c r="TOQ235" s="77"/>
      <c r="TOT235" s="77"/>
      <c r="TOU235" s="78"/>
      <c r="TOV235" s="77"/>
      <c r="TPI235" s="77"/>
      <c r="TPL235" s="77"/>
      <c r="TPM235" s="78"/>
      <c r="TPN235" s="77"/>
      <c r="TQA235" s="77"/>
      <c r="TQD235" s="77"/>
      <c r="TQE235" s="78"/>
      <c r="TQF235" s="77"/>
      <c r="TQS235" s="77"/>
      <c r="TQV235" s="77"/>
      <c r="TQW235" s="78"/>
      <c r="TQX235" s="77"/>
      <c r="TRK235" s="77"/>
      <c r="TRN235" s="77"/>
      <c r="TRO235" s="78"/>
      <c r="TRP235" s="77"/>
      <c r="TSC235" s="77"/>
      <c r="TSF235" s="77"/>
      <c r="TSG235" s="78"/>
      <c r="TSH235" s="77"/>
      <c r="TSU235" s="77"/>
      <c r="TSX235" s="77"/>
      <c r="TSY235" s="78"/>
      <c r="TSZ235" s="77"/>
      <c r="TTM235" s="77"/>
      <c r="TTP235" s="77"/>
      <c r="TTQ235" s="78"/>
      <c r="TTR235" s="77"/>
      <c r="TUE235" s="77"/>
      <c r="TUH235" s="77"/>
      <c r="TUI235" s="78"/>
      <c r="TUJ235" s="77"/>
      <c r="TUW235" s="77"/>
      <c r="TUZ235" s="77"/>
      <c r="TVA235" s="78"/>
      <c r="TVB235" s="77"/>
      <c r="TVO235" s="77"/>
      <c r="TVR235" s="77"/>
      <c r="TVS235" s="78"/>
      <c r="TVT235" s="77"/>
      <c r="TWG235" s="77"/>
      <c r="TWJ235" s="77"/>
      <c r="TWK235" s="78"/>
      <c r="TWL235" s="77"/>
      <c r="TWY235" s="77"/>
      <c r="TXB235" s="77"/>
      <c r="TXC235" s="78"/>
      <c r="TXD235" s="77"/>
      <c r="TXQ235" s="77"/>
      <c r="TXT235" s="77"/>
      <c r="TXU235" s="78"/>
      <c r="TXV235" s="77"/>
      <c r="TYI235" s="77"/>
      <c r="TYL235" s="77"/>
      <c r="TYM235" s="78"/>
      <c r="TYN235" s="77"/>
      <c r="TZA235" s="77"/>
      <c r="TZD235" s="77"/>
      <c r="TZE235" s="78"/>
      <c r="TZF235" s="77"/>
      <c r="TZS235" s="77"/>
      <c r="TZV235" s="77"/>
      <c r="TZW235" s="78"/>
      <c r="TZX235" s="77"/>
      <c r="UAK235" s="77"/>
      <c r="UAN235" s="77"/>
      <c r="UAO235" s="78"/>
      <c r="UAP235" s="77"/>
      <c r="UBC235" s="77"/>
      <c r="UBF235" s="77"/>
      <c r="UBG235" s="78"/>
      <c r="UBH235" s="77"/>
      <c r="UBU235" s="77"/>
      <c r="UBX235" s="77"/>
      <c r="UBY235" s="78"/>
      <c r="UBZ235" s="77"/>
      <c r="UCM235" s="77"/>
      <c r="UCP235" s="77"/>
      <c r="UCQ235" s="78"/>
      <c r="UCR235" s="77"/>
      <c r="UDE235" s="77"/>
      <c r="UDH235" s="77"/>
      <c r="UDI235" s="78"/>
      <c r="UDJ235" s="77"/>
      <c r="UDW235" s="77"/>
      <c r="UDZ235" s="77"/>
      <c r="UEA235" s="78"/>
      <c r="UEB235" s="77"/>
      <c r="UEO235" s="77"/>
      <c r="UER235" s="77"/>
      <c r="UES235" s="78"/>
      <c r="UET235" s="77"/>
      <c r="UFG235" s="77"/>
      <c r="UFJ235" s="77"/>
      <c r="UFK235" s="78"/>
      <c r="UFL235" s="77"/>
      <c r="UFY235" s="77"/>
      <c r="UGB235" s="77"/>
      <c r="UGC235" s="78"/>
      <c r="UGD235" s="77"/>
      <c r="UGQ235" s="77"/>
      <c r="UGT235" s="77"/>
      <c r="UGU235" s="78"/>
      <c r="UGV235" s="77"/>
      <c r="UHI235" s="77"/>
      <c r="UHL235" s="77"/>
      <c r="UHM235" s="78"/>
      <c r="UHN235" s="77"/>
      <c r="UIA235" s="77"/>
      <c r="UID235" s="77"/>
      <c r="UIE235" s="78"/>
      <c r="UIF235" s="77"/>
      <c r="UIS235" s="77"/>
      <c r="UIV235" s="77"/>
      <c r="UIW235" s="78"/>
      <c r="UIX235" s="77"/>
      <c r="UJK235" s="77"/>
      <c r="UJN235" s="77"/>
      <c r="UJO235" s="78"/>
      <c r="UJP235" s="77"/>
      <c r="UKC235" s="77"/>
      <c r="UKF235" s="77"/>
      <c r="UKG235" s="78"/>
      <c r="UKH235" s="77"/>
      <c r="UKU235" s="77"/>
      <c r="UKX235" s="77"/>
      <c r="UKY235" s="78"/>
      <c r="UKZ235" s="77"/>
      <c r="ULM235" s="77"/>
      <c r="ULP235" s="77"/>
      <c r="ULQ235" s="78"/>
      <c r="ULR235" s="77"/>
      <c r="UME235" s="77"/>
      <c r="UMH235" s="77"/>
      <c r="UMI235" s="78"/>
      <c r="UMJ235" s="77"/>
      <c r="UMW235" s="77"/>
      <c r="UMZ235" s="77"/>
      <c r="UNA235" s="78"/>
      <c r="UNB235" s="77"/>
      <c r="UNO235" s="77"/>
      <c r="UNR235" s="77"/>
      <c r="UNS235" s="78"/>
      <c r="UNT235" s="77"/>
      <c r="UOG235" s="77"/>
      <c r="UOJ235" s="77"/>
      <c r="UOK235" s="78"/>
      <c r="UOL235" s="77"/>
      <c r="UOY235" s="77"/>
      <c r="UPB235" s="77"/>
      <c r="UPC235" s="78"/>
      <c r="UPD235" s="77"/>
      <c r="UPQ235" s="77"/>
      <c r="UPT235" s="77"/>
      <c r="UPU235" s="78"/>
      <c r="UPV235" s="77"/>
      <c r="UQI235" s="77"/>
      <c r="UQL235" s="77"/>
      <c r="UQM235" s="78"/>
      <c r="UQN235" s="77"/>
      <c r="URA235" s="77"/>
      <c r="URD235" s="77"/>
      <c r="URE235" s="78"/>
      <c r="URF235" s="77"/>
      <c r="URS235" s="77"/>
      <c r="URV235" s="77"/>
      <c r="URW235" s="78"/>
      <c r="URX235" s="77"/>
      <c r="USK235" s="77"/>
      <c r="USN235" s="77"/>
      <c r="USO235" s="78"/>
      <c r="USP235" s="77"/>
      <c r="UTC235" s="77"/>
      <c r="UTF235" s="77"/>
      <c r="UTG235" s="78"/>
      <c r="UTH235" s="77"/>
      <c r="UTU235" s="77"/>
      <c r="UTX235" s="77"/>
      <c r="UTY235" s="78"/>
      <c r="UTZ235" s="77"/>
      <c r="UUM235" s="77"/>
      <c r="UUP235" s="77"/>
      <c r="UUQ235" s="78"/>
      <c r="UUR235" s="77"/>
      <c r="UVE235" s="77"/>
      <c r="UVH235" s="77"/>
      <c r="UVI235" s="78"/>
      <c r="UVJ235" s="77"/>
      <c r="UVW235" s="77"/>
      <c r="UVZ235" s="77"/>
      <c r="UWA235" s="78"/>
      <c r="UWB235" s="77"/>
      <c r="UWO235" s="77"/>
      <c r="UWR235" s="77"/>
      <c r="UWS235" s="78"/>
      <c r="UWT235" s="77"/>
      <c r="UXG235" s="77"/>
      <c r="UXJ235" s="77"/>
      <c r="UXK235" s="78"/>
      <c r="UXL235" s="77"/>
      <c r="UXY235" s="77"/>
      <c r="UYB235" s="77"/>
      <c r="UYC235" s="78"/>
      <c r="UYD235" s="77"/>
      <c r="UYQ235" s="77"/>
      <c r="UYT235" s="77"/>
      <c r="UYU235" s="78"/>
      <c r="UYV235" s="77"/>
      <c r="UZI235" s="77"/>
      <c r="UZL235" s="77"/>
      <c r="UZM235" s="78"/>
      <c r="UZN235" s="77"/>
      <c r="VAA235" s="77"/>
      <c r="VAD235" s="77"/>
      <c r="VAE235" s="78"/>
      <c r="VAF235" s="77"/>
      <c r="VAS235" s="77"/>
      <c r="VAV235" s="77"/>
      <c r="VAW235" s="78"/>
      <c r="VAX235" s="77"/>
      <c r="VBK235" s="77"/>
      <c r="VBN235" s="77"/>
      <c r="VBO235" s="78"/>
      <c r="VBP235" s="77"/>
      <c r="VCC235" s="77"/>
      <c r="VCF235" s="77"/>
      <c r="VCG235" s="78"/>
      <c r="VCH235" s="77"/>
      <c r="VCU235" s="77"/>
      <c r="VCX235" s="77"/>
      <c r="VCY235" s="78"/>
      <c r="VCZ235" s="77"/>
      <c r="VDM235" s="77"/>
      <c r="VDP235" s="77"/>
      <c r="VDQ235" s="78"/>
      <c r="VDR235" s="77"/>
      <c r="VEE235" s="77"/>
      <c r="VEH235" s="77"/>
      <c r="VEI235" s="78"/>
      <c r="VEJ235" s="77"/>
      <c r="VEW235" s="77"/>
      <c r="VEZ235" s="77"/>
      <c r="VFA235" s="78"/>
      <c r="VFB235" s="77"/>
      <c r="VFO235" s="77"/>
      <c r="VFR235" s="77"/>
      <c r="VFS235" s="78"/>
      <c r="VFT235" s="77"/>
      <c r="VGG235" s="77"/>
      <c r="VGJ235" s="77"/>
      <c r="VGK235" s="78"/>
      <c r="VGL235" s="77"/>
      <c r="VGY235" s="77"/>
      <c r="VHB235" s="77"/>
      <c r="VHC235" s="78"/>
      <c r="VHD235" s="77"/>
      <c r="VHQ235" s="77"/>
      <c r="VHT235" s="77"/>
      <c r="VHU235" s="78"/>
      <c r="VHV235" s="77"/>
      <c r="VII235" s="77"/>
      <c r="VIL235" s="77"/>
      <c r="VIM235" s="78"/>
      <c r="VIN235" s="77"/>
      <c r="VJA235" s="77"/>
      <c r="VJD235" s="77"/>
      <c r="VJE235" s="78"/>
      <c r="VJF235" s="77"/>
      <c r="VJS235" s="77"/>
      <c r="VJV235" s="77"/>
      <c r="VJW235" s="78"/>
      <c r="VJX235" s="77"/>
      <c r="VKK235" s="77"/>
      <c r="VKN235" s="77"/>
      <c r="VKO235" s="78"/>
      <c r="VKP235" s="77"/>
      <c r="VLC235" s="77"/>
      <c r="VLF235" s="77"/>
      <c r="VLG235" s="78"/>
      <c r="VLH235" s="77"/>
      <c r="VLU235" s="77"/>
      <c r="VLX235" s="77"/>
      <c r="VLY235" s="78"/>
      <c r="VLZ235" s="77"/>
      <c r="VMM235" s="77"/>
      <c r="VMP235" s="77"/>
      <c r="VMQ235" s="78"/>
      <c r="VMR235" s="77"/>
      <c r="VNE235" s="77"/>
      <c r="VNH235" s="77"/>
      <c r="VNI235" s="78"/>
      <c r="VNJ235" s="77"/>
      <c r="VNW235" s="77"/>
      <c r="VNZ235" s="77"/>
      <c r="VOA235" s="78"/>
      <c r="VOB235" s="77"/>
      <c r="VOO235" s="77"/>
      <c r="VOR235" s="77"/>
      <c r="VOS235" s="78"/>
      <c r="VOT235" s="77"/>
      <c r="VPG235" s="77"/>
      <c r="VPJ235" s="77"/>
      <c r="VPK235" s="78"/>
      <c r="VPL235" s="77"/>
      <c r="VPY235" s="77"/>
      <c r="VQB235" s="77"/>
      <c r="VQC235" s="78"/>
      <c r="VQD235" s="77"/>
      <c r="VQQ235" s="77"/>
      <c r="VQT235" s="77"/>
      <c r="VQU235" s="78"/>
      <c r="VQV235" s="77"/>
      <c r="VRI235" s="77"/>
      <c r="VRL235" s="77"/>
      <c r="VRM235" s="78"/>
      <c r="VRN235" s="77"/>
      <c r="VSA235" s="77"/>
      <c r="VSD235" s="77"/>
      <c r="VSE235" s="78"/>
      <c r="VSF235" s="77"/>
      <c r="VSS235" s="77"/>
      <c r="VSV235" s="77"/>
      <c r="VSW235" s="78"/>
      <c r="VSX235" s="77"/>
      <c r="VTK235" s="77"/>
      <c r="VTN235" s="77"/>
      <c r="VTO235" s="78"/>
      <c r="VTP235" s="77"/>
      <c r="VUC235" s="77"/>
      <c r="VUF235" s="77"/>
      <c r="VUG235" s="78"/>
      <c r="VUH235" s="77"/>
      <c r="VUU235" s="77"/>
      <c r="VUX235" s="77"/>
      <c r="VUY235" s="78"/>
      <c r="VUZ235" s="77"/>
      <c r="VVM235" s="77"/>
      <c r="VVP235" s="77"/>
      <c r="VVQ235" s="78"/>
      <c r="VVR235" s="77"/>
      <c r="VWE235" s="77"/>
      <c r="VWH235" s="77"/>
      <c r="VWI235" s="78"/>
      <c r="VWJ235" s="77"/>
      <c r="VWW235" s="77"/>
      <c r="VWZ235" s="77"/>
      <c r="VXA235" s="78"/>
      <c r="VXB235" s="77"/>
      <c r="VXO235" s="77"/>
      <c r="VXR235" s="77"/>
      <c r="VXS235" s="78"/>
      <c r="VXT235" s="77"/>
      <c r="VYG235" s="77"/>
      <c r="VYJ235" s="77"/>
      <c r="VYK235" s="78"/>
      <c r="VYL235" s="77"/>
      <c r="VYY235" s="77"/>
      <c r="VZB235" s="77"/>
      <c r="VZC235" s="78"/>
      <c r="VZD235" s="77"/>
      <c r="VZQ235" s="77"/>
      <c r="VZT235" s="77"/>
      <c r="VZU235" s="78"/>
      <c r="VZV235" s="77"/>
      <c r="WAI235" s="77"/>
      <c r="WAL235" s="77"/>
      <c r="WAM235" s="78"/>
      <c r="WAN235" s="77"/>
      <c r="WBA235" s="77"/>
      <c r="WBD235" s="77"/>
      <c r="WBE235" s="78"/>
      <c r="WBF235" s="77"/>
      <c r="WBS235" s="77"/>
      <c r="WBV235" s="77"/>
      <c r="WBW235" s="78"/>
      <c r="WBX235" s="77"/>
      <c r="WCK235" s="77"/>
      <c r="WCN235" s="77"/>
      <c r="WCO235" s="78"/>
      <c r="WCP235" s="77"/>
      <c r="WDC235" s="77"/>
      <c r="WDF235" s="77"/>
      <c r="WDG235" s="78"/>
      <c r="WDH235" s="77"/>
      <c r="WDU235" s="77"/>
      <c r="WDX235" s="77"/>
      <c r="WDY235" s="78"/>
      <c r="WDZ235" s="77"/>
      <c r="WEM235" s="77"/>
      <c r="WEP235" s="77"/>
      <c r="WEQ235" s="78"/>
      <c r="WER235" s="77"/>
      <c r="WFE235" s="77"/>
      <c r="WFH235" s="77"/>
      <c r="WFI235" s="78"/>
      <c r="WFJ235" s="77"/>
      <c r="WFW235" s="77"/>
      <c r="WFZ235" s="77"/>
      <c r="WGA235" s="78"/>
      <c r="WGB235" s="77"/>
      <c r="WGO235" s="77"/>
      <c r="WGR235" s="77"/>
      <c r="WGS235" s="78"/>
      <c r="WGT235" s="77"/>
      <c r="WHG235" s="77"/>
      <c r="WHJ235" s="77"/>
      <c r="WHK235" s="78"/>
      <c r="WHL235" s="77"/>
      <c r="WHY235" s="77"/>
      <c r="WIB235" s="77"/>
      <c r="WIC235" s="78"/>
      <c r="WID235" s="77"/>
      <c r="WIQ235" s="77"/>
      <c r="WIT235" s="77"/>
      <c r="WIU235" s="78"/>
      <c r="WIV235" s="77"/>
      <c r="WJI235" s="77"/>
      <c r="WJL235" s="77"/>
      <c r="WJM235" s="78"/>
      <c r="WJN235" s="77"/>
      <c r="WKA235" s="77"/>
      <c r="WKD235" s="77"/>
      <c r="WKE235" s="78"/>
      <c r="WKF235" s="77"/>
      <c r="WKS235" s="77"/>
      <c r="WKV235" s="77"/>
      <c r="WKW235" s="78"/>
      <c r="WKX235" s="77"/>
      <c r="WLK235" s="77"/>
      <c r="WLN235" s="77"/>
      <c r="WLO235" s="78"/>
      <c r="WLP235" s="77"/>
      <c r="WMC235" s="77"/>
      <c r="WMF235" s="77"/>
      <c r="WMG235" s="78"/>
      <c r="WMH235" s="77"/>
      <c r="WMU235" s="77"/>
      <c r="WMX235" s="77"/>
      <c r="WMY235" s="78"/>
      <c r="WMZ235" s="77"/>
      <c r="WNM235" s="77"/>
      <c r="WNP235" s="77"/>
      <c r="WNQ235" s="78"/>
      <c r="WNR235" s="77"/>
      <c r="WOE235" s="77"/>
      <c r="WOH235" s="77"/>
      <c r="WOI235" s="78"/>
      <c r="WOJ235" s="77"/>
      <c r="WOW235" s="77"/>
      <c r="WOZ235" s="77"/>
      <c r="WPA235" s="78"/>
      <c r="WPB235" s="77"/>
      <c r="WPO235" s="77"/>
      <c r="WPR235" s="77"/>
      <c r="WPS235" s="78"/>
      <c r="WPT235" s="77"/>
      <c r="WQG235" s="77"/>
      <c r="WQJ235" s="77"/>
      <c r="WQK235" s="78"/>
      <c r="WQL235" s="77"/>
      <c r="WQY235" s="77"/>
      <c r="WRB235" s="77"/>
      <c r="WRC235" s="78"/>
      <c r="WRD235" s="77"/>
      <c r="WRQ235" s="77"/>
      <c r="WRT235" s="77"/>
      <c r="WRU235" s="78"/>
      <c r="WRV235" s="77"/>
      <c r="WSI235" s="77"/>
      <c r="WSL235" s="77"/>
      <c r="WSM235" s="78"/>
      <c r="WSN235" s="77"/>
      <c r="WTA235" s="77"/>
      <c r="WTD235" s="77"/>
      <c r="WTE235" s="78"/>
      <c r="WTF235" s="77"/>
      <c r="WTS235" s="77"/>
      <c r="WTV235" s="77"/>
      <c r="WTW235" s="78"/>
      <c r="WTX235" s="77"/>
      <c r="WUK235" s="77"/>
      <c r="WUN235" s="77"/>
      <c r="WUO235" s="78"/>
      <c r="WUP235" s="77"/>
      <c r="WVC235" s="77"/>
      <c r="WVF235" s="77"/>
      <c r="WVG235" s="78"/>
      <c r="WVH235" s="77"/>
      <c r="WVU235" s="77"/>
      <c r="WVX235" s="77"/>
      <c r="WVY235" s="78"/>
      <c r="WVZ235" s="77"/>
      <c r="WWM235" s="77"/>
      <c r="WWP235" s="77"/>
      <c r="WWQ235" s="78"/>
      <c r="WWR235" s="77"/>
      <c r="WXE235" s="77"/>
      <c r="WXH235" s="77"/>
      <c r="WXI235" s="78"/>
      <c r="WXJ235" s="77"/>
      <c r="WXW235" s="77"/>
      <c r="WXZ235" s="77"/>
      <c r="WYA235" s="78"/>
      <c r="WYB235" s="77"/>
      <c r="WYO235" s="77"/>
      <c r="WYR235" s="77"/>
      <c r="WYS235" s="78"/>
      <c r="WYT235" s="77"/>
      <c r="WZG235" s="77"/>
      <c r="WZJ235" s="77"/>
      <c r="WZK235" s="78"/>
      <c r="WZL235" s="77"/>
      <c r="WZY235" s="77"/>
      <c r="XAB235" s="77"/>
      <c r="XAC235" s="78"/>
      <c r="XAD235" s="77"/>
      <c r="XAQ235" s="77"/>
      <c r="XAT235" s="77"/>
      <c r="XAU235" s="78"/>
      <c r="XAV235" s="77"/>
      <c r="XBI235" s="77"/>
      <c r="XBL235" s="77"/>
      <c r="XBM235" s="78"/>
      <c r="XBN235" s="77"/>
      <c r="XCA235" s="77"/>
      <c r="XCD235" s="77"/>
      <c r="XCE235" s="78"/>
      <c r="XCF235" s="77"/>
      <c r="XCS235" s="77"/>
      <c r="XCV235" s="77"/>
      <c r="XCW235" s="78"/>
      <c r="XCX235" s="77"/>
      <c r="XDK235" s="77"/>
      <c r="XDN235" s="77"/>
      <c r="XDO235" s="78"/>
      <c r="XDP235" s="77"/>
      <c r="XEC235" s="77"/>
      <c r="XEF235" s="77"/>
      <c r="XEG235" s="78"/>
      <c r="XEH235" s="77"/>
      <c r="XEU235" s="77"/>
      <c r="XEX235" s="77"/>
      <c r="XEY235" s="78"/>
      <c r="XEZ235" s="77"/>
    </row>
    <row r="236" spans="1:16384" s="3" customFormat="1" x14ac:dyDescent="0.25">
      <c r="A236" s="362" t="s">
        <v>70</v>
      </c>
      <c r="B236" s="363"/>
      <c r="C236" s="363"/>
      <c r="D236" s="363"/>
      <c r="E236" s="363"/>
      <c r="F236" s="363"/>
      <c r="G236" s="363"/>
      <c r="H236" s="363"/>
      <c r="I236" s="363"/>
      <c r="J236" s="363"/>
      <c r="K236" s="363"/>
      <c r="L236" s="364"/>
      <c r="M236" s="160">
        <f>+M234+M185+M112+M38</f>
        <v>6622065</v>
      </c>
      <c r="N236" s="166"/>
      <c r="O236" s="166"/>
      <c r="P236" s="167">
        <f>+P234+P185+P112+P38</f>
        <v>2248558</v>
      </c>
      <c r="Q236" s="166"/>
      <c r="R236" s="167">
        <f>+R234+R185+R112+R38</f>
        <v>0</v>
      </c>
    </row>
    <row r="237" spans="1:16384" s="3" customFormat="1" x14ac:dyDescent="0.25">
      <c r="A237" s="104"/>
      <c r="F237" s="104"/>
    </row>
    <row r="238" spans="1:16384" s="3" customFormat="1" x14ac:dyDescent="0.25">
      <c r="A238" s="104"/>
      <c r="F238" s="104"/>
    </row>
    <row r="239" spans="1:16384" s="3" customFormat="1" x14ac:dyDescent="0.25">
      <c r="A239" s="104"/>
      <c r="F239" s="104"/>
      <c r="M239" s="41"/>
    </row>
    <row r="240" spans="1:16384" s="3" customFormat="1" x14ac:dyDescent="0.25">
      <c r="A240" s="104"/>
      <c r="F240" s="104"/>
    </row>
    <row r="254" spans="10:11" x14ac:dyDescent="0.25">
      <c r="J254" s="68"/>
      <c r="K254" s="70"/>
    </row>
    <row r="255" spans="10:11" x14ac:dyDescent="0.25">
      <c r="J255" s="68"/>
      <c r="K255" s="70"/>
    </row>
    <row r="256" spans="10:11" x14ac:dyDescent="0.25">
      <c r="J256" s="203"/>
      <c r="K256" s="68"/>
    </row>
  </sheetData>
  <autoFilter ref="A9:XFD130" xr:uid="{00000000-0001-0000-0300-000000000000}"/>
  <mergeCells count="5487">
    <mergeCell ref="XEI234:XET234"/>
    <mergeCell ref="XEV234:XEW234"/>
    <mergeCell ref="XFA234:XFD234"/>
    <mergeCell ref="A235:L235"/>
    <mergeCell ref="XCT234:XCU234"/>
    <mergeCell ref="XCY234:XDJ234"/>
    <mergeCell ref="XDL234:XDM234"/>
    <mergeCell ref="XDQ234:XEB234"/>
    <mergeCell ref="XED234:XEE234"/>
    <mergeCell ref="XAW234:XBH234"/>
    <mergeCell ref="XBJ234:XBK234"/>
    <mergeCell ref="XBO234:XBZ234"/>
    <mergeCell ref="XCB234:XCC234"/>
    <mergeCell ref="XCG234:XCR234"/>
    <mergeCell ref="WZH234:WZI234"/>
    <mergeCell ref="WZM234:WZX234"/>
    <mergeCell ref="WZZ234:XAA234"/>
    <mergeCell ref="XAE234:XAP234"/>
    <mergeCell ref="XAR234:XAS234"/>
    <mergeCell ref="WXK234:WXV234"/>
    <mergeCell ref="WXX234:WXY234"/>
    <mergeCell ref="WYC234:WYN234"/>
    <mergeCell ref="WYP234:WYQ234"/>
    <mergeCell ref="WYU234:WZF234"/>
    <mergeCell ref="WVV234:WVW234"/>
    <mergeCell ref="WWA234:WWL234"/>
    <mergeCell ref="WWN234:WWO234"/>
    <mergeCell ref="WWS234:WXD234"/>
    <mergeCell ref="WXF234:WXG234"/>
    <mergeCell ref="WTY234:WUJ234"/>
    <mergeCell ref="WUL234:WUM234"/>
    <mergeCell ref="WUQ234:WVB234"/>
    <mergeCell ref="WVD234:WVE234"/>
    <mergeCell ref="WVI234:WVT234"/>
    <mergeCell ref="WSJ234:WSK234"/>
    <mergeCell ref="WSO234:WSZ234"/>
    <mergeCell ref="WTB234:WTC234"/>
    <mergeCell ref="WTG234:WTR234"/>
    <mergeCell ref="WTT234:WTU234"/>
    <mergeCell ref="WQM234:WQX234"/>
    <mergeCell ref="WQZ234:WRA234"/>
    <mergeCell ref="WRE234:WRP234"/>
    <mergeCell ref="WRR234:WRS234"/>
    <mergeCell ref="WRW234:WSH234"/>
    <mergeCell ref="WOX234:WOY234"/>
    <mergeCell ref="WPC234:WPN234"/>
    <mergeCell ref="WPP234:WPQ234"/>
    <mergeCell ref="WPU234:WQF234"/>
    <mergeCell ref="WQH234:WQI234"/>
    <mergeCell ref="WNA234:WNL234"/>
    <mergeCell ref="WNN234:WNO234"/>
    <mergeCell ref="WNS234:WOD234"/>
    <mergeCell ref="WOF234:WOG234"/>
    <mergeCell ref="WOK234:WOV234"/>
    <mergeCell ref="WLL234:WLM234"/>
    <mergeCell ref="WLQ234:WMB234"/>
    <mergeCell ref="WMD234:WME234"/>
    <mergeCell ref="WMI234:WMT234"/>
    <mergeCell ref="WMV234:WMW234"/>
    <mergeCell ref="WJO234:WJZ234"/>
    <mergeCell ref="WKB234:WKC234"/>
    <mergeCell ref="WKG234:WKR234"/>
    <mergeCell ref="WKT234:WKU234"/>
    <mergeCell ref="WKY234:WLJ234"/>
    <mergeCell ref="WHZ234:WIA234"/>
    <mergeCell ref="WIE234:WIP234"/>
    <mergeCell ref="WIR234:WIS234"/>
    <mergeCell ref="WIW234:WJH234"/>
    <mergeCell ref="WJJ234:WJK234"/>
    <mergeCell ref="WGC234:WGN234"/>
    <mergeCell ref="WGP234:WGQ234"/>
    <mergeCell ref="WGU234:WHF234"/>
    <mergeCell ref="WHH234:WHI234"/>
    <mergeCell ref="WHM234:WHX234"/>
    <mergeCell ref="WEN234:WEO234"/>
    <mergeCell ref="WES234:WFD234"/>
    <mergeCell ref="WFF234:WFG234"/>
    <mergeCell ref="WFK234:WFV234"/>
    <mergeCell ref="WFX234:WFY234"/>
    <mergeCell ref="WCQ234:WDB234"/>
    <mergeCell ref="WDD234:WDE234"/>
    <mergeCell ref="WDI234:WDT234"/>
    <mergeCell ref="WDV234:WDW234"/>
    <mergeCell ref="WEA234:WEL234"/>
    <mergeCell ref="WBB234:WBC234"/>
    <mergeCell ref="WBG234:WBR234"/>
    <mergeCell ref="WBT234:WBU234"/>
    <mergeCell ref="WBY234:WCJ234"/>
    <mergeCell ref="WCL234:WCM234"/>
    <mergeCell ref="VZE234:VZP234"/>
    <mergeCell ref="VZR234:VZS234"/>
    <mergeCell ref="VZW234:WAH234"/>
    <mergeCell ref="WAJ234:WAK234"/>
    <mergeCell ref="WAO234:WAZ234"/>
    <mergeCell ref="VXP234:VXQ234"/>
    <mergeCell ref="VXU234:VYF234"/>
    <mergeCell ref="VYH234:VYI234"/>
    <mergeCell ref="VYM234:VYX234"/>
    <mergeCell ref="VYZ234:VZA234"/>
    <mergeCell ref="VVS234:VWD234"/>
    <mergeCell ref="VWF234:VWG234"/>
    <mergeCell ref="VWK234:VWV234"/>
    <mergeCell ref="VWX234:VWY234"/>
    <mergeCell ref="VXC234:VXN234"/>
    <mergeCell ref="VUD234:VUE234"/>
    <mergeCell ref="VUI234:VUT234"/>
    <mergeCell ref="VUV234:VUW234"/>
    <mergeCell ref="VVA234:VVL234"/>
    <mergeCell ref="VVN234:VVO234"/>
    <mergeCell ref="VSG234:VSR234"/>
    <mergeCell ref="VST234:VSU234"/>
    <mergeCell ref="VSY234:VTJ234"/>
    <mergeCell ref="VTL234:VTM234"/>
    <mergeCell ref="VTQ234:VUB234"/>
    <mergeCell ref="VQR234:VQS234"/>
    <mergeCell ref="VQW234:VRH234"/>
    <mergeCell ref="VRJ234:VRK234"/>
    <mergeCell ref="VRO234:VRZ234"/>
    <mergeCell ref="VSB234:VSC234"/>
    <mergeCell ref="VOU234:VPF234"/>
    <mergeCell ref="VPH234:VPI234"/>
    <mergeCell ref="VPM234:VPX234"/>
    <mergeCell ref="VPZ234:VQA234"/>
    <mergeCell ref="VQE234:VQP234"/>
    <mergeCell ref="VNF234:VNG234"/>
    <mergeCell ref="VNK234:VNV234"/>
    <mergeCell ref="VNX234:VNY234"/>
    <mergeCell ref="VOC234:VON234"/>
    <mergeCell ref="VOP234:VOQ234"/>
    <mergeCell ref="VLI234:VLT234"/>
    <mergeCell ref="VLV234:VLW234"/>
    <mergeCell ref="VMA234:VML234"/>
    <mergeCell ref="VMN234:VMO234"/>
    <mergeCell ref="VMS234:VND234"/>
    <mergeCell ref="VJT234:VJU234"/>
    <mergeCell ref="VJY234:VKJ234"/>
    <mergeCell ref="VKL234:VKM234"/>
    <mergeCell ref="VKQ234:VLB234"/>
    <mergeCell ref="VLD234:VLE234"/>
    <mergeCell ref="VHW234:VIH234"/>
    <mergeCell ref="VIJ234:VIK234"/>
    <mergeCell ref="VIO234:VIZ234"/>
    <mergeCell ref="VJB234:VJC234"/>
    <mergeCell ref="VJG234:VJR234"/>
    <mergeCell ref="VGH234:VGI234"/>
    <mergeCell ref="VGM234:VGX234"/>
    <mergeCell ref="VGZ234:VHA234"/>
    <mergeCell ref="VHE234:VHP234"/>
    <mergeCell ref="VHR234:VHS234"/>
    <mergeCell ref="VEK234:VEV234"/>
    <mergeCell ref="VEX234:VEY234"/>
    <mergeCell ref="VFC234:VFN234"/>
    <mergeCell ref="VFP234:VFQ234"/>
    <mergeCell ref="VFU234:VGF234"/>
    <mergeCell ref="VCV234:VCW234"/>
    <mergeCell ref="VDA234:VDL234"/>
    <mergeCell ref="VDN234:VDO234"/>
    <mergeCell ref="VDS234:VED234"/>
    <mergeCell ref="VEF234:VEG234"/>
    <mergeCell ref="VAY234:VBJ234"/>
    <mergeCell ref="VBL234:VBM234"/>
    <mergeCell ref="VBQ234:VCB234"/>
    <mergeCell ref="VCD234:VCE234"/>
    <mergeCell ref="VCI234:VCT234"/>
    <mergeCell ref="UZJ234:UZK234"/>
    <mergeCell ref="UZO234:UZZ234"/>
    <mergeCell ref="VAB234:VAC234"/>
    <mergeCell ref="VAG234:VAR234"/>
    <mergeCell ref="VAT234:VAU234"/>
    <mergeCell ref="UXM234:UXX234"/>
    <mergeCell ref="UXZ234:UYA234"/>
    <mergeCell ref="UYE234:UYP234"/>
    <mergeCell ref="UYR234:UYS234"/>
    <mergeCell ref="UYW234:UZH234"/>
    <mergeCell ref="UVX234:UVY234"/>
    <mergeCell ref="UWC234:UWN234"/>
    <mergeCell ref="UWP234:UWQ234"/>
    <mergeCell ref="UWU234:UXF234"/>
    <mergeCell ref="UXH234:UXI234"/>
    <mergeCell ref="UUA234:UUL234"/>
    <mergeCell ref="UUN234:UUO234"/>
    <mergeCell ref="UUS234:UVD234"/>
    <mergeCell ref="UVF234:UVG234"/>
    <mergeCell ref="UVK234:UVV234"/>
    <mergeCell ref="USL234:USM234"/>
    <mergeCell ref="USQ234:UTB234"/>
    <mergeCell ref="UTD234:UTE234"/>
    <mergeCell ref="UTI234:UTT234"/>
    <mergeCell ref="UTV234:UTW234"/>
    <mergeCell ref="UQO234:UQZ234"/>
    <mergeCell ref="URB234:URC234"/>
    <mergeCell ref="URG234:URR234"/>
    <mergeCell ref="URT234:URU234"/>
    <mergeCell ref="URY234:USJ234"/>
    <mergeCell ref="UOZ234:UPA234"/>
    <mergeCell ref="UPE234:UPP234"/>
    <mergeCell ref="UPR234:UPS234"/>
    <mergeCell ref="UPW234:UQH234"/>
    <mergeCell ref="UQJ234:UQK234"/>
    <mergeCell ref="UNC234:UNN234"/>
    <mergeCell ref="UNP234:UNQ234"/>
    <mergeCell ref="UNU234:UOF234"/>
    <mergeCell ref="UOH234:UOI234"/>
    <mergeCell ref="UOM234:UOX234"/>
    <mergeCell ref="ULN234:ULO234"/>
    <mergeCell ref="ULS234:UMD234"/>
    <mergeCell ref="UMF234:UMG234"/>
    <mergeCell ref="UMK234:UMV234"/>
    <mergeCell ref="UMX234:UMY234"/>
    <mergeCell ref="UJQ234:UKB234"/>
    <mergeCell ref="UKD234:UKE234"/>
    <mergeCell ref="UKI234:UKT234"/>
    <mergeCell ref="UKV234:UKW234"/>
    <mergeCell ref="ULA234:ULL234"/>
    <mergeCell ref="UIB234:UIC234"/>
    <mergeCell ref="UIG234:UIR234"/>
    <mergeCell ref="UIT234:UIU234"/>
    <mergeCell ref="UIY234:UJJ234"/>
    <mergeCell ref="UJL234:UJM234"/>
    <mergeCell ref="UGE234:UGP234"/>
    <mergeCell ref="UGR234:UGS234"/>
    <mergeCell ref="UGW234:UHH234"/>
    <mergeCell ref="UHJ234:UHK234"/>
    <mergeCell ref="UHO234:UHZ234"/>
    <mergeCell ref="UEP234:UEQ234"/>
    <mergeCell ref="UEU234:UFF234"/>
    <mergeCell ref="UFH234:UFI234"/>
    <mergeCell ref="UFM234:UFX234"/>
    <mergeCell ref="UFZ234:UGA234"/>
    <mergeCell ref="UCS234:UDD234"/>
    <mergeCell ref="UDF234:UDG234"/>
    <mergeCell ref="UDK234:UDV234"/>
    <mergeCell ref="UDX234:UDY234"/>
    <mergeCell ref="UEC234:UEN234"/>
    <mergeCell ref="UBD234:UBE234"/>
    <mergeCell ref="UBI234:UBT234"/>
    <mergeCell ref="UBV234:UBW234"/>
    <mergeCell ref="UCA234:UCL234"/>
    <mergeCell ref="UCN234:UCO234"/>
    <mergeCell ref="TZG234:TZR234"/>
    <mergeCell ref="TZT234:TZU234"/>
    <mergeCell ref="TZY234:UAJ234"/>
    <mergeCell ref="UAL234:UAM234"/>
    <mergeCell ref="UAQ234:UBB234"/>
    <mergeCell ref="TXR234:TXS234"/>
    <mergeCell ref="TXW234:TYH234"/>
    <mergeCell ref="TYJ234:TYK234"/>
    <mergeCell ref="TYO234:TYZ234"/>
    <mergeCell ref="TZB234:TZC234"/>
    <mergeCell ref="TVU234:TWF234"/>
    <mergeCell ref="TWH234:TWI234"/>
    <mergeCell ref="TWM234:TWX234"/>
    <mergeCell ref="TWZ234:TXA234"/>
    <mergeCell ref="TXE234:TXP234"/>
    <mergeCell ref="TUF234:TUG234"/>
    <mergeCell ref="TUK234:TUV234"/>
    <mergeCell ref="TUX234:TUY234"/>
    <mergeCell ref="TVC234:TVN234"/>
    <mergeCell ref="TVP234:TVQ234"/>
    <mergeCell ref="TSI234:TST234"/>
    <mergeCell ref="TSV234:TSW234"/>
    <mergeCell ref="TTA234:TTL234"/>
    <mergeCell ref="TTN234:TTO234"/>
    <mergeCell ref="TTS234:TUD234"/>
    <mergeCell ref="TQT234:TQU234"/>
    <mergeCell ref="TQY234:TRJ234"/>
    <mergeCell ref="TRL234:TRM234"/>
    <mergeCell ref="TRQ234:TSB234"/>
    <mergeCell ref="TSD234:TSE234"/>
    <mergeCell ref="TOW234:TPH234"/>
    <mergeCell ref="TPJ234:TPK234"/>
    <mergeCell ref="TPO234:TPZ234"/>
    <mergeCell ref="TQB234:TQC234"/>
    <mergeCell ref="TQG234:TQR234"/>
    <mergeCell ref="TNH234:TNI234"/>
    <mergeCell ref="TNM234:TNX234"/>
    <mergeCell ref="TNZ234:TOA234"/>
    <mergeCell ref="TOE234:TOP234"/>
    <mergeCell ref="TOR234:TOS234"/>
    <mergeCell ref="TLK234:TLV234"/>
    <mergeCell ref="TLX234:TLY234"/>
    <mergeCell ref="TMC234:TMN234"/>
    <mergeCell ref="TMP234:TMQ234"/>
    <mergeCell ref="TMU234:TNF234"/>
    <mergeCell ref="TJV234:TJW234"/>
    <mergeCell ref="TKA234:TKL234"/>
    <mergeCell ref="TKN234:TKO234"/>
    <mergeCell ref="TKS234:TLD234"/>
    <mergeCell ref="TLF234:TLG234"/>
    <mergeCell ref="THY234:TIJ234"/>
    <mergeCell ref="TIL234:TIM234"/>
    <mergeCell ref="TIQ234:TJB234"/>
    <mergeCell ref="TJD234:TJE234"/>
    <mergeCell ref="TJI234:TJT234"/>
    <mergeCell ref="TGJ234:TGK234"/>
    <mergeCell ref="TGO234:TGZ234"/>
    <mergeCell ref="THB234:THC234"/>
    <mergeCell ref="THG234:THR234"/>
    <mergeCell ref="THT234:THU234"/>
    <mergeCell ref="TEM234:TEX234"/>
    <mergeCell ref="TEZ234:TFA234"/>
    <mergeCell ref="TFE234:TFP234"/>
    <mergeCell ref="TFR234:TFS234"/>
    <mergeCell ref="TFW234:TGH234"/>
    <mergeCell ref="TCX234:TCY234"/>
    <mergeCell ref="TDC234:TDN234"/>
    <mergeCell ref="TDP234:TDQ234"/>
    <mergeCell ref="TDU234:TEF234"/>
    <mergeCell ref="TEH234:TEI234"/>
    <mergeCell ref="TBA234:TBL234"/>
    <mergeCell ref="TBN234:TBO234"/>
    <mergeCell ref="TBS234:TCD234"/>
    <mergeCell ref="TCF234:TCG234"/>
    <mergeCell ref="TCK234:TCV234"/>
    <mergeCell ref="SZL234:SZM234"/>
    <mergeCell ref="SZQ234:TAB234"/>
    <mergeCell ref="TAD234:TAE234"/>
    <mergeCell ref="TAI234:TAT234"/>
    <mergeCell ref="TAV234:TAW234"/>
    <mergeCell ref="SXO234:SXZ234"/>
    <mergeCell ref="SYB234:SYC234"/>
    <mergeCell ref="SYG234:SYR234"/>
    <mergeCell ref="SYT234:SYU234"/>
    <mergeCell ref="SYY234:SZJ234"/>
    <mergeCell ref="SVZ234:SWA234"/>
    <mergeCell ref="SWE234:SWP234"/>
    <mergeCell ref="SWR234:SWS234"/>
    <mergeCell ref="SWW234:SXH234"/>
    <mergeCell ref="SXJ234:SXK234"/>
    <mergeCell ref="SUC234:SUN234"/>
    <mergeCell ref="SUP234:SUQ234"/>
    <mergeCell ref="SUU234:SVF234"/>
    <mergeCell ref="SVH234:SVI234"/>
    <mergeCell ref="SVM234:SVX234"/>
    <mergeCell ref="SSN234:SSO234"/>
    <mergeCell ref="SSS234:STD234"/>
    <mergeCell ref="STF234:STG234"/>
    <mergeCell ref="STK234:STV234"/>
    <mergeCell ref="STX234:STY234"/>
    <mergeCell ref="SQQ234:SRB234"/>
    <mergeCell ref="SRD234:SRE234"/>
    <mergeCell ref="SRI234:SRT234"/>
    <mergeCell ref="SRV234:SRW234"/>
    <mergeCell ref="SSA234:SSL234"/>
    <mergeCell ref="SPB234:SPC234"/>
    <mergeCell ref="SPG234:SPR234"/>
    <mergeCell ref="SPT234:SPU234"/>
    <mergeCell ref="SPY234:SQJ234"/>
    <mergeCell ref="SQL234:SQM234"/>
    <mergeCell ref="SNE234:SNP234"/>
    <mergeCell ref="SNR234:SNS234"/>
    <mergeCell ref="SNW234:SOH234"/>
    <mergeCell ref="SOJ234:SOK234"/>
    <mergeCell ref="SOO234:SOZ234"/>
    <mergeCell ref="SLP234:SLQ234"/>
    <mergeCell ref="SLU234:SMF234"/>
    <mergeCell ref="SMH234:SMI234"/>
    <mergeCell ref="SMM234:SMX234"/>
    <mergeCell ref="SMZ234:SNA234"/>
    <mergeCell ref="SJS234:SKD234"/>
    <mergeCell ref="SKF234:SKG234"/>
    <mergeCell ref="SKK234:SKV234"/>
    <mergeCell ref="SKX234:SKY234"/>
    <mergeCell ref="SLC234:SLN234"/>
    <mergeCell ref="SID234:SIE234"/>
    <mergeCell ref="SII234:SIT234"/>
    <mergeCell ref="SIV234:SIW234"/>
    <mergeCell ref="SJA234:SJL234"/>
    <mergeCell ref="SJN234:SJO234"/>
    <mergeCell ref="SGG234:SGR234"/>
    <mergeCell ref="SGT234:SGU234"/>
    <mergeCell ref="SGY234:SHJ234"/>
    <mergeCell ref="SHL234:SHM234"/>
    <mergeCell ref="SHQ234:SIB234"/>
    <mergeCell ref="SER234:SES234"/>
    <mergeCell ref="SEW234:SFH234"/>
    <mergeCell ref="SFJ234:SFK234"/>
    <mergeCell ref="SFO234:SFZ234"/>
    <mergeCell ref="SGB234:SGC234"/>
    <mergeCell ref="SCU234:SDF234"/>
    <mergeCell ref="SDH234:SDI234"/>
    <mergeCell ref="SDM234:SDX234"/>
    <mergeCell ref="SDZ234:SEA234"/>
    <mergeCell ref="SEE234:SEP234"/>
    <mergeCell ref="SBF234:SBG234"/>
    <mergeCell ref="SBK234:SBV234"/>
    <mergeCell ref="SBX234:SBY234"/>
    <mergeCell ref="SCC234:SCN234"/>
    <mergeCell ref="SCP234:SCQ234"/>
    <mergeCell ref="RZI234:RZT234"/>
    <mergeCell ref="RZV234:RZW234"/>
    <mergeCell ref="SAA234:SAL234"/>
    <mergeCell ref="SAN234:SAO234"/>
    <mergeCell ref="SAS234:SBD234"/>
    <mergeCell ref="RXT234:RXU234"/>
    <mergeCell ref="RXY234:RYJ234"/>
    <mergeCell ref="RYL234:RYM234"/>
    <mergeCell ref="RYQ234:RZB234"/>
    <mergeCell ref="RZD234:RZE234"/>
    <mergeCell ref="RVW234:RWH234"/>
    <mergeCell ref="RWJ234:RWK234"/>
    <mergeCell ref="RWO234:RWZ234"/>
    <mergeCell ref="RXB234:RXC234"/>
    <mergeCell ref="RXG234:RXR234"/>
    <mergeCell ref="RUH234:RUI234"/>
    <mergeCell ref="RUM234:RUX234"/>
    <mergeCell ref="RUZ234:RVA234"/>
    <mergeCell ref="RVE234:RVP234"/>
    <mergeCell ref="RVR234:RVS234"/>
    <mergeCell ref="RSK234:RSV234"/>
    <mergeCell ref="RSX234:RSY234"/>
    <mergeCell ref="RTC234:RTN234"/>
    <mergeCell ref="RTP234:RTQ234"/>
    <mergeCell ref="RTU234:RUF234"/>
    <mergeCell ref="RQV234:RQW234"/>
    <mergeCell ref="RRA234:RRL234"/>
    <mergeCell ref="RRN234:RRO234"/>
    <mergeCell ref="RRS234:RSD234"/>
    <mergeCell ref="RSF234:RSG234"/>
    <mergeCell ref="ROY234:RPJ234"/>
    <mergeCell ref="RPL234:RPM234"/>
    <mergeCell ref="RPQ234:RQB234"/>
    <mergeCell ref="RQD234:RQE234"/>
    <mergeCell ref="RQI234:RQT234"/>
    <mergeCell ref="RNJ234:RNK234"/>
    <mergeCell ref="RNO234:RNZ234"/>
    <mergeCell ref="ROB234:ROC234"/>
    <mergeCell ref="ROG234:ROR234"/>
    <mergeCell ref="ROT234:ROU234"/>
    <mergeCell ref="RLM234:RLX234"/>
    <mergeCell ref="RLZ234:RMA234"/>
    <mergeCell ref="RME234:RMP234"/>
    <mergeCell ref="RMR234:RMS234"/>
    <mergeCell ref="RMW234:RNH234"/>
    <mergeCell ref="RJX234:RJY234"/>
    <mergeCell ref="RKC234:RKN234"/>
    <mergeCell ref="RKP234:RKQ234"/>
    <mergeCell ref="RKU234:RLF234"/>
    <mergeCell ref="RLH234:RLI234"/>
    <mergeCell ref="RIA234:RIL234"/>
    <mergeCell ref="RIN234:RIO234"/>
    <mergeCell ref="RIS234:RJD234"/>
    <mergeCell ref="RJF234:RJG234"/>
    <mergeCell ref="RJK234:RJV234"/>
    <mergeCell ref="RGL234:RGM234"/>
    <mergeCell ref="RGQ234:RHB234"/>
    <mergeCell ref="RHD234:RHE234"/>
    <mergeCell ref="RHI234:RHT234"/>
    <mergeCell ref="RHV234:RHW234"/>
    <mergeCell ref="REO234:REZ234"/>
    <mergeCell ref="RFB234:RFC234"/>
    <mergeCell ref="RFG234:RFR234"/>
    <mergeCell ref="RFT234:RFU234"/>
    <mergeCell ref="RFY234:RGJ234"/>
    <mergeCell ref="RCZ234:RDA234"/>
    <mergeCell ref="RDE234:RDP234"/>
    <mergeCell ref="RDR234:RDS234"/>
    <mergeCell ref="RDW234:REH234"/>
    <mergeCell ref="REJ234:REK234"/>
    <mergeCell ref="RBC234:RBN234"/>
    <mergeCell ref="RBP234:RBQ234"/>
    <mergeCell ref="RBU234:RCF234"/>
    <mergeCell ref="RCH234:RCI234"/>
    <mergeCell ref="RCM234:RCX234"/>
    <mergeCell ref="QZN234:QZO234"/>
    <mergeCell ref="QZS234:RAD234"/>
    <mergeCell ref="RAF234:RAG234"/>
    <mergeCell ref="RAK234:RAV234"/>
    <mergeCell ref="RAX234:RAY234"/>
    <mergeCell ref="QXQ234:QYB234"/>
    <mergeCell ref="QYD234:QYE234"/>
    <mergeCell ref="QYI234:QYT234"/>
    <mergeCell ref="QYV234:QYW234"/>
    <mergeCell ref="QZA234:QZL234"/>
    <mergeCell ref="QWB234:QWC234"/>
    <mergeCell ref="QWG234:QWR234"/>
    <mergeCell ref="QWT234:QWU234"/>
    <mergeCell ref="QWY234:QXJ234"/>
    <mergeCell ref="QXL234:QXM234"/>
    <mergeCell ref="QUE234:QUP234"/>
    <mergeCell ref="QUR234:QUS234"/>
    <mergeCell ref="QUW234:QVH234"/>
    <mergeCell ref="QVJ234:QVK234"/>
    <mergeCell ref="QVO234:QVZ234"/>
    <mergeCell ref="QSP234:QSQ234"/>
    <mergeCell ref="QSU234:QTF234"/>
    <mergeCell ref="QTH234:QTI234"/>
    <mergeCell ref="QTM234:QTX234"/>
    <mergeCell ref="QTZ234:QUA234"/>
    <mergeCell ref="QQS234:QRD234"/>
    <mergeCell ref="QRF234:QRG234"/>
    <mergeCell ref="QRK234:QRV234"/>
    <mergeCell ref="QRX234:QRY234"/>
    <mergeCell ref="QSC234:QSN234"/>
    <mergeCell ref="QPD234:QPE234"/>
    <mergeCell ref="QPI234:QPT234"/>
    <mergeCell ref="QPV234:QPW234"/>
    <mergeCell ref="QQA234:QQL234"/>
    <mergeCell ref="QQN234:QQO234"/>
    <mergeCell ref="QNG234:QNR234"/>
    <mergeCell ref="QNT234:QNU234"/>
    <mergeCell ref="QNY234:QOJ234"/>
    <mergeCell ref="QOL234:QOM234"/>
    <mergeCell ref="QOQ234:QPB234"/>
    <mergeCell ref="QLR234:QLS234"/>
    <mergeCell ref="QLW234:QMH234"/>
    <mergeCell ref="QMJ234:QMK234"/>
    <mergeCell ref="QMO234:QMZ234"/>
    <mergeCell ref="QNB234:QNC234"/>
    <mergeCell ref="QJU234:QKF234"/>
    <mergeCell ref="QKH234:QKI234"/>
    <mergeCell ref="QKM234:QKX234"/>
    <mergeCell ref="QKZ234:QLA234"/>
    <mergeCell ref="QLE234:QLP234"/>
    <mergeCell ref="QIF234:QIG234"/>
    <mergeCell ref="QIK234:QIV234"/>
    <mergeCell ref="QIX234:QIY234"/>
    <mergeCell ref="QJC234:QJN234"/>
    <mergeCell ref="QJP234:QJQ234"/>
    <mergeCell ref="QGI234:QGT234"/>
    <mergeCell ref="QGV234:QGW234"/>
    <mergeCell ref="QHA234:QHL234"/>
    <mergeCell ref="QHN234:QHO234"/>
    <mergeCell ref="QHS234:QID234"/>
    <mergeCell ref="QET234:QEU234"/>
    <mergeCell ref="QEY234:QFJ234"/>
    <mergeCell ref="QFL234:QFM234"/>
    <mergeCell ref="QFQ234:QGB234"/>
    <mergeCell ref="QGD234:QGE234"/>
    <mergeCell ref="QCW234:QDH234"/>
    <mergeCell ref="QDJ234:QDK234"/>
    <mergeCell ref="QDO234:QDZ234"/>
    <mergeCell ref="QEB234:QEC234"/>
    <mergeCell ref="QEG234:QER234"/>
    <mergeCell ref="QBH234:QBI234"/>
    <mergeCell ref="QBM234:QBX234"/>
    <mergeCell ref="QBZ234:QCA234"/>
    <mergeCell ref="QCE234:QCP234"/>
    <mergeCell ref="QCR234:QCS234"/>
    <mergeCell ref="PZK234:PZV234"/>
    <mergeCell ref="PZX234:PZY234"/>
    <mergeCell ref="QAC234:QAN234"/>
    <mergeCell ref="QAP234:QAQ234"/>
    <mergeCell ref="QAU234:QBF234"/>
    <mergeCell ref="PXV234:PXW234"/>
    <mergeCell ref="PYA234:PYL234"/>
    <mergeCell ref="PYN234:PYO234"/>
    <mergeCell ref="PYS234:PZD234"/>
    <mergeCell ref="PZF234:PZG234"/>
    <mergeCell ref="PVY234:PWJ234"/>
    <mergeCell ref="PWL234:PWM234"/>
    <mergeCell ref="PWQ234:PXB234"/>
    <mergeCell ref="PXD234:PXE234"/>
    <mergeCell ref="PXI234:PXT234"/>
    <mergeCell ref="PUJ234:PUK234"/>
    <mergeCell ref="PUO234:PUZ234"/>
    <mergeCell ref="PVB234:PVC234"/>
    <mergeCell ref="PVG234:PVR234"/>
    <mergeCell ref="PVT234:PVU234"/>
    <mergeCell ref="PSM234:PSX234"/>
    <mergeCell ref="PSZ234:PTA234"/>
    <mergeCell ref="PTE234:PTP234"/>
    <mergeCell ref="PTR234:PTS234"/>
    <mergeCell ref="PTW234:PUH234"/>
    <mergeCell ref="PQX234:PQY234"/>
    <mergeCell ref="PRC234:PRN234"/>
    <mergeCell ref="PRP234:PRQ234"/>
    <mergeCell ref="PRU234:PSF234"/>
    <mergeCell ref="PSH234:PSI234"/>
    <mergeCell ref="PPA234:PPL234"/>
    <mergeCell ref="PPN234:PPO234"/>
    <mergeCell ref="PPS234:PQD234"/>
    <mergeCell ref="PQF234:PQG234"/>
    <mergeCell ref="PQK234:PQV234"/>
    <mergeCell ref="PNL234:PNM234"/>
    <mergeCell ref="PNQ234:POB234"/>
    <mergeCell ref="POD234:POE234"/>
    <mergeCell ref="POI234:POT234"/>
    <mergeCell ref="POV234:POW234"/>
    <mergeCell ref="PLO234:PLZ234"/>
    <mergeCell ref="PMB234:PMC234"/>
    <mergeCell ref="PMG234:PMR234"/>
    <mergeCell ref="PMT234:PMU234"/>
    <mergeCell ref="PMY234:PNJ234"/>
    <mergeCell ref="PJZ234:PKA234"/>
    <mergeCell ref="PKE234:PKP234"/>
    <mergeCell ref="PKR234:PKS234"/>
    <mergeCell ref="PKW234:PLH234"/>
    <mergeCell ref="PLJ234:PLK234"/>
    <mergeCell ref="PIC234:PIN234"/>
    <mergeCell ref="PIP234:PIQ234"/>
    <mergeCell ref="PIU234:PJF234"/>
    <mergeCell ref="PJH234:PJI234"/>
    <mergeCell ref="PJM234:PJX234"/>
    <mergeCell ref="PGN234:PGO234"/>
    <mergeCell ref="PGS234:PHD234"/>
    <mergeCell ref="PHF234:PHG234"/>
    <mergeCell ref="PHK234:PHV234"/>
    <mergeCell ref="PHX234:PHY234"/>
    <mergeCell ref="PEQ234:PFB234"/>
    <mergeCell ref="PFD234:PFE234"/>
    <mergeCell ref="PFI234:PFT234"/>
    <mergeCell ref="PFV234:PFW234"/>
    <mergeCell ref="PGA234:PGL234"/>
    <mergeCell ref="PDB234:PDC234"/>
    <mergeCell ref="PDG234:PDR234"/>
    <mergeCell ref="PDT234:PDU234"/>
    <mergeCell ref="PDY234:PEJ234"/>
    <mergeCell ref="PEL234:PEM234"/>
    <mergeCell ref="PBE234:PBP234"/>
    <mergeCell ref="PBR234:PBS234"/>
    <mergeCell ref="PBW234:PCH234"/>
    <mergeCell ref="PCJ234:PCK234"/>
    <mergeCell ref="PCO234:PCZ234"/>
    <mergeCell ref="OZP234:OZQ234"/>
    <mergeCell ref="OZU234:PAF234"/>
    <mergeCell ref="PAH234:PAI234"/>
    <mergeCell ref="PAM234:PAX234"/>
    <mergeCell ref="PAZ234:PBA234"/>
    <mergeCell ref="OXS234:OYD234"/>
    <mergeCell ref="OYF234:OYG234"/>
    <mergeCell ref="OYK234:OYV234"/>
    <mergeCell ref="OYX234:OYY234"/>
    <mergeCell ref="OZC234:OZN234"/>
    <mergeCell ref="OWD234:OWE234"/>
    <mergeCell ref="OWI234:OWT234"/>
    <mergeCell ref="OWV234:OWW234"/>
    <mergeCell ref="OXA234:OXL234"/>
    <mergeCell ref="OXN234:OXO234"/>
    <mergeCell ref="OUG234:OUR234"/>
    <mergeCell ref="OUT234:OUU234"/>
    <mergeCell ref="OUY234:OVJ234"/>
    <mergeCell ref="OVL234:OVM234"/>
    <mergeCell ref="OVQ234:OWB234"/>
    <mergeCell ref="OSR234:OSS234"/>
    <mergeCell ref="OSW234:OTH234"/>
    <mergeCell ref="OTJ234:OTK234"/>
    <mergeCell ref="OTO234:OTZ234"/>
    <mergeCell ref="OUB234:OUC234"/>
    <mergeCell ref="OQU234:ORF234"/>
    <mergeCell ref="ORH234:ORI234"/>
    <mergeCell ref="ORM234:ORX234"/>
    <mergeCell ref="ORZ234:OSA234"/>
    <mergeCell ref="OSE234:OSP234"/>
    <mergeCell ref="OPF234:OPG234"/>
    <mergeCell ref="OPK234:OPV234"/>
    <mergeCell ref="OPX234:OPY234"/>
    <mergeCell ref="OQC234:OQN234"/>
    <mergeCell ref="OQP234:OQQ234"/>
    <mergeCell ref="ONI234:ONT234"/>
    <mergeCell ref="ONV234:ONW234"/>
    <mergeCell ref="OOA234:OOL234"/>
    <mergeCell ref="OON234:OOO234"/>
    <mergeCell ref="OOS234:OPD234"/>
    <mergeCell ref="OLT234:OLU234"/>
    <mergeCell ref="OLY234:OMJ234"/>
    <mergeCell ref="OML234:OMM234"/>
    <mergeCell ref="OMQ234:ONB234"/>
    <mergeCell ref="OND234:ONE234"/>
    <mergeCell ref="OJW234:OKH234"/>
    <mergeCell ref="OKJ234:OKK234"/>
    <mergeCell ref="OKO234:OKZ234"/>
    <mergeCell ref="OLB234:OLC234"/>
    <mergeCell ref="OLG234:OLR234"/>
    <mergeCell ref="OIH234:OII234"/>
    <mergeCell ref="OIM234:OIX234"/>
    <mergeCell ref="OIZ234:OJA234"/>
    <mergeCell ref="OJE234:OJP234"/>
    <mergeCell ref="OJR234:OJS234"/>
    <mergeCell ref="OGK234:OGV234"/>
    <mergeCell ref="OGX234:OGY234"/>
    <mergeCell ref="OHC234:OHN234"/>
    <mergeCell ref="OHP234:OHQ234"/>
    <mergeCell ref="OHU234:OIF234"/>
    <mergeCell ref="OEV234:OEW234"/>
    <mergeCell ref="OFA234:OFL234"/>
    <mergeCell ref="OFN234:OFO234"/>
    <mergeCell ref="OFS234:OGD234"/>
    <mergeCell ref="OGF234:OGG234"/>
    <mergeCell ref="OCY234:ODJ234"/>
    <mergeCell ref="ODL234:ODM234"/>
    <mergeCell ref="ODQ234:OEB234"/>
    <mergeCell ref="OED234:OEE234"/>
    <mergeCell ref="OEI234:OET234"/>
    <mergeCell ref="OBJ234:OBK234"/>
    <mergeCell ref="OBO234:OBZ234"/>
    <mergeCell ref="OCB234:OCC234"/>
    <mergeCell ref="OCG234:OCR234"/>
    <mergeCell ref="OCT234:OCU234"/>
    <mergeCell ref="NZM234:NZX234"/>
    <mergeCell ref="NZZ234:OAA234"/>
    <mergeCell ref="OAE234:OAP234"/>
    <mergeCell ref="OAR234:OAS234"/>
    <mergeCell ref="OAW234:OBH234"/>
    <mergeCell ref="NXX234:NXY234"/>
    <mergeCell ref="NYC234:NYN234"/>
    <mergeCell ref="NYP234:NYQ234"/>
    <mergeCell ref="NYU234:NZF234"/>
    <mergeCell ref="NZH234:NZI234"/>
    <mergeCell ref="NWA234:NWL234"/>
    <mergeCell ref="NWN234:NWO234"/>
    <mergeCell ref="NWS234:NXD234"/>
    <mergeCell ref="NXF234:NXG234"/>
    <mergeCell ref="NXK234:NXV234"/>
    <mergeCell ref="NUL234:NUM234"/>
    <mergeCell ref="NUQ234:NVB234"/>
    <mergeCell ref="NVD234:NVE234"/>
    <mergeCell ref="NVI234:NVT234"/>
    <mergeCell ref="NVV234:NVW234"/>
    <mergeCell ref="NSO234:NSZ234"/>
    <mergeCell ref="NTB234:NTC234"/>
    <mergeCell ref="NTG234:NTR234"/>
    <mergeCell ref="NTT234:NTU234"/>
    <mergeCell ref="NTY234:NUJ234"/>
    <mergeCell ref="NQZ234:NRA234"/>
    <mergeCell ref="NRE234:NRP234"/>
    <mergeCell ref="NRR234:NRS234"/>
    <mergeCell ref="NRW234:NSH234"/>
    <mergeCell ref="NSJ234:NSK234"/>
    <mergeCell ref="NPC234:NPN234"/>
    <mergeCell ref="NPP234:NPQ234"/>
    <mergeCell ref="NPU234:NQF234"/>
    <mergeCell ref="NQH234:NQI234"/>
    <mergeCell ref="NQM234:NQX234"/>
    <mergeCell ref="NNN234:NNO234"/>
    <mergeCell ref="NNS234:NOD234"/>
    <mergeCell ref="NOF234:NOG234"/>
    <mergeCell ref="NOK234:NOV234"/>
    <mergeCell ref="NOX234:NOY234"/>
    <mergeCell ref="NLQ234:NMB234"/>
    <mergeCell ref="NMD234:NME234"/>
    <mergeCell ref="NMI234:NMT234"/>
    <mergeCell ref="NMV234:NMW234"/>
    <mergeCell ref="NNA234:NNL234"/>
    <mergeCell ref="NKB234:NKC234"/>
    <mergeCell ref="NKG234:NKR234"/>
    <mergeCell ref="NKT234:NKU234"/>
    <mergeCell ref="NKY234:NLJ234"/>
    <mergeCell ref="NLL234:NLM234"/>
    <mergeCell ref="NIE234:NIP234"/>
    <mergeCell ref="NIR234:NIS234"/>
    <mergeCell ref="NIW234:NJH234"/>
    <mergeCell ref="NJJ234:NJK234"/>
    <mergeCell ref="NJO234:NJZ234"/>
    <mergeCell ref="NGP234:NGQ234"/>
    <mergeCell ref="NGU234:NHF234"/>
    <mergeCell ref="NHH234:NHI234"/>
    <mergeCell ref="NHM234:NHX234"/>
    <mergeCell ref="NHZ234:NIA234"/>
    <mergeCell ref="NES234:NFD234"/>
    <mergeCell ref="NFF234:NFG234"/>
    <mergeCell ref="NFK234:NFV234"/>
    <mergeCell ref="NFX234:NFY234"/>
    <mergeCell ref="NGC234:NGN234"/>
    <mergeCell ref="NDD234:NDE234"/>
    <mergeCell ref="NDI234:NDT234"/>
    <mergeCell ref="NDV234:NDW234"/>
    <mergeCell ref="NEA234:NEL234"/>
    <mergeCell ref="NEN234:NEO234"/>
    <mergeCell ref="NBG234:NBR234"/>
    <mergeCell ref="NBT234:NBU234"/>
    <mergeCell ref="NBY234:NCJ234"/>
    <mergeCell ref="NCL234:NCM234"/>
    <mergeCell ref="NCQ234:NDB234"/>
    <mergeCell ref="MZR234:MZS234"/>
    <mergeCell ref="MZW234:NAH234"/>
    <mergeCell ref="NAJ234:NAK234"/>
    <mergeCell ref="NAO234:NAZ234"/>
    <mergeCell ref="NBB234:NBC234"/>
    <mergeCell ref="MXU234:MYF234"/>
    <mergeCell ref="MYH234:MYI234"/>
    <mergeCell ref="MYM234:MYX234"/>
    <mergeCell ref="MYZ234:MZA234"/>
    <mergeCell ref="MZE234:MZP234"/>
    <mergeCell ref="MWF234:MWG234"/>
    <mergeCell ref="MWK234:MWV234"/>
    <mergeCell ref="MWX234:MWY234"/>
    <mergeCell ref="MXC234:MXN234"/>
    <mergeCell ref="MXP234:MXQ234"/>
    <mergeCell ref="MUI234:MUT234"/>
    <mergeCell ref="MUV234:MUW234"/>
    <mergeCell ref="MVA234:MVL234"/>
    <mergeCell ref="MVN234:MVO234"/>
    <mergeCell ref="MVS234:MWD234"/>
    <mergeCell ref="MST234:MSU234"/>
    <mergeCell ref="MSY234:MTJ234"/>
    <mergeCell ref="MTL234:MTM234"/>
    <mergeCell ref="MTQ234:MUB234"/>
    <mergeCell ref="MUD234:MUE234"/>
    <mergeCell ref="MQW234:MRH234"/>
    <mergeCell ref="MRJ234:MRK234"/>
    <mergeCell ref="MRO234:MRZ234"/>
    <mergeCell ref="MSB234:MSC234"/>
    <mergeCell ref="MSG234:MSR234"/>
    <mergeCell ref="MPH234:MPI234"/>
    <mergeCell ref="MPM234:MPX234"/>
    <mergeCell ref="MPZ234:MQA234"/>
    <mergeCell ref="MQE234:MQP234"/>
    <mergeCell ref="MQR234:MQS234"/>
    <mergeCell ref="MNK234:MNV234"/>
    <mergeCell ref="MNX234:MNY234"/>
    <mergeCell ref="MOC234:MON234"/>
    <mergeCell ref="MOP234:MOQ234"/>
    <mergeCell ref="MOU234:MPF234"/>
    <mergeCell ref="MLV234:MLW234"/>
    <mergeCell ref="MMA234:MML234"/>
    <mergeCell ref="MMN234:MMO234"/>
    <mergeCell ref="MMS234:MND234"/>
    <mergeCell ref="MNF234:MNG234"/>
    <mergeCell ref="MJY234:MKJ234"/>
    <mergeCell ref="MKL234:MKM234"/>
    <mergeCell ref="MKQ234:MLB234"/>
    <mergeCell ref="MLD234:MLE234"/>
    <mergeCell ref="MLI234:MLT234"/>
    <mergeCell ref="MIJ234:MIK234"/>
    <mergeCell ref="MIO234:MIZ234"/>
    <mergeCell ref="MJB234:MJC234"/>
    <mergeCell ref="MJG234:MJR234"/>
    <mergeCell ref="MJT234:MJU234"/>
    <mergeCell ref="MGM234:MGX234"/>
    <mergeCell ref="MGZ234:MHA234"/>
    <mergeCell ref="MHE234:MHP234"/>
    <mergeCell ref="MHR234:MHS234"/>
    <mergeCell ref="MHW234:MIH234"/>
    <mergeCell ref="MEX234:MEY234"/>
    <mergeCell ref="MFC234:MFN234"/>
    <mergeCell ref="MFP234:MFQ234"/>
    <mergeCell ref="MFU234:MGF234"/>
    <mergeCell ref="MGH234:MGI234"/>
    <mergeCell ref="MDA234:MDL234"/>
    <mergeCell ref="MDN234:MDO234"/>
    <mergeCell ref="MDS234:MED234"/>
    <mergeCell ref="MEF234:MEG234"/>
    <mergeCell ref="MEK234:MEV234"/>
    <mergeCell ref="MBL234:MBM234"/>
    <mergeCell ref="MBQ234:MCB234"/>
    <mergeCell ref="MCD234:MCE234"/>
    <mergeCell ref="MCI234:MCT234"/>
    <mergeCell ref="MCV234:MCW234"/>
    <mergeCell ref="LZO234:LZZ234"/>
    <mergeCell ref="MAB234:MAC234"/>
    <mergeCell ref="MAG234:MAR234"/>
    <mergeCell ref="MAT234:MAU234"/>
    <mergeCell ref="MAY234:MBJ234"/>
    <mergeCell ref="LXZ234:LYA234"/>
    <mergeCell ref="LYE234:LYP234"/>
    <mergeCell ref="LYR234:LYS234"/>
    <mergeCell ref="LYW234:LZH234"/>
    <mergeCell ref="LZJ234:LZK234"/>
    <mergeCell ref="LWC234:LWN234"/>
    <mergeCell ref="LWP234:LWQ234"/>
    <mergeCell ref="LWU234:LXF234"/>
    <mergeCell ref="LXH234:LXI234"/>
    <mergeCell ref="LXM234:LXX234"/>
    <mergeCell ref="LUN234:LUO234"/>
    <mergeCell ref="LUS234:LVD234"/>
    <mergeCell ref="LVF234:LVG234"/>
    <mergeCell ref="LVK234:LVV234"/>
    <mergeCell ref="LVX234:LVY234"/>
    <mergeCell ref="LSQ234:LTB234"/>
    <mergeCell ref="LTD234:LTE234"/>
    <mergeCell ref="LTI234:LTT234"/>
    <mergeCell ref="LTV234:LTW234"/>
    <mergeCell ref="LUA234:LUL234"/>
    <mergeCell ref="LRB234:LRC234"/>
    <mergeCell ref="LRG234:LRR234"/>
    <mergeCell ref="LRT234:LRU234"/>
    <mergeCell ref="LRY234:LSJ234"/>
    <mergeCell ref="LSL234:LSM234"/>
    <mergeCell ref="LPE234:LPP234"/>
    <mergeCell ref="LPR234:LPS234"/>
    <mergeCell ref="LPW234:LQH234"/>
    <mergeCell ref="LQJ234:LQK234"/>
    <mergeCell ref="LQO234:LQZ234"/>
    <mergeCell ref="LNP234:LNQ234"/>
    <mergeCell ref="LNU234:LOF234"/>
    <mergeCell ref="LOH234:LOI234"/>
    <mergeCell ref="LOM234:LOX234"/>
    <mergeCell ref="LOZ234:LPA234"/>
    <mergeCell ref="LLS234:LMD234"/>
    <mergeCell ref="LMF234:LMG234"/>
    <mergeCell ref="LMK234:LMV234"/>
    <mergeCell ref="LMX234:LMY234"/>
    <mergeCell ref="LNC234:LNN234"/>
    <mergeCell ref="LKD234:LKE234"/>
    <mergeCell ref="LKI234:LKT234"/>
    <mergeCell ref="LKV234:LKW234"/>
    <mergeCell ref="LLA234:LLL234"/>
    <mergeCell ref="LLN234:LLO234"/>
    <mergeCell ref="LIG234:LIR234"/>
    <mergeCell ref="LIT234:LIU234"/>
    <mergeCell ref="LIY234:LJJ234"/>
    <mergeCell ref="LJL234:LJM234"/>
    <mergeCell ref="LJQ234:LKB234"/>
    <mergeCell ref="LGR234:LGS234"/>
    <mergeCell ref="LGW234:LHH234"/>
    <mergeCell ref="LHJ234:LHK234"/>
    <mergeCell ref="LHO234:LHZ234"/>
    <mergeCell ref="LIB234:LIC234"/>
    <mergeCell ref="LEU234:LFF234"/>
    <mergeCell ref="LFH234:LFI234"/>
    <mergeCell ref="LFM234:LFX234"/>
    <mergeCell ref="LFZ234:LGA234"/>
    <mergeCell ref="LGE234:LGP234"/>
    <mergeCell ref="LDF234:LDG234"/>
    <mergeCell ref="LDK234:LDV234"/>
    <mergeCell ref="LDX234:LDY234"/>
    <mergeCell ref="LEC234:LEN234"/>
    <mergeCell ref="LEP234:LEQ234"/>
    <mergeCell ref="LBI234:LBT234"/>
    <mergeCell ref="LBV234:LBW234"/>
    <mergeCell ref="LCA234:LCL234"/>
    <mergeCell ref="LCN234:LCO234"/>
    <mergeCell ref="LCS234:LDD234"/>
    <mergeCell ref="KZT234:KZU234"/>
    <mergeCell ref="KZY234:LAJ234"/>
    <mergeCell ref="LAL234:LAM234"/>
    <mergeCell ref="LAQ234:LBB234"/>
    <mergeCell ref="LBD234:LBE234"/>
    <mergeCell ref="KXW234:KYH234"/>
    <mergeCell ref="KYJ234:KYK234"/>
    <mergeCell ref="KYO234:KYZ234"/>
    <mergeCell ref="KZB234:KZC234"/>
    <mergeCell ref="KZG234:KZR234"/>
    <mergeCell ref="KWH234:KWI234"/>
    <mergeCell ref="KWM234:KWX234"/>
    <mergeCell ref="KWZ234:KXA234"/>
    <mergeCell ref="KXE234:KXP234"/>
    <mergeCell ref="KXR234:KXS234"/>
    <mergeCell ref="KUK234:KUV234"/>
    <mergeCell ref="KUX234:KUY234"/>
    <mergeCell ref="KVC234:KVN234"/>
    <mergeCell ref="KVP234:KVQ234"/>
    <mergeCell ref="KVU234:KWF234"/>
    <mergeCell ref="KSV234:KSW234"/>
    <mergeCell ref="KTA234:KTL234"/>
    <mergeCell ref="KTN234:KTO234"/>
    <mergeCell ref="KTS234:KUD234"/>
    <mergeCell ref="KUF234:KUG234"/>
    <mergeCell ref="KQY234:KRJ234"/>
    <mergeCell ref="KRL234:KRM234"/>
    <mergeCell ref="KRQ234:KSB234"/>
    <mergeCell ref="KSD234:KSE234"/>
    <mergeCell ref="KSI234:KST234"/>
    <mergeCell ref="KPJ234:KPK234"/>
    <mergeCell ref="KPO234:KPZ234"/>
    <mergeCell ref="KQB234:KQC234"/>
    <mergeCell ref="KQG234:KQR234"/>
    <mergeCell ref="KQT234:KQU234"/>
    <mergeCell ref="KNM234:KNX234"/>
    <mergeCell ref="KNZ234:KOA234"/>
    <mergeCell ref="KOE234:KOP234"/>
    <mergeCell ref="KOR234:KOS234"/>
    <mergeCell ref="KOW234:KPH234"/>
    <mergeCell ref="KLX234:KLY234"/>
    <mergeCell ref="KMC234:KMN234"/>
    <mergeCell ref="KMP234:KMQ234"/>
    <mergeCell ref="KMU234:KNF234"/>
    <mergeCell ref="KNH234:KNI234"/>
    <mergeCell ref="KKA234:KKL234"/>
    <mergeCell ref="KKN234:KKO234"/>
    <mergeCell ref="KKS234:KLD234"/>
    <mergeCell ref="KLF234:KLG234"/>
    <mergeCell ref="KLK234:KLV234"/>
    <mergeCell ref="KIL234:KIM234"/>
    <mergeCell ref="KIQ234:KJB234"/>
    <mergeCell ref="KJD234:KJE234"/>
    <mergeCell ref="KJI234:KJT234"/>
    <mergeCell ref="KJV234:KJW234"/>
    <mergeCell ref="KGO234:KGZ234"/>
    <mergeCell ref="KHB234:KHC234"/>
    <mergeCell ref="KHG234:KHR234"/>
    <mergeCell ref="KHT234:KHU234"/>
    <mergeCell ref="KHY234:KIJ234"/>
    <mergeCell ref="KEZ234:KFA234"/>
    <mergeCell ref="KFE234:KFP234"/>
    <mergeCell ref="KFR234:KFS234"/>
    <mergeCell ref="KFW234:KGH234"/>
    <mergeCell ref="KGJ234:KGK234"/>
    <mergeCell ref="KDC234:KDN234"/>
    <mergeCell ref="KDP234:KDQ234"/>
    <mergeCell ref="KDU234:KEF234"/>
    <mergeCell ref="KEH234:KEI234"/>
    <mergeCell ref="KEM234:KEX234"/>
    <mergeCell ref="KBN234:KBO234"/>
    <mergeCell ref="KBS234:KCD234"/>
    <mergeCell ref="KCF234:KCG234"/>
    <mergeCell ref="KCK234:KCV234"/>
    <mergeCell ref="KCX234:KCY234"/>
    <mergeCell ref="JZQ234:KAB234"/>
    <mergeCell ref="KAD234:KAE234"/>
    <mergeCell ref="KAI234:KAT234"/>
    <mergeCell ref="KAV234:KAW234"/>
    <mergeCell ref="KBA234:KBL234"/>
    <mergeCell ref="JYB234:JYC234"/>
    <mergeCell ref="JYG234:JYR234"/>
    <mergeCell ref="JYT234:JYU234"/>
    <mergeCell ref="JYY234:JZJ234"/>
    <mergeCell ref="JZL234:JZM234"/>
    <mergeCell ref="JWE234:JWP234"/>
    <mergeCell ref="JWR234:JWS234"/>
    <mergeCell ref="JWW234:JXH234"/>
    <mergeCell ref="JXJ234:JXK234"/>
    <mergeCell ref="JXO234:JXZ234"/>
    <mergeCell ref="JUP234:JUQ234"/>
    <mergeCell ref="JUU234:JVF234"/>
    <mergeCell ref="JVH234:JVI234"/>
    <mergeCell ref="JVM234:JVX234"/>
    <mergeCell ref="JVZ234:JWA234"/>
    <mergeCell ref="JSS234:JTD234"/>
    <mergeCell ref="JTF234:JTG234"/>
    <mergeCell ref="JTK234:JTV234"/>
    <mergeCell ref="JTX234:JTY234"/>
    <mergeCell ref="JUC234:JUN234"/>
    <mergeCell ref="JRD234:JRE234"/>
    <mergeCell ref="JRI234:JRT234"/>
    <mergeCell ref="JRV234:JRW234"/>
    <mergeCell ref="JSA234:JSL234"/>
    <mergeCell ref="JSN234:JSO234"/>
    <mergeCell ref="JPG234:JPR234"/>
    <mergeCell ref="JPT234:JPU234"/>
    <mergeCell ref="JPY234:JQJ234"/>
    <mergeCell ref="JQL234:JQM234"/>
    <mergeCell ref="JQQ234:JRB234"/>
    <mergeCell ref="JNR234:JNS234"/>
    <mergeCell ref="JNW234:JOH234"/>
    <mergeCell ref="JOJ234:JOK234"/>
    <mergeCell ref="JOO234:JOZ234"/>
    <mergeCell ref="JPB234:JPC234"/>
    <mergeCell ref="JLU234:JMF234"/>
    <mergeCell ref="JMH234:JMI234"/>
    <mergeCell ref="JMM234:JMX234"/>
    <mergeCell ref="JMZ234:JNA234"/>
    <mergeCell ref="JNE234:JNP234"/>
    <mergeCell ref="JKF234:JKG234"/>
    <mergeCell ref="JKK234:JKV234"/>
    <mergeCell ref="JKX234:JKY234"/>
    <mergeCell ref="JLC234:JLN234"/>
    <mergeCell ref="JLP234:JLQ234"/>
    <mergeCell ref="JII234:JIT234"/>
    <mergeCell ref="JIV234:JIW234"/>
    <mergeCell ref="JJA234:JJL234"/>
    <mergeCell ref="JJN234:JJO234"/>
    <mergeCell ref="JJS234:JKD234"/>
    <mergeCell ref="JGT234:JGU234"/>
    <mergeCell ref="JGY234:JHJ234"/>
    <mergeCell ref="JHL234:JHM234"/>
    <mergeCell ref="JHQ234:JIB234"/>
    <mergeCell ref="JID234:JIE234"/>
    <mergeCell ref="JEW234:JFH234"/>
    <mergeCell ref="JFJ234:JFK234"/>
    <mergeCell ref="JFO234:JFZ234"/>
    <mergeCell ref="JGB234:JGC234"/>
    <mergeCell ref="JGG234:JGR234"/>
    <mergeCell ref="JDH234:JDI234"/>
    <mergeCell ref="JDM234:JDX234"/>
    <mergeCell ref="JDZ234:JEA234"/>
    <mergeCell ref="JEE234:JEP234"/>
    <mergeCell ref="JER234:JES234"/>
    <mergeCell ref="JBK234:JBV234"/>
    <mergeCell ref="JBX234:JBY234"/>
    <mergeCell ref="JCC234:JCN234"/>
    <mergeCell ref="JCP234:JCQ234"/>
    <mergeCell ref="JCU234:JDF234"/>
    <mergeCell ref="IZV234:IZW234"/>
    <mergeCell ref="JAA234:JAL234"/>
    <mergeCell ref="JAN234:JAO234"/>
    <mergeCell ref="JAS234:JBD234"/>
    <mergeCell ref="JBF234:JBG234"/>
    <mergeCell ref="IXY234:IYJ234"/>
    <mergeCell ref="IYL234:IYM234"/>
    <mergeCell ref="IYQ234:IZB234"/>
    <mergeCell ref="IZD234:IZE234"/>
    <mergeCell ref="IZI234:IZT234"/>
    <mergeCell ref="IWJ234:IWK234"/>
    <mergeCell ref="IWO234:IWZ234"/>
    <mergeCell ref="IXB234:IXC234"/>
    <mergeCell ref="IXG234:IXR234"/>
    <mergeCell ref="IXT234:IXU234"/>
    <mergeCell ref="IUM234:IUX234"/>
    <mergeCell ref="IUZ234:IVA234"/>
    <mergeCell ref="IVE234:IVP234"/>
    <mergeCell ref="IVR234:IVS234"/>
    <mergeCell ref="IVW234:IWH234"/>
    <mergeCell ref="ISX234:ISY234"/>
    <mergeCell ref="ITC234:ITN234"/>
    <mergeCell ref="ITP234:ITQ234"/>
    <mergeCell ref="ITU234:IUF234"/>
    <mergeCell ref="IUH234:IUI234"/>
    <mergeCell ref="IRA234:IRL234"/>
    <mergeCell ref="IRN234:IRO234"/>
    <mergeCell ref="IRS234:ISD234"/>
    <mergeCell ref="ISF234:ISG234"/>
    <mergeCell ref="ISK234:ISV234"/>
    <mergeCell ref="IPL234:IPM234"/>
    <mergeCell ref="IPQ234:IQB234"/>
    <mergeCell ref="IQD234:IQE234"/>
    <mergeCell ref="IQI234:IQT234"/>
    <mergeCell ref="IQV234:IQW234"/>
    <mergeCell ref="INO234:INZ234"/>
    <mergeCell ref="IOB234:IOC234"/>
    <mergeCell ref="IOG234:IOR234"/>
    <mergeCell ref="IOT234:IOU234"/>
    <mergeCell ref="IOY234:IPJ234"/>
    <mergeCell ref="ILZ234:IMA234"/>
    <mergeCell ref="IME234:IMP234"/>
    <mergeCell ref="IMR234:IMS234"/>
    <mergeCell ref="IMW234:INH234"/>
    <mergeCell ref="INJ234:INK234"/>
    <mergeCell ref="IKC234:IKN234"/>
    <mergeCell ref="IKP234:IKQ234"/>
    <mergeCell ref="IKU234:ILF234"/>
    <mergeCell ref="ILH234:ILI234"/>
    <mergeCell ref="ILM234:ILX234"/>
    <mergeCell ref="IIN234:IIO234"/>
    <mergeCell ref="IIS234:IJD234"/>
    <mergeCell ref="IJF234:IJG234"/>
    <mergeCell ref="IJK234:IJV234"/>
    <mergeCell ref="IJX234:IJY234"/>
    <mergeCell ref="IGQ234:IHB234"/>
    <mergeCell ref="IHD234:IHE234"/>
    <mergeCell ref="IHI234:IHT234"/>
    <mergeCell ref="IHV234:IHW234"/>
    <mergeCell ref="IIA234:IIL234"/>
    <mergeCell ref="IFB234:IFC234"/>
    <mergeCell ref="IFG234:IFR234"/>
    <mergeCell ref="IFT234:IFU234"/>
    <mergeCell ref="IFY234:IGJ234"/>
    <mergeCell ref="IGL234:IGM234"/>
    <mergeCell ref="IDE234:IDP234"/>
    <mergeCell ref="IDR234:IDS234"/>
    <mergeCell ref="IDW234:IEH234"/>
    <mergeCell ref="IEJ234:IEK234"/>
    <mergeCell ref="IEO234:IEZ234"/>
    <mergeCell ref="IBP234:IBQ234"/>
    <mergeCell ref="IBU234:ICF234"/>
    <mergeCell ref="ICH234:ICI234"/>
    <mergeCell ref="ICM234:ICX234"/>
    <mergeCell ref="ICZ234:IDA234"/>
    <mergeCell ref="HZS234:IAD234"/>
    <mergeCell ref="IAF234:IAG234"/>
    <mergeCell ref="IAK234:IAV234"/>
    <mergeCell ref="IAX234:IAY234"/>
    <mergeCell ref="IBC234:IBN234"/>
    <mergeCell ref="HYD234:HYE234"/>
    <mergeCell ref="HYI234:HYT234"/>
    <mergeCell ref="HYV234:HYW234"/>
    <mergeCell ref="HZA234:HZL234"/>
    <mergeCell ref="HZN234:HZO234"/>
    <mergeCell ref="HWG234:HWR234"/>
    <mergeCell ref="HWT234:HWU234"/>
    <mergeCell ref="HWY234:HXJ234"/>
    <mergeCell ref="HXL234:HXM234"/>
    <mergeCell ref="HXQ234:HYB234"/>
    <mergeCell ref="HUR234:HUS234"/>
    <mergeCell ref="HUW234:HVH234"/>
    <mergeCell ref="HVJ234:HVK234"/>
    <mergeCell ref="HVO234:HVZ234"/>
    <mergeCell ref="HWB234:HWC234"/>
    <mergeCell ref="HSU234:HTF234"/>
    <mergeCell ref="HTH234:HTI234"/>
    <mergeCell ref="HTM234:HTX234"/>
    <mergeCell ref="HTZ234:HUA234"/>
    <mergeCell ref="HUE234:HUP234"/>
    <mergeCell ref="HRF234:HRG234"/>
    <mergeCell ref="HRK234:HRV234"/>
    <mergeCell ref="HRX234:HRY234"/>
    <mergeCell ref="HSC234:HSN234"/>
    <mergeCell ref="HSP234:HSQ234"/>
    <mergeCell ref="HPI234:HPT234"/>
    <mergeCell ref="HPV234:HPW234"/>
    <mergeCell ref="HQA234:HQL234"/>
    <mergeCell ref="HQN234:HQO234"/>
    <mergeCell ref="HQS234:HRD234"/>
    <mergeCell ref="HNT234:HNU234"/>
    <mergeCell ref="HNY234:HOJ234"/>
    <mergeCell ref="HOL234:HOM234"/>
    <mergeCell ref="HOQ234:HPB234"/>
    <mergeCell ref="HPD234:HPE234"/>
    <mergeCell ref="HLW234:HMH234"/>
    <mergeCell ref="HMJ234:HMK234"/>
    <mergeCell ref="HMO234:HMZ234"/>
    <mergeCell ref="HNB234:HNC234"/>
    <mergeCell ref="HNG234:HNR234"/>
    <mergeCell ref="HKH234:HKI234"/>
    <mergeCell ref="HKM234:HKX234"/>
    <mergeCell ref="HKZ234:HLA234"/>
    <mergeCell ref="HLE234:HLP234"/>
    <mergeCell ref="HLR234:HLS234"/>
    <mergeCell ref="HIK234:HIV234"/>
    <mergeCell ref="HIX234:HIY234"/>
    <mergeCell ref="HJC234:HJN234"/>
    <mergeCell ref="HJP234:HJQ234"/>
    <mergeCell ref="HJU234:HKF234"/>
    <mergeCell ref="HGV234:HGW234"/>
    <mergeCell ref="HHA234:HHL234"/>
    <mergeCell ref="HHN234:HHO234"/>
    <mergeCell ref="HHS234:HID234"/>
    <mergeCell ref="HIF234:HIG234"/>
    <mergeCell ref="HEY234:HFJ234"/>
    <mergeCell ref="HFL234:HFM234"/>
    <mergeCell ref="HFQ234:HGB234"/>
    <mergeCell ref="HGD234:HGE234"/>
    <mergeCell ref="HGI234:HGT234"/>
    <mergeCell ref="HDJ234:HDK234"/>
    <mergeCell ref="HDO234:HDZ234"/>
    <mergeCell ref="HEB234:HEC234"/>
    <mergeCell ref="HEG234:HER234"/>
    <mergeCell ref="HET234:HEU234"/>
    <mergeCell ref="HBM234:HBX234"/>
    <mergeCell ref="HBZ234:HCA234"/>
    <mergeCell ref="HCE234:HCP234"/>
    <mergeCell ref="HCR234:HCS234"/>
    <mergeCell ref="HCW234:HDH234"/>
    <mergeCell ref="GZX234:GZY234"/>
    <mergeCell ref="HAC234:HAN234"/>
    <mergeCell ref="HAP234:HAQ234"/>
    <mergeCell ref="HAU234:HBF234"/>
    <mergeCell ref="HBH234:HBI234"/>
    <mergeCell ref="GYA234:GYL234"/>
    <mergeCell ref="GYN234:GYO234"/>
    <mergeCell ref="GYS234:GZD234"/>
    <mergeCell ref="GZF234:GZG234"/>
    <mergeCell ref="GZK234:GZV234"/>
    <mergeCell ref="GWL234:GWM234"/>
    <mergeCell ref="GWQ234:GXB234"/>
    <mergeCell ref="GXD234:GXE234"/>
    <mergeCell ref="GXI234:GXT234"/>
    <mergeCell ref="GXV234:GXW234"/>
    <mergeCell ref="GUO234:GUZ234"/>
    <mergeCell ref="GVB234:GVC234"/>
    <mergeCell ref="GVG234:GVR234"/>
    <mergeCell ref="GVT234:GVU234"/>
    <mergeCell ref="GVY234:GWJ234"/>
    <mergeCell ref="GSZ234:GTA234"/>
    <mergeCell ref="GTE234:GTP234"/>
    <mergeCell ref="GTR234:GTS234"/>
    <mergeCell ref="GTW234:GUH234"/>
    <mergeCell ref="GUJ234:GUK234"/>
    <mergeCell ref="GRC234:GRN234"/>
    <mergeCell ref="GRP234:GRQ234"/>
    <mergeCell ref="GRU234:GSF234"/>
    <mergeCell ref="GSH234:GSI234"/>
    <mergeCell ref="GSM234:GSX234"/>
    <mergeCell ref="GPN234:GPO234"/>
    <mergeCell ref="GPS234:GQD234"/>
    <mergeCell ref="GQF234:GQG234"/>
    <mergeCell ref="GQK234:GQV234"/>
    <mergeCell ref="GQX234:GQY234"/>
    <mergeCell ref="GNQ234:GOB234"/>
    <mergeCell ref="GOD234:GOE234"/>
    <mergeCell ref="GOI234:GOT234"/>
    <mergeCell ref="GOV234:GOW234"/>
    <mergeCell ref="GPA234:GPL234"/>
    <mergeCell ref="GMB234:GMC234"/>
    <mergeCell ref="GMG234:GMR234"/>
    <mergeCell ref="GMT234:GMU234"/>
    <mergeCell ref="GMY234:GNJ234"/>
    <mergeCell ref="GNL234:GNM234"/>
    <mergeCell ref="GKE234:GKP234"/>
    <mergeCell ref="GKR234:GKS234"/>
    <mergeCell ref="GKW234:GLH234"/>
    <mergeCell ref="GLJ234:GLK234"/>
    <mergeCell ref="GLO234:GLZ234"/>
    <mergeCell ref="GIP234:GIQ234"/>
    <mergeCell ref="GIU234:GJF234"/>
    <mergeCell ref="GJH234:GJI234"/>
    <mergeCell ref="GJM234:GJX234"/>
    <mergeCell ref="GJZ234:GKA234"/>
    <mergeCell ref="GGS234:GHD234"/>
    <mergeCell ref="GHF234:GHG234"/>
    <mergeCell ref="GHK234:GHV234"/>
    <mergeCell ref="GHX234:GHY234"/>
    <mergeCell ref="GIC234:GIN234"/>
    <mergeCell ref="GFD234:GFE234"/>
    <mergeCell ref="GFI234:GFT234"/>
    <mergeCell ref="GFV234:GFW234"/>
    <mergeCell ref="GGA234:GGL234"/>
    <mergeCell ref="GGN234:GGO234"/>
    <mergeCell ref="GDG234:GDR234"/>
    <mergeCell ref="GDT234:GDU234"/>
    <mergeCell ref="GDY234:GEJ234"/>
    <mergeCell ref="GEL234:GEM234"/>
    <mergeCell ref="GEQ234:GFB234"/>
    <mergeCell ref="GBR234:GBS234"/>
    <mergeCell ref="GBW234:GCH234"/>
    <mergeCell ref="GCJ234:GCK234"/>
    <mergeCell ref="GCO234:GCZ234"/>
    <mergeCell ref="GDB234:GDC234"/>
    <mergeCell ref="FZU234:GAF234"/>
    <mergeCell ref="GAH234:GAI234"/>
    <mergeCell ref="GAM234:GAX234"/>
    <mergeCell ref="GAZ234:GBA234"/>
    <mergeCell ref="GBE234:GBP234"/>
    <mergeCell ref="FYF234:FYG234"/>
    <mergeCell ref="FYK234:FYV234"/>
    <mergeCell ref="FYX234:FYY234"/>
    <mergeCell ref="FZC234:FZN234"/>
    <mergeCell ref="FZP234:FZQ234"/>
    <mergeCell ref="FWI234:FWT234"/>
    <mergeCell ref="FWV234:FWW234"/>
    <mergeCell ref="FXA234:FXL234"/>
    <mergeCell ref="FXN234:FXO234"/>
    <mergeCell ref="FXS234:FYD234"/>
    <mergeCell ref="FUT234:FUU234"/>
    <mergeCell ref="FUY234:FVJ234"/>
    <mergeCell ref="FVL234:FVM234"/>
    <mergeCell ref="FVQ234:FWB234"/>
    <mergeCell ref="FWD234:FWE234"/>
    <mergeCell ref="FSW234:FTH234"/>
    <mergeCell ref="FTJ234:FTK234"/>
    <mergeCell ref="FTO234:FTZ234"/>
    <mergeCell ref="FUB234:FUC234"/>
    <mergeCell ref="FUG234:FUR234"/>
    <mergeCell ref="FRH234:FRI234"/>
    <mergeCell ref="FRM234:FRX234"/>
    <mergeCell ref="FRZ234:FSA234"/>
    <mergeCell ref="FSE234:FSP234"/>
    <mergeCell ref="FSR234:FSS234"/>
    <mergeCell ref="FPK234:FPV234"/>
    <mergeCell ref="FPX234:FPY234"/>
    <mergeCell ref="FQC234:FQN234"/>
    <mergeCell ref="FQP234:FQQ234"/>
    <mergeCell ref="FQU234:FRF234"/>
    <mergeCell ref="FNV234:FNW234"/>
    <mergeCell ref="FOA234:FOL234"/>
    <mergeCell ref="FON234:FOO234"/>
    <mergeCell ref="FOS234:FPD234"/>
    <mergeCell ref="FPF234:FPG234"/>
    <mergeCell ref="FLY234:FMJ234"/>
    <mergeCell ref="FML234:FMM234"/>
    <mergeCell ref="FMQ234:FNB234"/>
    <mergeCell ref="FND234:FNE234"/>
    <mergeCell ref="FNI234:FNT234"/>
    <mergeCell ref="FKJ234:FKK234"/>
    <mergeCell ref="FKO234:FKZ234"/>
    <mergeCell ref="FLB234:FLC234"/>
    <mergeCell ref="FLG234:FLR234"/>
    <mergeCell ref="FLT234:FLU234"/>
    <mergeCell ref="FIM234:FIX234"/>
    <mergeCell ref="FIZ234:FJA234"/>
    <mergeCell ref="FJE234:FJP234"/>
    <mergeCell ref="FJR234:FJS234"/>
    <mergeCell ref="FJW234:FKH234"/>
    <mergeCell ref="FGX234:FGY234"/>
    <mergeCell ref="FHC234:FHN234"/>
    <mergeCell ref="FHP234:FHQ234"/>
    <mergeCell ref="FHU234:FIF234"/>
    <mergeCell ref="FIH234:FII234"/>
    <mergeCell ref="FFA234:FFL234"/>
    <mergeCell ref="FFN234:FFO234"/>
    <mergeCell ref="FFS234:FGD234"/>
    <mergeCell ref="FGF234:FGG234"/>
    <mergeCell ref="FGK234:FGV234"/>
    <mergeCell ref="FDL234:FDM234"/>
    <mergeCell ref="FDQ234:FEB234"/>
    <mergeCell ref="FED234:FEE234"/>
    <mergeCell ref="FEI234:FET234"/>
    <mergeCell ref="FEV234:FEW234"/>
    <mergeCell ref="FBO234:FBZ234"/>
    <mergeCell ref="FCB234:FCC234"/>
    <mergeCell ref="FCG234:FCR234"/>
    <mergeCell ref="FCT234:FCU234"/>
    <mergeCell ref="FCY234:FDJ234"/>
    <mergeCell ref="EZZ234:FAA234"/>
    <mergeCell ref="FAE234:FAP234"/>
    <mergeCell ref="FAR234:FAS234"/>
    <mergeCell ref="FAW234:FBH234"/>
    <mergeCell ref="FBJ234:FBK234"/>
    <mergeCell ref="EYC234:EYN234"/>
    <mergeCell ref="EYP234:EYQ234"/>
    <mergeCell ref="EYU234:EZF234"/>
    <mergeCell ref="EZH234:EZI234"/>
    <mergeCell ref="EZM234:EZX234"/>
    <mergeCell ref="EWN234:EWO234"/>
    <mergeCell ref="EWS234:EXD234"/>
    <mergeCell ref="EXF234:EXG234"/>
    <mergeCell ref="EXK234:EXV234"/>
    <mergeCell ref="EXX234:EXY234"/>
    <mergeCell ref="EUQ234:EVB234"/>
    <mergeCell ref="EVD234:EVE234"/>
    <mergeCell ref="EVI234:EVT234"/>
    <mergeCell ref="EVV234:EVW234"/>
    <mergeCell ref="EWA234:EWL234"/>
    <mergeCell ref="ETB234:ETC234"/>
    <mergeCell ref="ETG234:ETR234"/>
    <mergeCell ref="ETT234:ETU234"/>
    <mergeCell ref="ETY234:EUJ234"/>
    <mergeCell ref="EUL234:EUM234"/>
    <mergeCell ref="ERE234:ERP234"/>
    <mergeCell ref="ERR234:ERS234"/>
    <mergeCell ref="ERW234:ESH234"/>
    <mergeCell ref="ESJ234:ESK234"/>
    <mergeCell ref="ESO234:ESZ234"/>
    <mergeCell ref="EPP234:EPQ234"/>
    <mergeCell ref="EPU234:EQF234"/>
    <mergeCell ref="EQH234:EQI234"/>
    <mergeCell ref="EQM234:EQX234"/>
    <mergeCell ref="EQZ234:ERA234"/>
    <mergeCell ref="ENS234:EOD234"/>
    <mergeCell ref="EOF234:EOG234"/>
    <mergeCell ref="EOK234:EOV234"/>
    <mergeCell ref="EOX234:EOY234"/>
    <mergeCell ref="EPC234:EPN234"/>
    <mergeCell ref="EMD234:EME234"/>
    <mergeCell ref="EMI234:EMT234"/>
    <mergeCell ref="EMV234:EMW234"/>
    <mergeCell ref="ENA234:ENL234"/>
    <mergeCell ref="ENN234:ENO234"/>
    <mergeCell ref="EKG234:EKR234"/>
    <mergeCell ref="EKT234:EKU234"/>
    <mergeCell ref="EKY234:ELJ234"/>
    <mergeCell ref="ELL234:ELM234"/>
    <mergeCell ref="ELQ234:EMB234"/>
    <mergeCell ref="EIR234:EIS234"/>
    <mergeCell ref="EIW234:EJH234"/>
    <mergeCell ref="EJJ234:EJK234"/>
    <mergeCell ref="EJO234:EJZ234"/>
    <mergeCell ref="EKB234:EKC234"/>
    <mergeCell ref="EGU234:EHF234"/>
    <mergeCell ref="EHH234:EHI234"/>
    <mergeCell ref="EHM234:EHX234"/>
    <mergeCell ref="EHZ234:EIA234"/>
    <mergeCell ref="EIE234:EIP234"/>
    <mergeCell ref="EFF234:EFG234"/>
    <mergeCell ref="EFK234:EFV234"/>
    <mergeCell ref="EFX234:EFY234"/>
    <mergeCell ref="EGC234:EGN234"/>
    <mergeCell ref="EGP234:EGQ234"/>
    <mergeCell ref="EDI234:EDT234"/>
    <mergeCell ref="EDV234:EDW234"/>
    <mergeCell ref="EEA234:EEL234"/>
    <mergeCell ref="EEN234:EEO234"/>
    <mergeCell ref="EES234:EFD234"/>
    <mergeCell ref="EBT234:EBU234"/>
    <mergeCell ref="EBY234:ECJ234"/>
    <mergeCell ref="ECL234:ECM234"/>
    <mergeCell ref="ECQ234:EDB234"/>
    <mergeCell ref="EDD234:EDE234"/>
    <mergeCell ref="DZW234:EAH234"/>
    <mergeCell ref="EAJ234:EAK234"/>
    <mergeCell ref="EAO234:EAZ234"/>
    <mergeCell ref="EBB234:EBC234"/>
    <mergeCell ref="EBG234:EBR234"/>
    <mergeCell ref="DYH234:DYI234"/>
    <mergeCell ref="DYM234:DYX234"/>
    <mergeCell ref="DYZ234:DZA234"/>
    <mergeCell ref="DZE234:DZP234"/>
    <mergeCell ref="DZR234:DZS234"/>
    <mergeCell ref="DWK234:DWV234"/>
    <mergeCell ref="DWX234:DWY234"/>
    <mergeCell ref="DXC234:DXN234"/>
    <mergeCell ref="DXP234:DXQ234"/>
    <mergeCell ref="DXU234:DYF234"/>
    <mergeCell ref="DUV234:DUW234"/>
    <mergeCell ref="DVA234:DVL234"/>
    <mergeCell ref="DVN234:DVO234"/>
    <mergeCell ref="DVS234:DWD234"/>
    <mergeCell ref="DWF234:DWG234"/>
    <mergeCell ref="DSY234:DTJ234"/>
    <mergeCell ref="DTL234:DTM234"/>
    <mergeCell ref="DTQ234:DUB234"/>
    <mergeCell ref="DUD234:DUE234"/>
    <mergeCell ref="DUI234:DUT234"/>
    <mergeCell ref="DRJ234:DRK234"/>
    <mergeCell ref="DRO234:DRZ234"/>
    <mergeCell ref="DSB234:DSC234"/>
    <mergeCell ref="DSG234:DSR234"/>
    <mergeCell ref="DST234:DSU234"/>
    <mergeCell ref="DPM234:DPX234"/>
    <mergeCell ref="DPZ234:DQA234"/>
    <mergeCell ref="DQE234:DQP234"/>
    <mergeCell ref="DQR234:DQS234"/>
    <mergeCell ref="DQW234:DRH234"/>
    <mergeCell ref="DNX234:DNY234"/>
    <mergeCell ref="DOC234:DON234"/>
    <mergeCell ref="DOP234:DOQ234"/>
    <mergeCell ref="DOU234:DPF234"/>
    <mergeCell ref="DPH234:DPI234"/>
    <mergeCell ref="DMA234:DML234"/>
    <mergeCell ref="DMN234:DMO234"/>
    <mergeCell ref="DMS234:DND234"/>
    <mergeCell ref="DNF234:DNG234"/>
    <mergeCell ref="DNK234:DNV234"/>
    <mergeCell ref="DKL234:DKM234"/>
    <mergeCell ref="DKQ234:DLB234"/>
    <mergeCell ref="DLD234:DLE234"/>
    <mergeCell ref="DLI234:DLT234"/>
    <mergeCell ref="DLV234:DLW234"/>
    <mergeCell ref="DIO234:DIZ234"/>
    <mergeCell ref="DJB234:DJC234"/>
    <mergeCell ref="DJG234:DJR234"/>
    <mergeCell ref="DJT234:DJU234"/>
    <mergeCell ref="DJY234:DKJ234"/>
    <mergeCell ref="DGZ234:DHA234"/>
    <mergeCell ref="DHE234:DHP234"/>
    <mergeCell ref="DHR234:DHS234"/>
    <mergeCell ref="DHW234:DIH234"/>
    <mergeCell ref="DIJ234:DIK234"/>
    <mergeCell ref="DFC234:DFN234"/>
    <mergeCell ref="DFP234:DFQ234"/>
    <mergeCell ref="DFU234:DGF234"/>
    <mergeCell ref="DGH234:DGI234"/>
    <mergeCell ref="DGM234:DGX234"/>
    <mergeCell ref="DDN234:DDO234"/>
    <mergeCell ref="DDS234:DED234"/>
    <mergeCell ref="DEF234:DEG234"/>
    <mergeCell ref="DEK234:DEV234"/>
    <mergeCell ref="DEX234:DEY234"/>
    <mergeCell ref="DBQ234:DCB234"/>
    <mergeCell ref="DCD234:DCE234"/>
    <mergeCell ref="DCI234:DCT234"/>
    <mergeCell ref="DCV234:DCW234"/>
    <mergeCell ref="DDA234:DDL234"/>
    <mergeCell ref="DAB234:DAC234"/>
    <mergeCell ref="DAG234:DAR234"/>
    <mergeCell ref="DAT234:DAU234"/>
    <mergeCell ref="DAY234:DBJ234"/>
    <mergeCell ref="DBL234:DBM234"/>
    <mergeCell ref="CYE234:CYP234"/>
    <mergeCell ref="CYR234:CYS234"/>
    <mergeCell ref="CYW234:CZH234"/>
    <mergeCell ref="CZJ234:CZK234"/>
    <mergeCell ref="CZO234:CZZ234"/>
    <mergeCell ref="CWP234:CWQ234"/>
    <mergeCell ref="CWU234:CXF234"/>
    <mergeCell ref="CXH234:CXI234"/>
    <mergeCell ref="CXM234:CXX234"/>
    <mergeCell ref="CXZ234:CYA234"/>
    <mergeCell ref="CUS234:CVD234"/>
    <mergeCell ref="CVF234:CVG234"/>
    <mergeCell ref="CVK234:CVV234"/>
    <mergeCell ref="CVX234:CVY234"/>
    <mergeCell ref="CWC234:CWN234"/>
    <mergeCell ref="CTD234:CTE234"/>
    <mergeCell ref="CTI234:CTT234"/>
    <mergeCell ref="CTV234:CTW234"/>
    <mergeCell ref="CUA234:CUL234"/>
    <mergeCell ref="CUN234:CUO234"/>
    <mergeCell ref="CRG234:CRR234"/>
    <mergeCell ref="CRT234:CRU234"/>
    <mergeCell ref="CRY234:CSJ234"/>
    <mergeCell ref="CSL234:CSM234"/>
    <mergeCell ref="CSQ234:CTB234"/>
    <mergeCell ref="CPR234:CPS234"/>
    <mergeCell ref="CPW234:CQH234"/>
    <mergeCell ref="CQJ234:CQK234"/>
    <mergeCell ref="CQO234:CQZ234"/>
    <mergeCell ref="CRB234:CRC234"/>
    <mergeCell ref="CNU234:COF234"/>
    <mergeCell ref="COH234:COI234"/>
    <mergeCell ref="COM234:COX234"/>
    <mergeCell ref="COZ234:CPA234"/>
    <mergeCell ref="CPE234:CPP234"/>
    <mergeCell ref="CMF234:CMG234"/>
    <mergeCell ref="CMK234:CMV234"/>
    <mergeCell ref="CMX234:CMY234"/>
    <mergeCell ref="CNC234:CNN234"/>
    <mergeCell ref="CNP234:CNQ234"/>
    <mergeCell ref="CKI234:CKT234"/>
    <mergeCell ref="CKV234:CKW234"/>
    <mergeCell ref="CLA234:CLL234"/>
    <mergeCell ref="CLN234:CLO234"/>
    <mergeCell ref="CLS234:CMD234"/>
    <mergeCell ref="CIT234:CIU234"/>
    <mergeCell ref="CIY234:CJJ234"/>
    <mergeCell ref="CJL234:CJM234"/>
    <mergeCell ref="CJQ234:CKB234"/>
    <mergeCell ref="CKD234:CKE234"/>
    <mergeCell ref="CGW234:CHH234"/>
    <mergeCell ref="CHJ234:CHK234"/>
    <mergeCell ref="CHO234:CHZ234"/>
    <mergeCell ref="CIB234:CIC234"/>
    <mergeCell ref="CIG234:CIR234"/>
    <mergeCell ref="CFH234:CFI234"/>
    <mergeCell ref="CFM234:CFX234"/>
    <mergeCell ref="CFZ234:CGA234"/>
    <mergeCell ref="CGE234:CGP234"/>
    <mergeCell ref="CGR234:CGS234"/>
    <mergeCell ref="CDK234:CDV234"/>
    <mergeCell ref="CDX234:CDY234"/>
    <mergeCell ref="CEC234:CEN234"/>
    <mergeCell ref="CEP234:CEQ234"/>
    <mergeCell ref="CEU234:CFF234"/>
    <mergeCell ref="CBV234:CBW234"/>
    <mergeCell ref="CCA234:CCL234"/>
    <mergeCell ref="CCN234:CCO234"/>
    <mergeCell ref="CCS234:CDD234"/>
    <mergeCell ref="CDF234:CDG234"/>
    <mergeCell ref="BZY234:CAJ234"/>
    <mergeCell ref="CAL234:CAM234"/>
    <mergeCell ref="CAQ234:CBB234"/>
    <mergeCell ref="CBD234:CBE234"/>
    <mergeCell ref="CBI234:CBT234"/>
    <mergeCell ref="BYJ234:BYK234"/>
    <mergeCell ref="BYO234:BYZ234"/>
    <mergeCell ref="BZB234:BZC234"/>
    <mergeCell ref="BZG234:BZR234"/>
    <mergeCell ref="BZT234:BZU234"/>
    <mergeCell ref="BWM234:BWX234"/>
    <mergeCell ref="BWZ234:BXA234"/>
    <mergeCell ref="BXE234:BXP234"/>
    <mergeCell ref="BXR234:BXS234"/>
    <mergeCell ref="BXW234:BYH234"/>
    <mergeCell ref="BUX234:BUY234"/>
    <mergeCell ref="BVC234:BVN234"/>
    <mergeCell ref="BVP234:BVQ234"/>
    <mergeCell ref="BVU234:BWF234"/>
    <mergeCell ref="BWH234:BWI234"/>
    <mergeCell ref="BTA234:BTL234"/>
    <mergeCell ref="BTN234:BTO234"/>
    <mergeCell ref="BTS234:BUD234"/>
    <mergeCell ref="BUF234:BUG234"/>
    <mergeCell ref="BUK234:BUV234"/>
    <mergeCell ref="BRL234:BRM234"/>
    <mergeCell ref="BRQ234:BSB234"/>
    <mergeCell ref="BSD234:BSE234"/>
    <mergeCell ref="BSI234:BST234"/>
    <mergeCell ref="BSV234:BSW234"/>
    <mergeCell ref="BPO234:BPZ234"/>
    <mergeCell ref="BQB234:BQC234"/>
    <mergeCell ref="BQG234:BQR234"/>
    <mergeCell ref="BQT234:BQU234"/>
    <mergeCell ref="BQY234:BRJ234"/>
    <mergeCell ref="BNZ234:BOA234"/>
    <mergeCell ref="BOE234:BOP234"/>
    <mergeCell ref="BOR234:BOS234"/>
    <mergeCell ref="BOW234:BPH234"/>
    <mergeCell ref="BPJ234:BPK234"/>
    <mergeCell ref="BMC234:BMN234"/>
    <mergeCell ref="BMP234:BMQ234"/>
    <mergeCell ref="BMU234:BNF234"/>
    <mergeCell ref="BNH234:BNI234"/>
    <mergeCell ref="BNM234:BNX234"/>
    <mergeCell ref="BKN234:BKO234"/>
    <mergeCell ref="BKS234:BLD234"/>
    <mergeCell ref="BLF234:BLG234"/>
    <mergeCell ref="BLK234:BLV234"/>
    <mergeCell ref="BLX234:BLY234"/>
    <mergeCell ref="BIQ234:BJB234"/>
    <mergeCell ref="BJD234:BJE234"/>
    <mergeCell ref="BJI234:BJT234"/>
    <mergeCell ref="BJV234:BJW234"/>
    <mergeCell ref="BKA234:BKL234"/>
    <mergeCell ref="BHB234:BHC234"/>
    <mergeCell ref="BHG234:BHR234"/>
    <mergeCell ref="BHT234:BHU234"/>
    <mergeCell ref="BHY234:BIJ234"/>
    <mergeCell ref="BIL234:BIM234"/>
    <mergeCell ref="BFE234:BFP234"/>
    <mergeCell ref="BFR234:BFS234"/>
    <mergeCell ref="BFW234:BGH234"/>
    <mergeCell ref="BGJ234:BGK234"/>
    <mergeCell ref="BGO234:BGZ234"/>
    <mergeCell ref="BDP234:BDQ234"/>
    <mergeCell ref="BDU234:BEF234"/>
    <mergeCell ref="BEH234:BEI234"/>
    <mergeCell ref="BEM234:BEX234"/>
    <mergeCell ref="BEZ234:BFA234"/>
    <mergeCell ref="BBS234:BCD234"/>
    <mergeCell ref="BCF234:BCG234"/>
    <mergeCell ref="BCK234:BCV234"/>
    <mergeCell ref="BCX234:BCY234"/>
    <mergeCell ref="BDC234:BDN234"/>
    <mergeCell ref="BAD234:BAE234"/>
    <mergeCell ref="BAI234:BAT234"/>
    <mergeCell ref="BAV234:BAW234"/>
    <mergeCell ref="BBA234:BBL234"/>
    <mergeCell ref="BBN234:BBO234"/>
    <mergeCell ref="AYG234:AYR234"/>
    <mergeCell ref="AYT234:AYU234"/>
    <mergeCell ref="AYY234:AZJ234"/>
    <mergeCell ref="AZL234:AZM234"/>
    <mergeCell ref="AZQ234:BAB234"/>
    <mergeCell ref="AWR234:AWS234"/>
    <mergeCell ref="AWW234:AXH234"/>
    <mergeCell ref="AXJ234:AXK234"/>
    <mergeCell ref="AXO234:AXZ234"/>
    <mergeCell ref="AYB234:AYC234"/>
    <mergeCell ref="AUU234:AVF234"/>
    <mergeCell ref="AVH234:AVI234"/>
    <mergeCell ref="AVM234:AVX234"/>
    <mergeCell ref="AVZ234:AWA234"/>
    <mergeCell ref="AWE234:AWP234"/>
    <mergeCell ref="ATF234:ATG234"/>
    <mergeCell ref="ATK234:ATV234"/>
    <mergeCell ref="ATX234:ATY234"/>
    <mergeCell ref="AUC234:AUN234"/>
    <mergeCell ref="AUP234:AUQ234"/>
    <mergeCell ref="ARI234:ART234"/>
    <mergeCell ref="ARV234:ARW234"/>
    <mergeCell ref="ASA234:ASL234"/>
    <mergeCell ref="ASN234:ASO234"/>
    <mergeCell ref="ASS234:ATD234"/>
    <mergeCell ref="APT234:APU234"/>
    <mergeCell ref="APY234:AQJ234"/>
    <mergeCell ref="AQL234:AQM234"/>
    <mergeCell ref="AQQ234:ARB234"/>
    <mergeCell ref="ARD234:ARE234"/>
    <mergeCell ref="ANW234:AOH234"/>
    <mergeCell ref="AOJ234:AOK234"/>
    <mergeCell ref="AOO234:AOZ234"/>
    <mergeCell ref="APB234:APC234"/>
    <mergeCell ref="APG234:APR234"/>
    <mergeCell ref="AMH234:AMI234"/>
    <mergeCell ref="AMM234:AMX234"/>
    <mergeCell ref="AMZ234:ANA234"/>
    <mergeCell ref="ANE234:ANP234"/>
    <mergeCell ref="ANR234:ANS234"/>
    <mergeCell ref="AKK234:AKV234"/>
    <mergeCell ref="AKX234:AKY234"/>
    <mergeCell ref="ALC234:ALN234"/>
    <mergeCell ref="ALP234:ALQ234"/>
    <mergeCell ref="ALU234:AMF234"/>
    <mergeCell ref="AIV234:AIW234"/>
    <mergeCell ref="AJA234:AJL234"/>
    <mergeCell ref="AJN234:AJO234"/>
    <mergeCell ref="AJS234:AKD234"/>
    <mergeCell ref="AKF234:AKG234"/>
    <mergeCell ref="AGY234:AHJ234"/>
    <mergeCell ref="AHL234:AHM234"/>
    <mergeCell ref="AHQ234:AIB234"/>
    <mergeCell ref="AID234:AIE234"/>
    <mergeCell ref="AII234:AIT234"/>
    <mergeCell ref="AFJ234:AFK234"/>
    <mergeCell ref="AFO234:AFZ234"/>
    <mergeCell ref="AGB234:AGC234"/>
    <mergeCell ref="AGG234:AGR234"/>
    <mergeCell ref="AGT234:AGU234"/>
    <mergeCell ref="ADM234:ADX234"/>
    <mergeCell ref="ADZ234:AEA234"/>
    <mergeCell ref="AEE234:AEP234"/>
    <mergeCell ref="AER234:AES234"/>
    <mergeCell ref="AEW234:AFH234"/>
    <mergeCell ref="ABX234:ABY234"/>
    <mergeCell ref="ACC234:ACN234"/>
    <mergeCell ref="ACP234:ACQ234"/>
    <mergeCell ref="ACU234:ADF234"/>
    <mergeCell ref="ADH234:ADI234"/>
    <mergeCell ref="AAA234:AAL234"/>
    <mergeCell ref="AAN234:AAO234"/>
    <mergeCell ref="AAS234:ABD234"/>
    <mergeCell ref="ABF234:ABG234"/>
    <mergeCell ref="ABK234:ABV234"/>
    <mergeCell ref="YL234:YM234"/>
    <mergeCell ref="YQ234:ZB234"/>
    <mergeCell ref="ZD234:ZE234"/>
    <mergeCell ref="ZI234:ZT234"/>
    <mergeCell ref="ZV234:ZW234"/>
    <mergeCell ref="WO234:WZ234"/>
    <mergeCell ref="XB234:XC234"/>
    <mergeCell ref="XG234:XR234"/>
    <mergeCell ref="XT234:XU234"/>
    <mergeCell ref="XY234:YJ234"/>
    <mergeCell ref="UZ234:VA234"/>
    <mergeCell ref="VE234:VP234"/>
    <mergeCell ref="VR234:VS234"/>
    <mergeCell ref="VW234:WH234"/>
    <mergeCell ref="WJ234:WK234"/>
    <mergeCell ref="TC234:TN234"/>
    <mergeCell ref="TP234:TQ234"/>
    <mergeCell ref="TU234:UF234"/>
    <mergeCell ref="UH234:UI234"/>
    <mergeCell ref="UM234:UX234"/>
    <mergeCell ref="RN234:RO234"/>
    <mergeCell ref="RS234:SD234"/>
    <mergeCell ref="SF234:SG234"/>
    <mergeCell ref="SK234:SV234"/>
    <mergeCell ref="SX234:SY234"/>
    <mergeCell ref="PQ234:QB234"/>
    <mergeCell ref="QD234:QE234"/>
    <mergeCell ref="QI234:QT234"/>
    <mergeCell ref="QV234:QW234"/>
    <mergeCell ref="RA234:RL234"/>
    <mergeCell ref="OB234:OC234"/>
    <mergeCell ref="OG234:OR234"/>
    <mergeCell ref="OT234:OU234"/>
    <mergeCell ref="OY234:PJ234"/>
    <mergeCell ref="PL234:PM234"/>
    <mergeCell ref="ME234:MP234"/>
    <mergeCell ref="MR234:MS234"/>
    <mergeCell ref="MW234:NH234"/>
    <mergeCell ref="NJ234:NK234"/>
    <mergeCell ref="NO234:NZ234"/>
    <mergeCell ref="KP234:KQ234"/>
    <mergeCell ref="KU234:LF234"/>
    <mergeCell ref="LH234:LI234"/>
    <mergeCell ref="LM234:LX234"/>
    <mergeCell ref="LZ234:MA234"/>
    <mergeCell ref="IS234:JD234"/>
    <mergeCell ref="JF234:JG234"/>
    <mergeCell ref="JK234:JV234"/>
    <mergeCell ref="JX234:JY234"/>
    <mergeCell ref="KC234:KN234"/>
    <mergeCell ref="HD234:HE234"/>
    <mergeCell ref="HI234:HT234"/>
    <mergeCell ref="HV234:HW234"/>
    <mergeCell ref="IA234:IL234"/>
    <mergeCell ref="IN234:IO234"/>
    <mergeCell ref="FG234:FR234"/>
    <mergeCell ref="FT234:FU234"/>
    <mergeCell ref="FY234:GJ234"/>
    <mergeCell ref="GL234:GM234"/>
    <mergeCell ref="GQ234:HB234"/>
    <mergeCell ref="DR234:DS234"/>
    <mergeCell ref="DW234:EH234"/>
    <mergeCell ref="EJ234:EK234"/>
    <mergeCell ref="EO234:EZ234"/>
    <mergeCell ref="FB234:FC234"/>
    <mergeCell ref="XED185:XEE185"/>
    <mergeCell ref="XEI185:XET185"/>
    <mergeCell ref="XEV185:XEW185"/>
    <mergeCell ref="XFA185:XFD185"/>
    <mergeCell ref="S234:AD234"/>
    <mergeCell ref="AF234:AG234"/>
    <mergeCell ref="AK234:AV234"/>
    <mergeCell ref="AX234:AY234"/>
    <mergeCell ref="BC234:BN234"/>
    <mergeCell ref="BP234:BQ234"/>
    <mergeCell ref="BU234:CF234"/>
    <mergeCell ref="CH234:CI234"/>
    <mergeCell ref="CM234:CX234"/>
    <mergeCell ref="CZ234:DA234"/>
    <mergeCell ref="DE234:DP234"/>
    <mergeCell ref="XCG185:XCR185"/>
    <mergeCell ref="XCT185:XCU185"/>
    <mergeCell ref="XCY185:XDJ185"/>
    <mergeCell ref="XDL185:XDM185"/>
    <mergeCell ref="XDQ185:XEB185"/>
    <mergeCell ref="XAR185:XAS185"/>
    <mergeCell ref="XAW185:XBH185"/>
    <mergeCell ref="XBJ185:XBK185"/>
    <mergeCell ref="XBO185:XBZ185"/>
    <mergeCell ref="XCB185:XCC185"/>
    <mergeCell ref="WYU185:WZF185"/>
    <mergeCell ref="WZH185:WZI185"/>
    <mergeCell ref="WZM185:WZX185"/>
    <mergeCell ref="WZZ185:XAA185"/>
    <mergeCell ref="XAE185:XAP185"/>
    <mergeCell ref="WXF185:WXG185"/>
    <mergeCell ref="WXK185:WXV185"/>
    <mergeCell ref="WXX185:WXY185"/>
    <mergeCell ref="WYC185:WYN185"/>
    <mergeCell ref="WYP185:WYQ185"/>
    <mergeCell ref="WVI185:WVT185"/>
    <mergeCell ref="WVV185:WVW185"/>
    <mergeCell ref="WWA185:WWL185"/>
    <mergeCell ref="WWN185:WWO185"/>
    <mergeCell ref="WWS185:WXD185"/>
    <mergeCell ref="WTT185:WTU185"/>
    <mergeCell ref="WTY185:WUJ185"/>
    <mergeCell ref="WUL185:WUM185"/>
    <mergeCell ref="WUQ185:WVB185"/>
    <mergeCell ref="WVD185:WVE185"/>
    <mergeCell ref="WRW185:WSH185"/>
    <mergeCell ref="WSJ185:WSK185"/>
    <mergeCell ref="WSO185:WSZ185"/>
    <mergeCell ref="WTB185:WTC185"/>
    <mergeCell ref="WTG185:WTR185"/>
    <mergeCell ref="WQH185:WQI185"/>
    <mergeCell ref="WQM185:WQX185"/>
    <mergeCell ref="WQZ185:WRA185"/>
    <mergeCell ref="WRE185:WRP185"/>
    <mergeCell ref="WRR185:WRS185"/>
    <mergeCell ref="WOK185:WOV185"/>
    <mergeCell ref="WOX185:WOY185"/>
    <mergeCell ref="WPC185:WPN185"/>
    <mergeCell ref="WPP185:WPQ185"/>
    <mergeCell ref="WPU185:WQF185"/>
    <mergeCell ref="WMV185:WMW185"/>
    <mergeCell ref="WNA185:WNL185"/>
    <mergeCell ref="WNN185:WNO185"/>
    <mergeCell ref="WNS185:WOD185"/>
    <mergeCell ref="WOF185:WOG185"/>
    <mergeCell ref="WKY185:WLJ185"/>
    <mergeCell ref="WLL185:WLM185"/>
    <mergeCell ref="WLQ185:WMB185"/>
    <mergeCell ref="WMD185:WME185"/>
    <mergeCell ref="WMI185:WMT185"/>
    <mergeCell ref="WJJ185:WJK185"/>
    <mergeCell ref="WJO185:WJZ185"/>
    <mergeCell ref="WKB185:WKC185"/>
    <mergeCell ref="WKG185:WKR185"/>
    <mergeCell ref="WKT185:WKU185"/>
    <mergeCell ref="WHM185:WHX185"/>
    <mergeCell ref="WHZ185:WIA185"/>
    <mergeCell ref="WIE185:WIP185"/>
    <mergeCell ref="WIR185:WIS185"/>
    <mergeCell ref="WIW185:WJH185"/>
    <mergeCell ref="WFX185:WFY185"/>
    <mergeCell ref="WGC185:WGN185"/>
    <mergeCell ref="WGP185:WGQ185"/>
    <mergeCell ref="WGU185:WHF185"/>
    <mergeCell ref="WHH185:WHI185"/>
    <mergeCell ref="WEA185:WEL185"/>
    <mergeCell ref="WEN185:WEO185"/>
    <mergeCell ref="WES185:WFD185"/>
    <mergeCell ref="WFF185:WFG185"/>
    <mergeCell ref="WFK185:WFV185"/>
    <mergeCell ref="WCL185:WCM185"/>
    <mergeCell ref="WCQ185:WDB185"/>
    <mergeCell ref="WDD185:WDE185"/>
    <mergeCell ref="WDI185:WDT185"/>
    <mergeCell ref="WDV185:WDW185"/>
    <mergeCell ref="WAO185:WAZ185"/>
    <mergeCell ref="WBB185:WBC185"/>
    <mergeCell ref="WBG185:WBR185"/>
    <mergeCell ref="WBT185:WBU185"/>
    <mergeCell ref="WBY185:WCJ185"/>
    <mergeCell ref="VYZ185:VZA185"/>
    <mergeCell ref="VZE185:VZP185"/>
    <mergeCell ref="VZR185:VZS185"/>
    <mergeCell ref="VZW185:WAH185"/>
    <mergeCell ref="WAJ185:WAK185"/>
    <mergeCell ref="VXC185:VXN185"/>
    <mergeCell ref="VXP185:VXQ185"/>
    <mergeCell ref="VXU185:VYF185"/>
    <mergeCell ref="VYH185:VYI185"/>
    <mergeCell ref="VYM185:VYX185"/>
    <mergeCell ref="VVN185:VVO185"/>
    <mergeCell ref="VVS185:VWD185"/>
    <mergeCell ref="VWF185:VWG185"/>
    <mergeCell ref="VWK185:VWV185"/>
    <mergeCell ref="VWX185:VWY185"/>
    <mergeCell ref="VTQ185:VUB185"/>
    <mergeCell ref="VUD185:VUE185"/>
    <mergeCell ref="VUI185:VUT185"/>
    <mergeCell ref="VUV185:VUW185"/>
    <mergeCell ref="VVA185:VVL185"/>
    <mergeCell ref="VSB185:VSC185"/>
    <mergeCell ref="VSG185:VSR185"/>
    <mergeCell ref="VST185:VSU185"/>
    <mergeCell ref="VSY185:VTJ185"/>
    <mergeCell ref="VTL185:VTM185"/>
    <mergeCell ref="VQE185:VQP185"/>
    <mergeCell ref="VQR185:VQS185"/>
    <mergeCell ref="VQW185:VRH185"/>
    <mergeCell ref="VRJ185:VRK185"/>
    <mergeCell ref="VRO185:VRZ185"/>
    <mergeCell ref="VOP185:VOQ185"/>
    <mergeCell ref="VOU185:VPF185"/>
    <mergeCell ref="VPH185:VPI185"/>
    <mergeCell ref="VPM185:VPX185"/>
    <mergeCell ref="VPZ185:VQA185"/>
    <mergeCell ref="VMS185:VND185"/>
    <mergeCell ref="VNF185:VNG185"/>
    <mergeCell ref="VNK185:VNV185"/>
    <mergeCell ref="VNX185:VNY185"/>
    <mergeCell ref="VOC185:VON185"/>
    <mergeCell ref="VLD185:VLE185"/>
    <mergeCell ref="VLI185:VLT185"/>
    <mergeCell ref="VLV185:VLW185"/>
    <mergeCell ref="VMA185:VML185"/>
    <mergeCell ref="VMN185:VMO185"/>
    <mergeCell ref="VJG185:VJR185"/>
    <mergeCell ref="VJT185:VJU185"/>
    <mergeCell ref="VJY185:VKJ185"/>
    <mergeCell ref="VKL185:VKM185"/>
    <mergeCell ref="VKQ185:VLB185"/>
    <mergeCell ref="VHR185:VHS185"/>
    <mergeCell ref="VHW185:VIH185"/>
    <mergeCell ref="VIJ185:VIK185"/>
    <mergeCell ref="VIO185:VIZ185"/>
    <mergeCell ref="VJB185:VJC185"/>
    <mergeCell ref="VFU185:VGF185"/>
    <mergeCell ref="VGH185:VGI185"/>
    <mergeCell ref="VGM185:VGX185"/>
    <mergeCell ref="VGZ185:VHA185"/>
    <mergeCell ref="VHE185:VHP185"/>
    <mergeCell ref="VEF185:VEG185"/>
    <mergeCell ref="VEK185:VEV185"/>
    <mergeCell ref="VEX185:VEY185"/>
    <mergeCell ref="VFC185:VFN185"/>
    <mergeCell ref="VFP185:VFQ185"/>
    <mergeCell ref="VCI185:VCT185"/>
    <mergeCell ref="VCV185:VCW185"/>
    <mergeCell ref="VDA185:VDL185"/>
    <mergeCell ref="VDN185:VDO185"/>
    <mergeCell ref="VDS185:VED185"/>
    <mergeCell ref="VAT185:VAU185"/>
    <mergeCell ref="VAY185:VBJ185"/>
    <mergeCell ref="VBL185:VBM185"/>
    <mergeCell ref="VBQ185:VCB185"/>
    <mergeCell ref="VCD185:VCE185"/>
    <mergeCell ref="UYW185:UZH185"/>
    <mergeCell ref="UZJ185:UZK185"/>
    <mergeCell ref="UZO185:UZZ185"/>
    <mergeCell ref="VAB185:VAC185"/>
    <mergeCell ref="VAG185:VAR185"/>
    <mergeCell ref="UXH185:UXI185"/>
    <mergeCell ref="UXM185:UXX185"/>
    <mergeCell ref="UXZ185:UYA185"/>
    <mergeCell ref="UYE185:UYP185"/>
    <mergeCell ref="UYR185:UYS185"/>
    <mergeCell ref="UVK185:UVV185"/>
    <mergeCell ref="UVX185:UVY185"/>
    <mergeCell ref="UWC185:UWN185"/>
    <mergeCell ref="UWP185:UWQ185"/>
    <mergeCell ref="UWU185:UXF185"/>
    <mergeCell ref="UTV185:UTW185"/>
    <mergeCell ref="UUA185:UUL185"/>
    <mergeCell ref="UUN185:UUO185"/>
    <mergeCell ref="UUS185:UVD185"/>
    <mergeCell ref="UVF185:UVG185"/>
    <mergeCell ref="URY185:USJ185"/>
    <mergeCell ref="USL185:USM185"/>
    <mergeCell ref="USQ185:UTB185"/>
    <mergeCell ref="UTD185:UTE185"/>
    <mergeCell ref="UTI185:UTT185"/>
    <mergeCell ref="UQJ185:UQK185"/>
    <mergeCell ref="UQO185:UQZ185"/>
    <mergeCell ref="URB185:URC185"/>
    <mergeCell ref="URG185:URR185"/>
    <mergeCell ref="URT185:URU185"/>
    <mergeCell ref="UOM185:UOX185"/>
    <mergeCell ref="UOZ185:UPA185"/>
    <mergeCell ref="UPE185:UPP185"/>
    <mergeCell ref="UPR185:UPS185"/>
    <mergeCell ref="UPW185:UQH185"/>
    <mergeCell ref="UMX185:UMY185"/>
    <mergeCell ref="UNC185:UNN185"/>
    <mergeCell ref="UNP185:UNQ185"/>
    <mergeCell ref="UNU185:UOF185"/>
    <mergeCell ref="UOH185:UOI185"/>
    <mergeCell ref="ULA185:ULL185"/>
    <mergeCell ref="ULN185:ULO185"/>
    <mergeCell ref="ULS185:UMD185"/>
    <mergeCell ref="UMF185:UMG185"/>
    <mergeCell ref="UMK185:UMV185"/>
    <mergeCell ref="UJL185:UJM185"/>
    <mergeCell ref="UJQ185:UKB185"/>
    <mergeCell ref="UKD185:UKE185"/>
    <mergeCell ref="UKI185:UKT185"/>
    <mergeCell ref="UKV185:UKW185"/>
    <mergeCell ref="UHO185:UHZ185"/>
    <mergeCell ref="UIB185:UIC185"/>
    <mergeCell ref="UIG185:UIR185"/>
    <mergeCell ref="UIT185:UIU185"/>
    <mergeCell ref="UIY185:UJJ185"/>
    <mergeCell ref="UFZ185:UGA185"/>
    <mergeCell ref="UGE185:UGP185"/>
    <mergeCell ref="UGR185:UGS185"/>
    <mergeCell ref="UGW185:UHH185"/>
    <mergeCell ref="UHJ185:UHK185"/>
    <mergeCell ref="UEC185:UEN185"/>
    <mergeCell ref="UEP185:UEQ185"/>
    <mergeCell ref="UEU185:UFF185"/>
    <mergeCell ref="UFH185:UFI185"/>
    <mergeCell ref="UFM185:UFX185"/>
    <mergeCell ref="UCN185:UCO185"/>
    <mergeCell ref="UCS185:UDD185"/>
    <mergeCell ref="UDF185:UDG185"/>
    <mergeCell ref="UDK185:UDV185"/>
    <mergeCell ref="UDX185:UDY185"/>
    <mergeCell ref="UAQ185:UBB185"/>
    <mergeCell ref="UBD185:UBE185"/>
    <mergeCell ref="UBI185:UBT185"/>
    <mergeCell ref="UBV185:UBW185"/>
    <mergeCell ref="UCA185:UCL185"/>
    <mergeCell ref="TZB185:TZC185"/>
    <mergeCell ref="TZG185:TZR185"/>
    <mergeCell ref="TZT185:TZU185"/>
    <mergeCell ref="TZY185:UAJ185"/>
    <mergeCell ref="UAL185:UAM185"/>
    <mergeCell ref="TXE185:TXP185"/>
    <mergeCell ref="TXR185:TXS185"/>
    <mergeCell ref="TXW185:TYH185"/>
    <mergeCell ref="TYJ185:TYK185"/>
    <mergeCell ref="TYO185:TYZ185"/>
    <mergeCell ref="TVP185:TVQ185"/>
    <mergeCell ref="TVU185:TWF185"/>
    <mergeCell ref="TWH185:TWI185"/>
    <mergeCell ref="TWM185:TWX185"/>
    <mergeCell ref="TWZ185:TXA185"/>
    <mergeCell ref="TTS185:TUD185"/>
    <mergeCell ref="TUF185:TUG185"/>
    <mergeCell ref="TUK185:TUV185"/>
    <mergeCell ref="TUX185:TUY185"/>
    <mergeCell ref="TVC185:TVN185"/>
    <mergeCell ref="TSD185:TSE185"/>
    <mergeCell ref="TSI185:TST185"/>
    <mergeCell ref="TSV185:TSW185"/>
    <mergeCell ref="TTA185:TTL185"/>
    <mergeCell ref="TTN185:TTO185"/>
    <mergeCell ref="TQG185:TQR185"/>
    <mergeCell ref="TQT185:TQU185"/>
    <mergeCell ref="TQY185:TRJ185"/>
    <mergeCell ref="TRL185:TRM185"/>
    <mergeCell ref="TRQ185:TSB185"/>
    <mergeCell ref="TOR185:TOS185"/>
    <mergeCell ref="TOW185:TPH185"/>
    <mergeCell ref="TPJ185:TPK185"/>
    <mergeCell ref="TPO185:TPZ185"/>
    <mergeCell ref="TQB185:TQC185"/>
    <mergeCell ref="TMU185:TNF185"/>
    <mergeCell ref="TNH185:TNI185"/>
    <mergeCell ref="TNM185:TNX185"/>
    <mergeCell ref="TNZ185:TOA185"/>
    <mergeCell ref="TOE185:TOP185"/>
    <mergeCell ref="TLF185:TLG185"/>
    <mergeCell ref="TLK185:TLV185"/>
    <mergeCell ref="TLX185:TLY185"/>
    <mergeCell ref="TMC185:TMN185"/>
    <mergeCell ref="TMP185:TMQ185"/>
    <mergeCell ref="TJI185:TJT185"/>
    <mergeCell ref="TJV185:TJW185"/>
    <mergeCell ref="TKA185:TKL185"/>
    <mergeCell ref="TKN185:TKO185"/>
    <mergeCell ref="TKS185:TLD185"/>
    <mergeCell ref="THT185:THU185"/>
    <mergeCell ref="THY185:TIJ185"/>
    <mergeCell ref="TIL185:TIM185"/>
    <mergeCell ref="TIQ185:TJB185"/>
    <mergeCell ref="TJD185:TJE185"/>
    <mergeCell ref="TFW185:TGH185"/>
    <mergeCell ref="TGJ185:TGK185"/>
    <mergeCell ref="TGO185:TGZ185"/>
    <mergeCell ref="THB185:THC185"/>
    <mergeCell ref="THG185:THR185"/>
    <mergeCell ref="TEH185:TEI185"/>
    <mergeCell ref="TEM185:TEX185"/>
    <mergeCell ref="TEZ185:TFA185"/>
    <mergeCell ref="TFE185:TFP185"/>
    <mergeCell ref="TFR185:TFS185"/>
    <mergeCell ref="TCK185:TCV185"/>
    <mergeCell ref="TCX185:TCY185"/>
    <mergeCell ref="TDC185:TDN185"/>
    <mergeCell ref="TDP185:TDQ185"/>
    <mergeCell ref="TDU185:TEF185"/>
    <mergeCell ref="TAV185:TAW185"/>
    <mergeCell ref="TBA185:TBL185"/>
    <mergeCell ref="TBN185:TBO185"/>
    <mergeCell ref="TBS185:TCD185"/>
    <mergeCell ref="TCF185:TCG185"/>
    <mergeCell ref="SYY185:SZJ185"/>
    <mergeCell ref="SZL185:SZM185"/>
    <mergeCell ref="SZQ185:TAB185"/>
    <mergeCell ref="TAD185:TAE185"/>
    <mergeCell ref="TAI185:TAT185"/>
    <mergeCell ref="SXJ185:SXK185"/>
    <mergeCell ref="SXO185:SXZ185"/>
    <mergeCell ref="SYB185:SYC185"/>
    <mergeCell ref="SYG185:SYR185"/>
    <mergeCell ref="SYT185:SYU185"/>
    <mergeCell ref="SVM185:SVX185"/>
    <mergeCell ref="SVZ185:SWA185"/>
    <mergeCell ref="SWE185:SWP185"/>
    <mergeCell ref="SWR185:SWS185"/>
    <mergeCell ref="SWW185:SXH185"/>
    <mergeCell ref="STX185:STY185"/>
    <mergeCell ref="SUC185:SUN185"/>
    <mergeCell ref="SUP185:SUQ185"/>
    <mergeCell ref="SUU185:SVF185"/>
    <mergeCell ref="SVH185:SVI185"/>
    <mergeCell ref="SSA185:SSL185"/>
    <mergeCell ref="SSN185:SSO185"/>
    <mergeCell ref="SSS185:STD185"/>
    <mergeCell ref="STF185:STG185"/>
    <mergeCell ref="STK185:STV185"/>
    <mergeCell ref="SQL185:SQM185"/>
    <mergeCell ref="SQQ185:SRB185"/>
    <mergeCell ref="SRD185:SRE185"/>
    <mergeCell ref="SRI185:SRT185"/>
    <mergeCell ref="SRV185:SRW185"/>
    <mergeCell ref="SOO185:SOZ185"/>
    <mergeCell ref="SPB185:SPC185"/>
    <mergeCell ref="SPG185:SPR185"/>
    <mergeCell ref="SPT185:SPU185"/>
    <mergeCell ref="SPY185:SQJ185"/>
    <mergeCell ref="SMZ185:SNA185"/>
    <mergeCell ref="SNE185:SNP185"/>
    <mergeCell ref="SNR185:SNS185"/>
    <mergeCell ref="SNW185:SOH185"/>
    <mergeCell ref="SOJ185:SOK185"/>
    <mergeCell ref="SLC185:SLN185"/>
    <mergeCell ref="SLP185:SLQ185"/>
    <mergeCell ref="SLU185:SMF185"/>
    <mergeCell ref="SMH185:SMI185"/>
    <mergeCell ref="SMM185:SMX185"/>
    <mergeCell ref="SJN185:SJO185"/>
    <mergeCell ref="SJS185:SKD185"/>
    <mergeCell ref="SKF185:SKG185"/>
    <mergeCell ref="SKK185:SKV185"/>
    <mergeCell ref="SKX185:SKY185"/>
    <mergeCell ref="SHQ185:SIB185"/>
    <mergeCell ref="SID185:SIE185"/>
    <mergeCell ref="SII185:SIT185"/>
    <mergeCell ref="SIV185:SIW185"/>
    <mergeCell ref="SJA185:SJL185"/>
    <mergeCell ref="SGB185:SGC185"/>
    <mergeCell ref="SGG185:SGR185"/>
    <mergeCell ref="SGT185:SGU185"/>
    <mergeCell ref="SGY185:SHJ185"/>
    <mergeCell ref="SHL185:SHM185"/>
    <mergeCell ref="SEE185:SEP185"/>
    <mergeCell ref="SER185:SES185"/>
    <mergeCell ref="SEW185:SFH185"/>
    <mergeCell ref="SFJ185:SFK185"/>
    <mergeCell ref="SFO185:SFZ185"/>
    <mergeCell ref="SCP185:SCQ185"/>
    <mergeCell ref="SCU185:SDF185"/>
    <mergeCell ref="SDH185:SDI185"/>
    <mergeCell ref="SDM185:SDX185"/>
    <mergeCell ref="SDZ185:SEA185"/>
    <mergeCell ref="SAS185:SBD185"/>
    <mergeCell ref="SBF185:SBG185"/>
    <mergeCell ref="SBK185:SBV185"/>
    <mergeCell ref="SBX185:SBY185"/>
    <mergeCell ref="SCC185:SCN185"/>
    <mergeCell ref="RZD185:RZE185"/>
    <mergeCell ref="RZI185:RZT185"/>
    <mergeCell ref="RZV185:RZW185"/>
    <mergeCell ref="SAA185:SAL185"/>
    <mergeCell ref="SAN185:SAO185"/>
    <mergeCell ref="RXG185:RXR185"/>
    <mergeCell ref="RXT185:RXU185"/>
    <mergeCell ref="RXY185:RYJ185"/>
    <mergeCell ref="RYL185:RYM185"/>
    <mergeCell ref="RYQ185:RZB185"/>
    <mergeCell ref="RVR185:RVS185"/>
    <mergeCell ref="RVW185:RWH185"/>
    <mergeCell ref="RWJ185:RWK185"/>
    <mergeCell ref="RWO185:RWZ185"/>
    <mergeCell ref="RXB185:RXC185"/>
    <mergeCell ref="RTU185:RUF185"/>
    <mergeCell ref="RUH185:RUI185"/>
    <mergeCell ref="RUM185:RUX185"/>
    <mergeCell ref="RUZ185:RVA185"/>
    <mergeCell ref="RVE185:RVP185"/>
    <mergeCell ref="RSF185:RSG185"/>
    <mergeCell ref="RSK185:RSV185"/>
    <mergeCell ref="RSX185:RSY185"/>
    <mergeCell ref="RTC185:RTN185"/>
    <mergeCell ref="RTP185:RTQ185"/>
    <mergeCell ref="RQI185:RQT185"/>
    <mergeCell ref="RQV185:RQW185"/>
    <mergeCell ref="RRA185:RRL185"/>
    <mergeCell ref="RRN185:RRO185"/>
    <mergeCell ref="RRS185:RSD185"/>
    <mergeCell ref="ROT185:ROU185"/>
    <mergeCell ref="ROY185:RPJ185"/>
    <mergeCell ref="RPL185:RPM185"/>
    <mergeCell ref="RPQ185:RQB185"/>
    <mergeCell ref="RQD185:RQE185"/>
    <mergeCell ref="RMW185:RNH185"/>
    <mergeCell ref="RNJ185:RNK185"/>
    <mergeCell ref="RNO185:RNZ185"/>
    <mergeCell ref="ROB185:ROC185"/>
    <mergeCell ref="ROG185:ROR185"/>
    <mergeCell ref="RLH185:RLI185"/>
    <mergeCell ref="RLM185:RLX185"/>
    <mergeCell ref="RLZ185:RMA185"/>
    <mergeCell ref="RME185:RMP185"/>
    <mergeCell ref="RMR185:RMS185"/>
    <mergeCell ref="RJK185:RJV185"/>
    <mergeCell ref="RJX185:RJY185"/>
    <mergeCell ref="RKC185:RKN185"/>
    <mergeCell ref="RKP185:RKQ185"/>
    <mergeCell ref="RKU185:RLF185"/>
    <mergeCell ref="RHV185:RHW185"/>
    <mergeCell ref="RIA185:RIL185"/>
    <mergeCell ref="RIN185:RIO185"/>
    <mergeCell ref="RIS185:RJD185"/>
    <mergeCell ref="RJF185:RJG185"/>
    <mergeCell ref="RFY185:RGJ185"/>
    <mergeCell ref="RGL185:RGM185"/>
    <mergeCell ref="RGQ185:RHB185"/>
    <mergeCell ref="RHD185:RHE185"/>
    <mergeCell ref="RHI185:RHT185"/>
    <mergeCell ref="REJ185:REK185"/>
    <mergeCell ref="REO185:REZ185"/>
    <mergeCell ref="RFB185:RFC185"/>
    <mergeCell ref="RFG185:RFR185"/>
    <mergeCell ref="RFT185:RFU185"/>
    <mergeCell ref="RCM185:RCX185"/>
    <mergeCell ref="RCZ185:RDA185"/>
    <mergeCell ref="RDE185:RDP185"/>
    <mergeCell ref="RDR185:RDS185"/>
    <mergeCell ref="RDW185:REH185"/>
    <mergeCell ref="RAX185:RAY185"/>
    <mergeCell ref="RBC185:RBN185"/>
    <mergeCell ref="RBP185:RBQ185"/>
    <mergeCell ref="RBU185:RCF185"/>
    <mergeCell ref="RCH185:RCI185"/>
    <mergeCell ref="QZA185:QZL185"/>
    <mergeCell ref="QZN185:QZO185"/>
    <mergeCell ref="QZS185:RAD185"/>
    <mergeCell ref="RAF185:RAG185"/>
    <mergeCell ref="RAK185:RAV185"/>
    <mergeCell ref="QXL185:QXM185"/>
    <mergeCell ref="QXQ185:QYB185"/>
    <mergeCell ref="QYD185:QYE185"/>
    <mergeCell ref="QYI185:QYT185"/>
    <mergeCell ref="QYV185:QYW185"/>
    <mergeCell ref="QVO185:QVZ185"/>
    <mergeCell ref="QWB185:QWC185"/>
    <mergeCell ref="QWG185:QWR185"/>
    <mergeCell ref="QWT185:QWU185"/>
    <mergeCell ref="QWY185:QXJ185"/>
    <mergeCell ref="QTZ185:QUA185"/>
    <mergeCell ref="QUE185:QUP185"/>
    <mergeCell ref="QUR185:QUS185"/>
    <mergeCell ref="QUW185:QVH185"/>
    <mergeCell ref="QVJ185:QVK185"/>
    <mergeCell ref="QSC185:QSN185"/>
    <mergeCell ref="QSP185:QSQ185"/>
    <mergeCell ref="QSU185:QTF185"/>
    <mergeCell ref="QTH185:QTI185"/>
    <mergeCell ref="QTM185:QTX185"/>
    <mergeCell ref="QQN185:QQO185"/>
    <mergeCell ref="QQS185:QRD185"/>
    <mergeCell ref="QRF185:QRG185"/>
    <mergeCell ref="QRK185:QRV185"/>
    <mergeCell ref="QRX185:QRY185"/>
    <mergeCell ref="QOQ185:QPB185"/>
    <mergeCell ref="QPD185:QPE185"/>
    <mergeCell ref="QPI185:QPT185"/>
    <mergeCell ref="QPV185:QPW185"/>
    <mergeCell ref="QQA185:QQL185"/>
    <mergeCell ref="QNB185:QNC185"/>
    <mergeCell ref="QNG185:QNR185"/>
    <mergeCell ref="QNT185:QNU185"/>
    <mergeCell ref="QNY185:QOJ185"/>
    <mergeCell ref="QOL185:QOM185"/>
    <mergeCell ref="QLE185:QLP185"/>
    <mergeCell ref="QLR185:QLS185"/>
    <mergeCell ref="QLW185:QMH185"/>
    <mergeCell ref="QMJ185:QMK185"/>
    <mergeCell ref="QMO185:QMZ185"/>
    <mergeCell ref="QJP185:QJQ185"/>
    <mergeCell ref="QJU185:QKF185"/>
    <mergeCell ref="QKH185:QKI185"/>
    <mergeCell ref="QKM185:QKX185"/>
    <mergeCell ref="QKZ185:QLA185"/>
    <mergeCell ref="QHS185:QID185"/>
    <mergeCell ref="QIF185:QIG185"/>
    <mergeCell ref="QIK185:QIV185"/>
    <mergeCell ref="QIX185:QIY185"/>
    <mergeCell ref="QJC185:QJN185"/>
    <mergeCell ref="QGD185:QGE185"/>
    <mergeCell ref="QGI185:QGT185"/>
    <mergeCell ref="QGV185:QGW185"/>
    <mergeCell ref="QHA185:QHL185"/>
    <mergeCell ref="QHN185:QHO185"/>
    <mergeCell ref="QEG185:QER185"/>
    <mergeCell ref="QET185:QEU185"/>
    <mergeCell ref="QEY185:QFJ185"/>
    <mergeCell ref="QFL185:QFM185"/>
    <mergeCell ref="QFQ185:QGB185"/>
    <mergeCell ref="QCR185:QCS185"/>
    <mergeCell ref="QCW185:QDH185"/>
    <mergeCell ref="QDJ185:QDK185"/>
    <mergeCell ref="QDO185:QDZ185"/>
    <mergeCell ref="QEB185:QEC185"/>
    <mergeCell ref="QAU185:QBF185"/>
    <mergeCell ref="QBH185:QBI185"/>
    <mergeCell ref="QBM185:QBX185"/>
    <mergeCell ref="QBZ185:QCA185"/>
    <mergeCell ref="QCE185:QCP185"/>
    <mergeCell ref="PZF185:PZG185"/>
    <mergeCell ref="PZK185:PZV185"/>
    <mergeCell ref="PZX185:PZY185"/>
    <mergeCell ref="QAC185:QAN185"/>
    <mergeCell ref="QAP185:QAQ185"/>
    <mergeCell ref="PXI185:PXT185"/>
    <mergeCell ref="PXV185:PXW185"/>
    <mergeCell ref="PYA185:PYL185"/>
    <mergeCell ref="PYN185:PYO185"/>
    <mergeCell ref="PYS185:PZD185"/>
    <mergeCell ref="PVT185:PVU185"/>
    <mergeCell ref="PVY185:PWJ185"/>
    <mergeCell ref="PWL185:PWM185"/>
    <mergeCell ref="PWQ185:PXB185"/>
    <mergeCell ref="PXD185:PXE185"/>
    <mergeCell ref="PTW185:PUH185"/>
    <mergeCell ref="PUJ185:PUK185"/>
    <mergeCell ref="PUO185:PUZ185"/>
    <mergeCell ref="PVB185:PVC185"/>
    <mergeCell ref="PVG185:PVR185"/>
    <mergeCell ref="PSH185:PSI185"/>
    <mergeCell ref="PSM185:PSX185"/>
    <mergeCell ref="PSZ185:PTA185"/>
    <mergeCell ref="PTE185:PTP185"/>
    <mergeCell ref="PTR185:PTS185"/>
    <mergeCell ref="PQK185:PQV185"/>
    <mergeCell ref="PQX185:PQY185"/>
    <mergeCell ref="PRC185:PRN185"/>
    <mergeCell ref="PRP185:PRQ185"/>
    <mergeCell ref="PRU185:PSF185"/>
    <mergeCell ref="POV185:POW185"/>
    <mergeCell ref="PPA185:PPL185"/>
    <mergeCell ref="PPN185:PPO185"/>
    <mergeCell ref="PPS185:PQD185"/>
    <mergeCell ref="PQF185:PQG185"/>
    <mergeCell ref="PMY185:PNJ185"/>
    <mergeCell ref="PNL185:PNM185"/>
    <mergeCell ref="PNQ185:POB185"/>
    <mergeCell ref="POD185:POE185"/>
    <mergeCell ref="POI185:POT185"/>
    <mergeCell ref="PLJ185:PLK185"/>
    <mergeCell ref="PLO185:PLZ185"/>
    <mergeCell ref="PMB185:PMC185"/>
    <mergeCell ref="PMG185:PMR185"/>
    <mergeCell ref="PMT185:PMU185"/>
    <mergeCell ref="PJM185:PJX185"/>
    <mergeCell ref="PJZ185:PKA185"/>
    <mergeCell ref="PKE185:PKP185"/>
    <mergeCell ref="PKR185:PKS185"/>
    <mergeCell ref="PKW185:PLH185"/>
    <mergeCell ref="PHX185:PHY185"/>
    <mergeCell ref="PIC185:PIN185"/>
    <mergeCell ref="PIP185:PIQ185"/>
    <mergeCell ref="PIU185:PJF185"/>
    <mergeCell ref="PJH185:PJI185"/>
    <mergeCell ref="PGA185:PGL185"/>
    <mergeCell ref="PGN185:PGO185"/>
    <mergeCell ref="PGS185:PHD185"/>
    <mergeCell ref="PHF185:PHG185"/>
    <mergeCell ref="PHK185:PHV185"/>
    <mergeCell ref="PEL185:PEM185"/>
    <mergeCell ref="PEQ185:PFB185"/>
    <mergeCell ref="PFD185:PFE185"/>
    <mergeCell ref="PFI185:PFT185"/>
    <mergeCell ref="PFV185:PFW185"/>
    <mergeCell ref="PCO185:PCZ185"/>
    <mergeCell ref="PDB185:PDC185"/>
    <mergeCell ref="PDG185:PDR185"/>
    <mergeCell ref="PDT185:PDU185"/>
    <mergeCell ref="PDY185:PEJ185"/>
    <mergeCell ref="PAZ185:PBA185"/>
    <mergeCell ref="PBE185:PBP185"/>
    <mergeCell ref="PBR185:PBS185"/>
    <mergeCell ref="PBW185:PCH185"/>
    <mergeCell ref="PCJ185:PCK185"/>
    <mergeCell ref="OZC185:OZN185"/>
    <mergeCell ref="OZP185:OZQ185"/>
    <mergeCell ref="OZU185:PAF185"/>
    <mergeCell ref="PAH185:PAI185"/>
    <mergeCell ref="PAM185:PAX185"/>
    <mergeCell ref="OXN185:OXO185"/>
    <mergeCell ref="OXS185:OYD185"/>
    <mergeCell ref="OYF185:OYG185"/>
    <mergeCell ref="OYK185:OYV185"/>
    <mergeCell ref="OYX185:OYY185"/>
    <mergeCell ref="OVQ185:OWB185"/>
    <mergeCell ref="OWD185:OWE185"/>
    <mergeCell ref="OWI185:OWT185"/>
    <mergeCell ref="OWV185:OWW185"/>
    <mergeCell ref="OXA185:OXL185"/>
    <mergeCell ref="OUB185:OUC185"/>
    <mergeCell ref="OUG185:OUR185"/>
    <mergeCell ref="OUT185:OUU185"/>
    <mergeCell ref="OUY185:OVJ185"/>
    <mergeCell ref="OVL185:OVM185"/>
    <mergeCell ref="OSE185:OSP185"/>
    <mergeCell ref="OSR185:OSS185"/>
    <mergeCell ref="OSW185:OTH185"/>
    <mergeCell ref="OTJ185:OTK185"/>
    <mergeCell ref="OTO185:OTZ185"/>
    <mergeCell ref="OQP185:OQQ185"/>
    <mergeCell ref="OQU185:ORF185"/>
    <mergeCell ref="ORH185:ORI185"/>
    <mergeCell ref="ORM185:ORX185"/>
    <mergeCell ref="ORZ185:OSA185"/>
    <mergeCell ref="OOS185:OPD185"/>
    <mergeCell ref="OPF185:OPG185"/>
    <mergeCell ref="OPK185:OPV185"/>
    <mergeCell ref="OPX185:OPY185"/>
    <mergeCell ref="OQC185:OQN185"/>
    <mergeCell ref="OND185:ONE185"/>
    <mergeCell ref="ONI185:ONT185"/>
    <mergeCell ref="ONV185:ONW185"/>
    <mergeCell ref="OOA185:OOL185"/>
    <mergeCell ref="OON185:OOO185"/>
    <mergeCell ref="OLG185:OLR185"/>
    <mergeCell ref="OLT185:OLU185"/>
    <mergeCell ref="OLY185:OMJ185"/>
    <mergeCell ref="OML185:OMM185"/>
    <mergeCell ref="OMQ185:ONB185"/>
    <mergeCell ref="OJR185:OJS185"/>
    <mergeCell ref="OJW185:OKH185"/>
    <mergeCell ref="OKJ185:OKK185"/>
    <mergeCell ref="OKO185:OKZ185"/>
    <mergeCell ref="OLB185:OLC185"/>
    <mergeCell ref="OHU185:OIF185"/>
    <mergeCell ref="OIH185:OII185"/>
    <mergeCell ref="OIM185:OIX185"/>
    <mergeCell ref="OIZ185:OJA185"/>
    <mergeCell ref="OJE185:OJP185"/>
    <mergeCell ref="OGF185:OGG185"/>
    <mergeCell ref="OGK185:OGV185"/>
    <mergeCell ref="OGX185:OGY185"/>
    <mergeCell ref="OHC185:OHN185"/>
    <mergeCell ref="OHP185:OHQ185"/>
    <mergeCell ref="OEI185:OET185"/>
    <mergeCell ref="OEV185:OEW185"/>
    <mergeCell ref="OFA185:OFL185"/>
    <mergeCell ref="OFN185:OFO185"/>
    <mergeCell ref="OFS185:OGD185"/>
    <mergeCell ref="OCT185:OCU185"/>
    <mergeCell ref="OCY185:ODJ185"/>
    <mergeCell ref="ODL185:ODM185"/>
    <mergeCell ref="ODQ185:OEB185"/>
    <mergeCell ref="OED185:OEE185"/>
    <mergeCell ref="OAW185:OBH185"/>
    <mergeCell ref="OBJ185:OBK185"/>
    <mergeCell ref="OBO185:OBZ185"/>
    <mergeCell ref="OCB185:OCC185"/>
    <mergeCell ref="OCG185:OCR185"/>
    <mergeCell ref="NZH185:NZI185"/>
    <mergeCell ref="NZM185:NZX185"/>
    <mergeCell ref="NZZ185:OAA185"/>
    <mergeCell ref="OAE185:OAP185"/>
    <mergeCell ref="OAR185:OAS185"/>
    <mergeCell ref="NXK185:NXV185"/>
    <mergeCell ref="NXX185:NXY185"/>
    <mergeCell ref="NYC185:NYN185"/>
    <mergeCell ref="NYP185:NYQ185"/>
    <mergeCell ref="NYU185:NZF185"/>
    <mergeCell ref="NVV185:NVW185"/>
    <mergeCell ref="NWA185:NWL185"/>
    <mergeCell ref="NWN185:NWO185"/>
    <mergeCell ref="NWS185:NXD185"/>
    <mergeCell ref="NXF185:NXG185"/>
    <mergeCell ref="NTY185:NUJ185"/>
    <mergeCell ref="NUL185:NUM185"/>
    <mergeCell ref="NUQ185:NVB185"/>
    <mergeCell ref="NVD185:NVE185"/>
    <mergeCell ref="NVI185:NVT185"/>
    <mergeCell ref="NSJ185:NSK185"/>
    <mergeCell ref="NSO185:NSZ185"/>
    <mergeCell ref="NTB185:NTC185"/>
    <mergeCell ref="NTG185:NTR185"/>
    <mergeCell ref="NTT185:NTU185"/>
    <mergeCell ref="NQM185:NQX185"/>
    <mergeCell ref="NQZ185:NRA185"/>
    <mergeCell ref="NRE185:NRP185"/>
    <mergeCell ref="NRR185:NRS185"/>
    <mergeCell ref="NRW185:NSH185"/>
    <mergeCell ref="NOX185:NOY185"/>
    <mergeCell ref="NPC185:NPN185"/>
    <mergeCell ref="NPP185:NPQ185"/>
    <mergeCell ref="NPU185:NQF185"/>
    <mergeCell ref="NQH185:NQI185"/>
    <mergeCell ref="NNA185:NNL185"/>
    <mergeCell ref="NNN185:NNO185"/>
    <mergeCell ref="NNS185:NOD185"/>
    <mergeCell ref="NOF185:NOG185"/>
    <mergeCell ref="NOK185:NOV185"/>
    <mergeCell ref="NLL185:NLM185"/>
    <mergeCell ref="NLQ185:NMB185"/>
    <mergeCell ref="NMD185:NME185"/>
    <mergeCell ref="NMI185:NMT185"/>
    <mergeCell ref="NMV185:NMW185"/>
    <mergeCell ref="NJO185:NJZ185"/>
    <mergeCell ref="NKB185:NKC185"/>
    <mergeCell ref="NKG185:NKR185"/>
    <mergeCell ref="NKT185:NKU185"/>
    <mergeCell ref="NKY185:NLJ185"/>
    <mergeCell ref="NHZ185:NIA185"/>
    <mergeCell ref="NIE185:NIP185"/>
    <mergeCell ref="NIR185:NIS185"/>
    <mergeCell ref="NIW185:NJH185"/>
    <mergeCell ref="NJJ185:NJK185"/>
    <mergeCell ref="NGC185:NGN185"/>
    <mergeCell ref="NGP185:NGQ185"/>
    <mergeCell ref="NGU185:NHF185"/>
    <mergeCell ref="NHH185:NHI185"/>
    <mergeCell ref="NHM185:NHX185"/>
    <mergeCell ref="NEN185:NEO185"/>
    <mergeCell ref="NES185:NFD185"/>
    <mergeCell ref="NFF185:NFG185"/>
    <mergeCell ref="NFK185:NFV185"/>
    <mergeCell ref="NFX185:NFY185"/>
    <mergeCell ref="NCQ185:NDB185"/>
    <mergeCell ref="NDD185:NDE185"/>
    <mergeCell ref="NDI185:NDT185"/>
    <mergeCell ref="NDV185:NDW185"/>
    <mergeCell ref="NEA185:NEL185"/>
    <mergeCell ref="NBB185:NBC185"/>
    <mergeCell ref="NBG185:NBR185"/>
    <mergeCell ref="NBT185:NBU185"/>
    <mergeCell ref="NBY185:NCJ185"/>
    <mergeCell ref="NCL185:NCM185"/>
    <mergeCell ref="MZE185:MZP185"/>
    <mergeCell ref="MZR185:MZS185"/>
    <mergeCell ref="MZW185:NAH185"/>
    <mergeCell ref="NAJ185:NAK185"/>
    <mergeCell ref="NAO185:NAZ185"/>
    <mergeCell ref="MXP185:MXQ185"/>
    <mergeCell ref="MXU185:MYF185"/>
    <mergeCell ref="MYH185:MYI185"/>
    <mergeCell ref="MYM185:MYX185"/>
    <mergeCell ref="MYZ185:MZA185"/>
    <mergeCell ref="MVS185:MWD185"/>
    <mergeCell ref="MWF185:MWG185"/>
    <mergeCell ref="MWK185:MWV185"/>
    <mergeCell ref="MWX185:MWY185"/>
    <mergeCell ref="MXC185:MXN185"/>
    <mergeCell ref="MUD185:MUE185"/>
    <mergeCell ref="MUI185:MUT185"/>
    <mergeCell ref="MUV185:MUW185"/>
    <mergeCell ref="MVA185:MVL185"/>
    <mergeCell ref="MVN185:MVO185"/>
    <mergeCell ref="MSG185:MSR185"/>
    <mergeCell ref="MST185:MSU185"/>
    <mergeCell ref="MSY185:MTJ185"/>
    <mergeCell ref="MTL185:MTM185"/>
    <mergeCell ref="MTQ185:MUB185"/>
    <mergeCell ref="MQR185:MQS185"/>
    <mergeCell ref="MQW185:MRH185"/>
    <mergeCell ref="MRJ185:MRK185"/>
    <mergeCell ref="MRO185:MRZ185"/>
    <mergeCell ref="MSB185:MSC185"/>
    <mergeCell ref="MOU185:MPF185"/>
    <mergeCell ref="MPH185:MPI185"/>
    <mergeCell ref="MPM185:MPX185"/>
    <mergeCell ref="MPZ185:MQA185"/>
    <mergeCell ref="MQE185:MQP185"/>
    <mergeCell ref="MNF185:MNG185"/>
    <mergeCell ref="MNK185:MNV185"/>
    <mergeCell ref="MNX185:MNY185"/>
    <mergeCell ref="MOC185:MON185"/>
    <mergeCell ref="MOP185:MOQ185"/>
    <mergeCell ref="MLI185:MLT185"/>
    <mergeCell ref="MLV185:MLW185"/>
    <mergeCell ref="MMA185:MML185"/>
    <mergeCell ref="MMN185:MMO185"/>
    <mergeCell ref="MMS185:MND185"/>
    <mergeCell ref="MJT185:MJU185"/>
    <mergeCell ref="MJY185:MKJ185"/>
    <mergeCell ref="MKL185:MKM185"/>
    <mergeCell ref="MKQ185:MLB185"/>
    <mergeCell ref="MLD185:MLE185"/>
    <mergeCell ref="MHW185:MIH185"/>
    <mergeCell ref="MIJ185:MIK185"/>
    <mergeCell ref="MIO185:MIZ185"/>
    <mergeCell ref="MJB185:MJC185"/>
    <mergeCell ref="MJG185:MJR185"/>
    <mergeCell ref="MGH185:MGI185"/>
    <mergeCell ref="MGM185:MGX185"/>
    <mergeCell ref="MGZ185:MHA185"/>
    <mergeCell ref="MHE185:MHP185"/>
    <mergeCell ref="MHR185:MHS185"/>
    <mergeCell ref="MEK185:MEV185"/>
    <mergeCell ref="MEX185:MEY185"/>
    <mergeCell ref="MFC185:MFN185"/>
    <mergeCell ref="MFP185:MFQ185"/>
    <mergeCell ref="MFU185:MGF185"/>
    <mergeCell ref="MCV185:MCW185"/>
    <mergeCell ref="MDA185:MDL185"/>
    <mergeCell ref="MDN185:MDO185"/>
    <mergeCell ref="MDS185:MED185"/>
    <mergeCell ref="MEF185:MEG185"/>
    <mergeCell ref="MAY185:MBJ185"/>
    <mergeCell ref="MBL185:MBM185"/>
    <mergeCell ref="MBQ185:MCB185"/>
    <mergeCell ref="MCD185:MCE185"/>
    <mergeCell ref="MCI185:MCT185"/>
    <mergeCell ref="LZJ185:LZK185"/>
    <mergeCell ref="LZO185:LZZ185"/>
    <mergeCell ref="MAB185:MAC185"/>
    <mergeCell ref="MAG185:MAR185"/>
    <mergeCell ref="MAT185:MAU185"/>
    <mergeCell ref="LXM185:LXX185"/>
    <mergeCell ref="LXZ185:LYA185"/>
    <mergeCell ref="LYE185:LYP185"/>
    <mergeCell ref="LYR185:LYS185"/>
    <mergeCell ref="LYW185:LZH185"/>
    <mergeCell ref="LVX185:LVY185"/>
    <mergeCell ref="LWC185:LWN185"/>
    <mergeCell ref="LWP185:LWQ185"/>
    <mergeCell ref="LWU185:LXF185"/>
    <mergeCell ref="LXH185:LXI185"/>
    <mergeCell ref="LUA185:LUL185"/>
    <mergeCell ref="LUN185:LUO185"/>
    <mergeCell ref="LUS185:LVD185"/>
    <mergeCell ref="LVF185:LVG185"/>
    <mergeCell ref="LVK185:LVV185"/>
    <mergeCell ref="LSL185:LSM185"/>
    <mergeCell ref="LSQ185:LTB185"/>
    <mergeCell ref="LTD185:LTE185"/>
    <mergeCell ref="LTI185:LTT185"/>
    <mergeCell ref="LTV185:LTW185"/>
    <mergeCell ref="LQO185:LQZ185"/>
    <mergeCell ref="LRB185:LRC185"/>
    <mergeCell ref="LRG185:LRR185"/>
    <mergeCell ref="LRT185:LRU185"/>
    <mergeCell ref="LRY185:LSJ185"/>
    <mergeCell ref="LOZ185:LPA185"/>
    <mergeCell ref="LPE185:LPP185"/>
    <mergeCell ref="LPR185:LPS185"/>
    <mergeCell ref="LPW185:LQH185"/>
    <mergeCell ref="LQJ185:LQK185"/>
    <mergeCell ref="LNC185:LNN185"/>
    <mergeCell ref="LNP185:LNQ185"/>
    <mergeCell ref="LNU185:LOF185"/>
    <mergeCell ref="LOH185:LOI185"/>
    <mergeCell ref="LOM185:LOX185"/>
    <mergeCell ref="LLN185:LLO185"/>
    <mergeCell ref="LLS185:LMD185"/>
    <mergeCell ref="LMF185:LMG185"/>
    <mergeCell ref="LMK185:LMV185"/>
    <mergeCell ref="LMX185:LMY185"/>
    <mergeCell ref="LJQ185:LKB185"/>
    <mergeCell ref="LKD185:LKE185"/>
    <mergeCell ref="LKI185:LKT185"/>
    <mergeCell ref="LKV185:LKW185"/>
    <mergeCell ref="LLA185:LLL185"/>
    <mergeCell ref="LIB185:LIC185"/>
    <mergeCell ref="LIG185:LIR185"/>
    <mergeCell ref="LIT185:LIU185"/>
    <mergeCell ref="LIY185:LJJ185"/>
    <mergeCell ref="LJL185:LJM185"/>
    <mergeCell ref="LGE185:LGP185"/>
    <mergeCell ref="LGR185:LGS185"/>
    <mergeCell ref="LGW185:LHH185"/>
    <mergeCell ref="LHJ185:LHK185"/>
    <mergeCell ref="LHO185:LHZ185"/>
    <mergeCell ref="LEP185:LEQ185"/>
    <mergeCell ref="LEU185:LFF185"/>
    <mergeCell ref="LFH185:LFI185"/>
    <mergeCell ref="LFM185:LFX185"/>
    <mergeCell ref="LFZ185:LGA185"/>
    <mergeCell ref="LCS185:LDD185"/>
    <mergeCell ref="LDF185:LDG185"/>
    <mergeCell ref="LDK185:LDV185"/>
    <mergeCell ref="LDX185:LDY185"/>
    <mergeCell ref="LEC185:LEN185"/>
    <mergeCell ref="LBD185:LBE185"/>
    <mergeCell ref="LBI185:LBT185"/>
    <mergeCell ref="LBV185:LBW185"/>
    <mergeCell ref="LCA185:LCL185"/>
    <mergeCell ref="LCN185:LCO185"/>
    <mergeCell ref="KZG185:KZR185"/>
    <mergeCell ref="KZT185:KZU185"/>
    <mergeCell ref="KZY185:LAJ185"/>
    <mergeCell ref="LAL185:LAM185"/>
    <mergeCell ref="LAQ185:LBB185"/>
    <mergeCell ref="KXR185:KXS185"/>
    <mergeCell ref="KXW185:KYH185"/>
    <mergeCell ref="KYJ185:KYK185"/>
    <mergeCell ref="KYO185:KYZ185"/>
    <mergeCell ref="KZB185:KZC185"/>
    <mergeCell ref="KVU185:KWF185"/>
    <mergeCell ref="KWH185:KWI185"/>
    <mergeCell ref="KWM185:KWX185"/>
    <mergeCell ref="KWZ185:KXA185"/>
    <mergeCell ref="KXE185:KXP185"/>
    <mergeCell ref="KUF185:KUG185"/>
    <mergeCell ref="KUK185:KUV185"/>
    <mergeCell ref="KUX185:KUY185"/>
    <mergeCell ref="KVC185:KVN185"/>
    <mergeCell ref="KVP185:KVQ185"/>
    <mergeCell ref="KSI185:KST185"/>
    <mergeCell ref="KSV185:KSW185"/>
    <mergeCell ref="KTA185:KTL185"/>
    <mergeCell ref="KTN185:KTO185"/>
    <mergeCell ref="KTS185:KUD185"/>
    <mergeCell ref="KQT185:KQU185"/>
    <mergeCell ref="KQY185:KRJ185"/>
    <mergeCell ref="KRL185:KRM185"/>
    <mergeCell ref="KRQ185:KSB185"/>
    <mergeCell ref="KSD185:KSE185"/>
    <mergeCell ref="KOW185:KPH185"/>
    <mergeCell ref="KPJ185:KPK185"/>
    <mergeCell ref="KPO185:KPZ185"/>
    <mergeCell ref="KQB185:KQC185"/>
    <mergeCell ref="KQG185:KQR185"/>
    <mergeCell ref="KNH185:KNI185"/>
    <mergeCell ref="KNM185:KNX185"/>
    <mergeCell ref="KNZ185:KOA185"/>
    <mergeCell ref="KOE185:KOP185"/>
    <mergeCell ref="KOR185:KOS185"/>
    <mergeCell ref="KLK185:KLV185"/>
    <mergeCell ref="KLX185:KLY185"/>
    <mergeCell ref="KMC185:KMN185"/>
    <mergeCell ref="KMP185:KMQ185"/>
    <mergeCell ref="KMU185:KNF185"/>
    <mergeCell ref="KJV185:KJW185"/>
    <mergeCell ref="KKA185:KKL185"/>
    <mergeCell ref="KKN185:KKO185"/>
    <mergeCell ref="KKS185:KLD185"/>
    <mergeCell ref="KLF185:KLG185"/>
    <mergeCell ref="KHY185:KIJ185"/>
    <mergeCell ref="KIL185:KIM185"/>
    <mergeCell ref="KIQ185:KJB185"/>
    <mergeCell ref="KJD185:KJE185"/>
    <mergeCell ref="KJI185:KJT185"/>
    <mergeCell ref="KGJ185:KGK185"/>
    <mergeCell ref="KGO185:KGZ185"/>
    <mergeCell ref="KHB185:KHC185"/>
    <mergeCell ref="KHG185:KHR185"/>
    <mergeCell ref="KHT185:KHU185"/>
    <mergeCell ref="KEM185:KEX185"/>
    <mergeCell ref="KEZ185:KFA185"/>
    <mergeCell ref="KFE185:KFP185"/>
    <mergeCell ref="KFR185:KFS185"/>
    <mergeCell ref="KFW185:KGH185"/>
    <mergeCell ref="KCX185:KCY185"/>
    <mergeCell ref="KDC185:KDN185"/>
    <mergeCell ref="KDP185:KDQ185"/>
    <mergeCell ref="KDU185:KEF185"/>
    <mergeCell ref="KEH185:KEI185"/>
    <mergeCell ref="KBA185:KBL185"/>
    <mergeCell ref="KBN185:KBO185"/>
    <mergeCell ref="KBS185:KCD185"/>
    <mergeCell ref="KCF185:KCG185"/>
    <mergeCell ref="KCK185:KCV185"/>
    <mergeCell ref="JZL185:JZM185"/>
    <mergeCell ref="JZQ185:KAB185"/>
    <mergeCell ref="KAD185:KAE185"/>
    <mergeCell ref="KAI185:KAT185"/>
    <mergeCell ref="KAV185:KAW185"/>
    <mergeCell ref="JXO185:JXZ185"/>
    <mergeCell ref="JYB185:JYC185"/>
    <mergeCell ref="JYG185:JYR185"/>
    <mergeCell ref="JYT185:JYU185"/>
    <mergeCell ref="JYY185:JZJ185"/>
    <mergeCell ref="JVZ185:JWA185"/>
    <mergeCell ref="JWE185:JWP185"/>
    <mergeCell ref="JWR185:JWS185"/>
    <mergeCell ref="JWW185:JXH185"/>
    <mergeCell ref="JXJ185:JXK185"/>
    <mergeCell ref="JUC185:JUN185"/>
    <mergeCell ref="JUP185:JUQ185"/>
    <mergeCell ref="JUU185:JVF185"/>
    <mergeCell ref="JVH185:JVI185"/>
    <mergeCell ref="JVM185:JVX185"/>
    <mergeCell ref="JSN185:JSO185"/>
    <mergeCell ref="JSS185:JTD185"/>
    <mergeCell ref="JTF185:JTG185"/>
    <mergeCell ref="JTK185:JTV185"/>
    <mergeCell ref="JTX185:JTY185"/>
    <mergeCell ref="JQQ185:JRB185"/>
    <mergeCell ref="JRD185:JRE185"/>
    <mergeCell ref="JRI185:JRT185"/>
    <mergeCell ref="JRV185:JRW185"/>
    <mergeCell ref="JSA185:JSL185"/>
    <mergeCell ref="JPB185:JPC185"/>
    <mergeCell ref="JPG185:JPR185"/>
    <mergeCell ref="JPT185:JPU185"/>
    <mergeCell ref="JPY185:JQJ185"/>
    <mergeCell ref="JQL185:JQM185"/>
    <mergeCell ref="JNE185:JNP185"/>
    <mergeCell ref="JNR185:JNS185"/>
    <mergeCell ref="JNW185:JOH185"/>
    <mergeCell ref="JOJ185:JOK185"/>
    <mergeCell ref="JOO185:JOZ185"/>
    <mergeCell ref="JLP185:JLQ185"/>
    <mergeCell ref="JLU185:JMF185"/>
    <mergeCell ref="JMH185:JMI185"/>
    <mergeCell ref="JMM185:JMX185"/>
    <mergeCell ref="JMZ185:JNA185"/>
    <mergeCell ref="JJS185:JKD185"/>
    <mergeCell ref="JKF185:JKG185"/>
    <mergeCell ref="JKK185:JKV185"/>
    <mergeCell ref="JKX185:JKY185"/>
    <mergeCell ref="JLC185:JLN185"/>
    <mergeCell ref="JID185:JIE185"/>
    <mergeCell ref="JII185:JIT185"/>
    <mergeCell ref="JIV185:JIW185"/>
    <mergeCell ref="JJA185:JJL185"/>
    <mergeCell ref="JJN185:JJO185"/>
    <mergeCell ref="JGG185:JGR185"/>
    <mergeCell ref="JGT185:JGU185"/>
    <mergeCell ref="JGY185:JHJ185"/>
    <mergeCell ref="JHL185:JHM185"/>
    <mergeCell ref="JHQ185:JIB185"/>
    <mergeCell ref="JER185:JES185"/>
    <mergeCell ref="JEW185:JFH185"/>
    <mergeCell ref="JFJ185:JFK185"/>
    <mergeCell ref="JFO185:JFZ185"/>
    <mergeCell ref="JGB185:JGC185"/>
    <mergeCell ref="JCU185:JDF185"/>
    <mergeCell ref="JDH185:JDI185"/>
    <mergeCell ref="JDM185:JDX185"/>
    <mergeCell ref="JDZ185:JEA185"/>
    <mergeCell ref="JEE185:JEP185"/>
    <mergeCell ref="JBF185:JBG185"/>
    <mergeCell ref="JBK185:JBV185"/>
    <mergeCell ref="JBX185:JBY185"/>
    <mergeCell ref="JCC185:JCN185"/>
    <mergeCell ref="JCP185:JCQ185"/>
    <mergeCell ref="IZI185:IZT185"/>
    <mergeCell ref="IZV185:IZW185"/>
    <mergeCell ref="JAA185:JAL185"/>
    <mergeCell ref="JAN185:JAO185"/>
    <mergeCell ref="JAS185:JBD185"/>
    <mergeCell ref="IXT185:IXU185"/>
    <mergeCell ref="IXY185:IYJ185"/>
    <mergeCell ref="IYL185:IYM185"/>
    <mergeCell ref="IYQ185:IZB185"/>
    <mergeCell ref="IZD185:IZE185"/>
    <mergeCell ref="IVW185:IWH185"/>
    <mergeCell ref="IWJ185:IWK185"/>
    <mergeCell ref="IWO185:IWZ185"/>
    <mergeCell ref="IXB185:IXC185"/>
    <mergeCell ref="IXG185:IXR185"/>
    <mergeCell ref="IUH185:IUI185"/>
    <mergeCell ref="IUM185:IUX185"/>
    <mergeCell ref="IUZ185:IVA185"/>
    <mergeCell ref="IVE185:IVP185"/>
    <mergeCell ref="IVR185:IVS185"/>
    <mergeCell ref="ISK185:ISV185"/>
    <mergeCell ref="ISX185:ISY185"/>
    <mergeCell ref="ITC185:ITN185"/>
    <mergeCell ref="ITP185:ITQ185"/>
    <mergeCell ref="ITU185:IUF185"/>
    <mergeCell ref="IQV185:IQW185"/>
    <mergeCell ref="IRA185:IRL185"/>
    <mergeCell ref="IRN185:IRO185"/>
    <mergeCell ref="IRS185:ISD185"/>
    <mergeCell ref="ISF185:ISG185"/>
    <mergeCell ref="IOY185:IPJ185"/>
    <mergeCell ref="IPL185:IPM185"/>
    <mergeCell ref="IPQ185:IQB185"/>
    <mergeCell ref="IQD185:IQE185"/>
    <mergeCell ref="IQI185:IQT185"/>
    <mergeCell ref="INJ185:INK185"/>
    <mergeCell ref="INO185:INZ185"/>
    <mergeCell ref="IOB185:IOC185"/>
    <mergeCell ref="IOG185:IOR185"/>
    <mergeCell ref="IOT185:IOU185"/>
    <mergeCell ref="ILM185:ILX185"/>
    <mergeCell ref="ILZ185:IMA185"/>
    <mergeCell ref="IME185:IMP185"/>
    <mergeCell ref="IMR185:IMS185"/>
    <mergeCell ref="IMW185:INH185"/>
    <mergeCell ref="IJX185:IJY185"/>
    <mergeCell ref="IKC185:IKN185"/>
    <mergeCell ref="IKP185:IKQ185"/>
    <mergeCell ref="IKU185:ILF185"/>
    <mergeCell ref="ILH185:ILI185"/>
    <mergeCell ref="IIA185:IIL185"/>
    <mergeCell ref="IIN185:IIO185"/>
    <mergeCell ref="IIS185:IJD185"/>
    <mergeCell ref="IJF185:IJG185"/>
    <mergeCell ref="IJK185:IJV185"/>
    <mergeCell ref="IGL185:IGM185"/>
    <mergeCell ref="IGQ185:IHB185"/>
    <mergeCell ref="IHD185:IHE185"/>
    <mergeCell ref="IHI185:IHT185"/>
    <mergeCell ref="IHV185:IHW185"/>
    <mergeCell ref="IEO185:IEZ185"/>
    <mergeCell ref="IFB185:IFC185"/>
    <mergeCell ref="IFG185:IFR185"/>
    <mergeCell ref="IFT185:IFU185"/>
    <mergeCell ref="IFY185:IGJ185"/>
    <mergeCell ref="ICZ185:IDA185"/>
    <mergeCell ref="IDE185:IDP185"/>
    <mergeCell ref="IDR185:IDS185"/>
    <mergeCell ref="IDW185:IEH185"/>
    <mergeCell ref="IEJ185:IEK185"/>
    <mergeCell ref="IBC185:IBN185"/>
    <mergeCell ref="IBP185:IBQ185"/>
    <mergeCell ref="IBU185:ICF185"/>
    <mergeCell ref="ICH185:ICI185"/>
    <mergeCell ref="ICM185:ICX185"/>
    <mergeCell ref="HZN185:HZO185"/>
    <mergeCell ref="HZS185:IAD185"/>
    <mergeCell ref="IAF185:IAG185"/>
    <mergeCell ref="IAK185:IAV185"/>
    <mergeCell ref="IAX185:IAY185"/>
    <mergeCell ref="HXQ185:HYB185"/>
    <mergeCell ref="HYD185:HYE185"/>
    <mergeCell ref="HYI185:HYT185"/>
    <mergeCell ref="HYV185:HYW185"/>
    <mergeCell ref="HZA185:HZL185"/>
    <mergeCell ref="HWB185:HWC185"/>
    <mergeCell ref="HWG185:HWR185"/>
    <mergeCell ref="HWT185:HWU185"/>
    <mergeCell ref="HWY185:HXJ185"/>
    <mergeCell ref="HXL185:HXM185"/>
    <mergeCell ref="HUE185:HUP185"/>
    <mergeCell ref="HUR185:HUS185"/>
    <mergeCell ref="HUW185:HVH185"/>
    <mergeCell ref="HVJ185:HVK185"/>
    <mergeCell ref="HVO185:HVZ185"/>
    <mergeCell ref="HSP185:HSQ185"/>
    <mergeCell ref="HSU185:HTF185"/>
    <mergeCell ref="HTH185:HTI185"/>
    <mergeCell ref="HTM185:HTX185"/>
    <mergeCell ref="HTZ185:HUA185"/>
    <mergeCell ref="HQS185:HRD185"/>
    <mergeCell ref="HRF185:HRG185"/>
    <mergeCell ref="HRK185:HRV185"/>
    <mergeCell ref="HRX185:HRY185"/>
    <mergeCell ref="HSC185:HSN185"/>
    <mergeCell ref="HPD185:HPE185"/>
    <mergeCell ref="HPI185:HPT185"/>
    <mergeCell ref="HPV185:HPW185"/>
    <mergeCell ref="HQA185:HQL185"/>
    <mergeCell ref="HQN185:HQO185"/>
    <mergeCell ref="HNG185:HNR185"/>
    <mergeCell ref="HNT185:HNU185"/>
    <mergeCell ref="HNY185:HOJ185"/>
    <mergeCell ref="HOL185:HOM185"/>
    <mergeCell ref="HOQ185:HPB185"/>
    <mergeCell ref="HLR185:HLS185"/>
    <mergeCell ref="HLW185:HMH185"/>
    <mergeCell ref="HMJ185:HMK185"/>
    <mergeCell ref="HMO185:HMZ185"/>
    <mergeCell ref="HNB185:HNC185"/>
    <mergeCell ref="HJU185:HKF185"/>
    <mergeCell ref="HKH185:HKI185"/>
    <mergeCell ref="HKM185:HKX185"/>
    <mergeCell ref="HKZ185:HLA185"/>
    <mergeCell ref="HLE185:HLP185"/>
    <mergeCell ref="HIF185:HIG185"/>
    <mergeCell ref="HIK185:HIV185"/>
    <mergeCell ref="HIX185:HIY185"/>
    <mergeCell ref="HJC185:HJN185"/>
    <mergeCell ref="HJP185:HJQ185"/>
    <mergeCell ref="HGI185:HGT185"/>
    <mergeCell ref="HGV185:HGW185"/>
    <mergeCell ref="HHA185:HHL185"/>
    <mergeCell ref="HHN185:HHO185"/>
    <mergeCell ref="HHS185:HID185"/>
    <mergeCell ref="HET185:HEU185"/>
    <mergeCell ref="HEY185:HFJ185"/>
    <mergeCell ref="HFL185:HFM185"/>
    <mergeCell ref="HFQ185:HGB185"/>
    <mergeCell ref="HGD185:HGE185"/>
    <mergeCell ref="HCW185:HDH185"/>
    <mergeCell ref="HDJ185:HDK185"/>
    <mergeCell ref="HDO185:HDZ185"/>
    <mergeCell ref="HEB185:HEC185"/>
    <mergeCell ref="HEG185:HER185"/>
    <mergeCell ref="HBH185:HBI185"/>
    <mergeCell ref="HBM185:HBX185"/>
    <mergeCell ref="HBZ185:HCA185"/>
    <mergeCell ref="HCE185:HCP185"/>
    <mergeCell ref="HCR185:HCS185"/>
    <mergeCell ref="GZK185:GZV185"/>
    <mergeCell ref="GZX185:GZY185"/>
    <mergeCell ref="HAC185:HAN185"/>
    <mergeCell ref="HAP185:HAQ185"/>
    <mergeCell ref="HAU185:HBF185"/>
    <mergeCell ref="GXV185:GXW185"/>
    <mergeCell ref="GYA185:GYL185"/>
    <mergeCell ref="GYN185:GYO185"/>
    <mergeCell ref="GYS185:GZD185"/>
    <mergeCell ref="GZF185:GZG185"/>
    <mergeCell ref="GVY185:GWJ185"/>
    <mergeCell ref="GWL185:GWM185"/>
    <mergeCell ref="GWQ185:GXB185"/>
    <mergeCell ref="GXD185:GXE185"/>
    <mergeCell ref="GXI185:GXT185"/>
    <mergeCell ref="GUJ185:GUK185"/>
    <mergeCell ref="GUO185:GUZ185"/>
    <mergeCell ref="GVB185:GVC185"/>
    <mergeCell ref="GVG185:GVR185"/>
    <mergeCell ref="GVT185:GVU185"/>
    <mergeCell ref="GSM185:GSX185"/>
    <mergeCell ref="GSZ185:GTA185"/>
    <mergeCell ref="GTE185:GTP185"/>
    <mergeCell ref="GTR185:GTS185"/>
    <mergeCell ref="GTW185:GUH185"/>
    <mergeCell ref="GQX185:GQY185"/>
    <mergeCell ref="GRC185:GRN185"/>
    <mergeCell ref="GRP185:GRQ185"/>
    <mergeCell ref="GRU185:GSF185"/>
    <mergeCell ref="GSH185:GSI185"/>
    <mergeCell ref="GPA185:GPL185"/>
    <mergeCell ref="GPN185:GPO185"/>
    <mergeCell ref="GPS185:GQD185"/>
    <mergeCell ref="GQF185:GQG185"/>
    <mergeCell ref="GQK185:GQV185"/>
    <mergeCell ref="GNL185:GNM185"/>
    <mergeCell ref="GNQ185:GOB185"/>
    <mergeCell ref="GOD185:GOE185"/>
    <mergeCell ref="GOI185:GOT185"/>
    <mergeCell ref="GOV185:GOW185"/>
    <mergeCell ref="GLO185:GLZ185"/>
    <mergeCell ref="GMB185:GMC185"/>
    <mergeCell ref="GMG185:GMR185"/>
    <mergeCell ref="GMT185:GMU185"/>
    <mergeCell ref="GMY185:GNJ185"/>
    <mergeCell ref="GJZ185:GKA185"/>
    <mergeCell ref="GKE185:GKP185"/>
    <mergeCell ref="GKR185:GKS185"/>
    <mergeCell ref="GKW185:GLH185"/>
    <mergeCell ref="GLJ185:GLK185"/>
    <mergeCell ref="GIC185:GIN185"/>
    <mergeCell ref="GIP185:GIQ185"/>
    <mergeCell ref="GIU185:GJF185"/>
    <mergeCell ref="GJH185:GJI185"/>
    <mergeCell ref="GJM185:GJX185"/>
    <mergeCell ref="GGN185:GGO185"/>
    <mergeCell ref="GGS185:GHD185"/>
    <mergeCell ref="GHF185:GHG185"/>
    <mergeCell ref="GHK185:GHV185"/>
    <mergeCell ref="GHX185:GHY185"/>
    <mergeCell ref="GEQ185:GFB185"/>
    <mergeCell ref="GFD185:GFE185"/>
    <mergeCell ref="GFI185:GFT185"/>
    <mergeCell ref="GFV185:GFW185"/>
    <mergeCell ref="GGA185:GGL185"/>
    <mergeCell ref="GDB185:GDC185"/>
    <mergeCell ref="GDG185:GDR185"/>
    <mergeCell ref="GDT185:GDU185"/>
    <mergeCell ref="GDY185:GEJ185"/>
    <mergeCell ref="GEL185:GEM185"/>
    <mergeCell ref="GBE185:GBP185"/>
    <mergeCell ref="GBR185:GBS185"/>
    <mergeCell ref="GBW185:GCH185"/>
    <mergeCell ref="GCJ185:GCK185"/>
    <mergeCell ref="GCO185:GCZ185"/>
    <mergeCell ref="FZP185:FZQ185"/>
    <mergeCell ref="FZU185:GAF185"/>
    <mergeCell ref="GAH185:GAI185"/>
    <mergeCell ref="GAM185:GAX185"/>
    <mergeCell ref="GAZ185:GBA185"/>
    <mergeCell ref="FXS185:FYD185"/>
    <mergeCell ref="FYF185:FYG185"/>
    <mergeCell ref="FYK185:FYV185"/>
    <mergeCell ref="FYX185:FYY185"/>
    <mergeCell ref="FZC185:FZN185"/>
    <mergeCell ref="FWD185:FWE185"/>
    <mergeCell ref="FWI185:FWT185"/>
    <mergeCell ref="FWV185:FWW185"/>
    <mergeCell ref="FXA185:FXL185"/>
    <mergeCell ref="FXN185:FXO185"/>
    <mergeCell ref="FUG185:FUR185"/>
    <mergeCell ref="FUT185:FUU185"/>
    <mergeCell ref="FUY185:FVJ185"/>
    <mergeCell ref="FVL185:FVM185"/>
    <mergeCell ref="FVQ185:FWB185"/>
    <mergeCell ref="FSR185:FSS185"/>
    <mergeCell ref="FSW185:FTH185"/>
    <mergeCell ref="FTJ185:FTK185"/>
    <mergeCell ref="FTO185:FTZ185"/>
    <mergeCell ref="FUB185:FUC185"/>
    <mergeCell ref="FQU185:FRF185"/>
    <mergeCell ref="FRH185:FRI185"/>
    <mergeCell ref="FRM185:FRX185"/>
    <mergeCell ref="FRZ185:FSA185"/>
    <mergeCell ref="FSE185:FSP185"/>
    <mergeCell ref="FPF185:FPG185"/>
    <mergeCell ref="FPK185:FPV185"/>
    <mergeCell ref="FPX185:FPY185"/>
    <mergeCell ref="FQC185:FQN185"/>
    <mergeCell ref="FQP185:FQQ185"/>
    <mergeCell ref="FNI185:FNT185"/>
    <mergeCell ref="FNV185:FNW185"/>
    <mergeCell ref="FOA185:FOL185"/>
    <mergeCell ref="FON185:FOO185"/>
    <mergeCell ref="FOS185:FPD185"/>
    <mergeCell ref="FLT185:FLU185"/>
    <mergeCell ref="FLY185:FMJ185"/>
    <mergeCell ref="FML185:FMM185"/>
    <mergeCell ref="FMQ185:FNB185"/>
    <mergeCell ref="FND185:FNE185"/>
    <mergeCell ref="FJW185:FKH185"/>
    <mergeCell ref="FKJ185:FKK185"/>
    <mergeCell ref="FKO185:FKZ185"/>
    <mergeCell ref="FLB185:FLC185"/>
    <mergeCell ref="FLG185:FLR185"/>
    <mergeCell ref="FIH185:FII185"/>
    <mergeCell ref="FIM185:FIX185"/>
    <mergeCell ref="FIZ185:FJA185"/>
    <mergeCell ref="FJE185:FJP185"/>
    <mergeCell ref="FJR185:FJS185"/>
    <mergeCell ref="FGK185:FGV185"/>
    <mergeCell ref="FGX185:FGY185"/>
    <mergeCell ref="FHC185:FHN185"/>
    <mergeCell ref="FHP185:FHQ185"/>
    <mergeCell ref="FHU185:FIF185"/>
    <mergeCell ref="FEV185:FEW185"/>
    <mergeCell ref="FFA185:FFL185"/>
    <mergeCell ref="FFN185:FFO185"/>
    <mergeCell ref="FFS185:FGD185"/>
    <mergeCell ref="FGF185:FGG185"/>
    <mergeCell ref="FCY185:FDJ185"/>
    <mergeCell ref="FDL185:FDM185"/>
    <mergeCell ref="FDQ185:FEB185"/>
    <mergeCell ref="FED185:FEE185"/>
    <mergeCell ref="FEI185:FET185"/>
    <mergeCell ref="FBJ185:FBK185"/>
    <mergeCell ref="FBO185:FBZ185"/>
    <mergeCell ref="FCB185:FCC185"/>
    <mergeCell ref="FCG185:FCR185"/>
    <mergeCell ref="FCT185:FCU185"/>
    <mergeCell ref="EZM185:EZX185"/>
    <mergeCell ref="EZZ185:FAA185"/>
    <mergeCell ref="FAE185:FAP185"/>
    <mergeCell ref="FAR185:FAS185"/>
    <mergeCell ref="FAW185:FBH185"/>
    <mergeCell ref="EXX185:EXY185"/>
    <mergeCell ref="EYC185:EYN185"/>
    <mergeCell ref="EYP185:EYQ185"/>
    <mergeCell ref="EYU185:EZF185"/>
    <mergeCell ref="EZH185:EZI185"/>
    <mergeCell ref="EWA185:EWL185"/>
    <mergeCell ref="EWN185:EWO185"/>
    <mergeCell ref="EWS185:EXD185"/>
    <mergeCell ref="EXF185:EXG185"/>
    <mergeCell ref="EXK185:EXV185"/>
    <mergeCell ref="EUL185:EUM185"/>
    <mergeCell ref="EUQ185:EVB185"/>
    <mergeCell ref="EVD185:EVE185"/>
    <mergeCell ref="EVI185:EVT185"/>
    <mergeCell ref="EVV185:EVW185"/>
    <mergeCell ref="ESO185:ESZ185"/>
    <mergeCell ref="ETB185:ETC185"/>
    <mergeCell ref="ETG185:ETR185"/>
    <mergeCell ref="ETT185:ETU185"/>
    <mergeCell ref="ETY185:EUJ185"/>
    <mergeCell ref="EQZ185:ERA185"/>
    <mergeCell ref="ERE185:ERP185"/>
    <mergeCell ref="ERR185:ERS185"/>
    <mergeCell ref="ERW185:ESH185"/>
    <mergeCell ref="ESJ185:ESK185"/>
    <mergeCell ref="EPC185:EPN185"/>
    <mergeCell ref="EPP185:EPQ185"/>
    <mergeCell ref="EPU185:EQF185"/>
    <mergeCell ref="EQH185:EQI185"/>
    <mergeCell ref="EQM185:EQX185"/>
    <mergeCell ref="ENN185:ENO185"/>
    <mergeCell ref="ENS185:EOD185"/>
    <mergeCell ref="EOF185:EOG185"/>
    <mergeCell ref="EOK185:EOV185"/>
    <mergeCell ref="EOX185:EOY185"/>
    <mergeCell ref="ELQ185:EMB185"/>
    <mergeCell ref="EMD185:EME185"/>
    <mergeCell ref="EMI185:EMT185"/>
    <mergeCell ref="EMV185:EMW185"/>
    <mergeCell ref="ENA185:ENL185"/>
    <mergeCell ref="EKB185:EKC185"/>
    <mergeCell ref="EKG185:EKR185"/>
    <mergeCell ref="EKT185:EKU185"/>
    <mergeCell ref="EKY185:ELJ185"/>
    <mergeCell ref="ELL185:ELM185"/>
    <mergeCell ref="EIE185:EIP185"/>
    <mergeCell ref="EIR185:EIS185"/>
    <mergeCell ref="EIW185:EJH185"/>
    <mergeCell ref="EJJ185:EJK185"/>
    <mergeCell ref="EJO185:EJZ185"/>
    <mergeCell ref="EGP185:EGQ185"/>
    <mergeCell ref="EGU185:EHF185"/>
    <mergeCell ref="EHH185:EHI185"/>
    <mergeCell ref="EHM185:EHX185"/>
    <mergeCell ref="EHZ185:EIA185"/>
    <mergeCell ref="EES185:EFD185"/>
    <mergeCell ref="EFF185:EFG185"/>
    <mergeCell ref="EFK185:EFV185"/>
    <mergeCell ref="EFX185:EFY185"/>
    <mergeCell ref="EGC185:EGN185"/>
    <mergeCell ref="EDD185:EDE185"/>
    <mergeCell ref="EDI185:EDT185"/>
    <mergeCell ref="EDV185:EDW185"/>
    <mergeCell ref="EEA185:EEL185"/>
    <mergeCell ref="EEN185:EEO185"/>
    <mergeCell ref="EBG185:EBR185"/>
    <mergeCell ref="EBT185:EBU185"/>
    <mergeCell ref="EBY185:ECJ185"/>
    <mergeCell ref="ECL185:ECM185"/>
    <mergeCell ref="ECQ185:EDB185"/>
    <mergeCell ref="DZR185:DZS185"/>
    <mergeCell ref="DZW185:EAH185"/>
    <mergeCell ref="EAJ185:EAK185"/>
    <mergeCell ref="EAO185:EAZ185"/>
    <mergeCell ref="EBB185:EBC185"/>
    <mergeCell ref="DXU185:DYF185"/>
    <mergeCell ref="DYH185:DYI185"/>
    <mergeCell ref="DYM185:DYX185"/>
    <mergeCell ref="DYZ185:DZA185"/>
    <mergeCell ref="DZE185:DZP185"/>
    <mergeCell ref="DWF185:DWG185"/>
    <mergeCell ref="DWK185:DWV185"/>
    <mergeCell ref="DWX185:DWY185"/>
    <mergeCell ref="DXC185:DXN185"/>
    <mergeCell ref="DXP185:DXQ185"/>
    <mergeCell ref="DUI185:DUT185"/>
    <mergeCell ref="DUV185:DUW185"/>
    <mergeCell ref="DVA185:DVL185"/>
    <mergeCell ref="DVN185:DVO185"/>
    <mergeCell ref="DVS185:DWD185"/>
    <mergeCell ref="DST185:DSU185"/>
    <mergeCell ref="DSY185:DTJ185"/>
    <mergeCell ref="DTL185:DTM185"/>
    <mergeCell ref="DTQ185:DUB185"/>
    <mergeCell ref="DUD185:DUE185"/>
    <mergeCell ref="DQW185:DRH185"/>
    <mergeCell ref="DRJ185:DRK185"/>
    <mergeCell ref="DRO185:DRZ185"/>
    <mergeCell ref="DSB185:DSC185"/>
    <mergeCell ref="DSG185:DSR185"/>
    <mergeCell ref="DPH185:DPI185"/>
    <mergeCell ref="DPM185:DPX185"/>
    <mergeCell ref="DPZ185:DQA185"/>
    <mergeCell ref="DQE185:DQP185"/>
    <mergeCell ref="DQR185:DQS185"/>
    <mergeCell ref="DNK185:DNV185"/>
    <mergeCell ref="DNX185:DNY185"/>
    <mergeCell ref="DOC185:DON185"/>
    <mergeCell ref="DOP185:DOQ185"/>
    <mergeCell ref="DOU185:DPF185"/>
    <mergeCell ref="DLV185:DLW185"/>
    <mergeCell ref="DMA185:DML185"/>
    <mergeCell ref="DMN185:DMO185"/>
    <mergeCell ref="DMS185:DND185"/>
    <mergeCell ref="DNF185:DNG185"/>
    <mergeCell ref="DJY185:DKJ185"/>
    <mergeCell ref="DKL185:DKM185"/>
    <mergeCell ref="DKQ185:DLB185"/>
    <mergeCell ref="DLD185:DLE185"/>
    <mergeCell ref="DLI185:DLT185"/>
    <mergeCell ref="DIJ185:DIK185"/>
    <mergeCell ref="DIO185:DIZ185"/>
    <mergeCell ref="DJB185:DJC185"/>
    <mergeCell ref="DJG185:DJR185"/>
    <mergeCell ref="DJT185:DJU185"/>
    <mergeCell ref="DGM185:DGX185"/>
    <mergeCell ref="DGZ185:DHA185"/>
    <mergeCell ref="DHE185:DHP185"/>
    <mergeCell ref="DHR185:DHS185"/>
    <mergeCell ref="DHW185:DIH185"/>
    <mergeCell ref="DEX185:DEY185"/>
    <mergeCell ref="DFC185:DFN185"/>
    <mergeCell ref="DFP185:DFQ185"/>
    <mergeCell ref="DFU185:DGF185"/>
    <mergeCell ref="DGH185:DGI185"/>
    <mergeCell ref="DDA185:DDL185"/>
    <mergeCell ref="DDN185:DDO185"/>
    <mergeCell ref="DDS185:DED185"/>
    <mergeCell ref="DEF185:DEG185"/>
    <mergeCell ref="DEK185:DEV185"/>
    <mergeCell ref="DBL185:DBM185"/>
    <mergeCell ref="DBQ185:DCB185"/>
    <mergeCell ref="DCD185:DCE185"/>
    <mergeCell ref="DCI185:DCT185"/>
    <mergeCell ref="DCV185:DCW185"/>
    <mergeCell ref="CZO185:CZZ185"/>
    <mergeCell ref="DAB185:DAC185"/>
    <mergeCell ref="DAG185:DAR185"/>
    <mergeCell ref="DAT185:DAU185"/>
    <mergeCell ref="DAY185:DBJ185"/>
    <mergeCell ref="CXZ185:CYA185"/>
    <mergeCell ref="CYE185:CYP185"/>
    <mergeCell ref="CYR185:CYS185"/>
    <mergeCell ref="CYW185:CZH185"/>
    <mergeCell ref="CZJ185:CZK185"/>
    <mergeCell ref="CWC185:CWN185"/>
    <mergeCell ref="CWP185:CWQ185"/>
    <mergeCell ref="CWU185:CXF185"/>
    <mergeCell ref="CXH185:CXI185"/>
    <mergeCell ref="CXM185:CXX185"/>
    <mergeCell ref="CUN185:CUO185"/>
    <mergeCell ref="CUS185:CVD185"/>
    <mergeCell ref="CVF185:CVG185"/>
    <mergeCell ref="CVK185:CVV185"/>
    <mergeCell ref="CVX185:CVY185"/>
    <mergeCell ref="CSQ185:CTB185"/>
    <mergeCell ref="CTD185:CTE185"/>
    <mergeCell ref="CTI185:CTT185"/>
    <mergeCell ref="CTV185:CTW185"/>
    <mergeCell ref="CUA185:CUL185"/>
    <mergeCell ref="CRB185:CRC185"/>
    <mergeCell ref="CRG185:CRR185"/>
    <mergeCell ref="CRT185:CRU185"/>
    <mergeCell ref="CRY185:CSJ185"/>
    <mergeCell ref="CSL185:CSM185"/>
    <mergeCell ref="CPE185:CPP185"/>
    <mergeCell ref="CPR185:CPS185"/>
    <mergeCell ref="CPW185:CQH185"/>
    <mergeCell ref="CQJ185:CQK185"/>
    <mergeCell ref="CQO185:CQZ185"/>
    <mergeCell ref="CNP185:CNQ185"/>
    <mergeCell ref="CNU185:COF185"/>
    <mergeCell ref="COH185:COI185"/>
    <mergeCell ref="COM185:COX185"/>
    <mergeCell ref="COZ185:CPA185"/>
    <mergeCell ref="CLS185:CMD185"/>
    <mergeCell ref="CMF185:CMG185"/>
    <mergeCell ref="CMK185:CMV185"/>
    <mergeCell ref="CMX185:CMY185"/>
    <mergeCell ref="CNC185:CNN185"/>
    <mergeCell ref="CKD185:CKE185"/>
    <mergeCell ref="CKI185:CKT185"/>
    <mergeCell ref="CKV185:CKW185"/>
    <mergeCell ref="CLA185:CLL185"/>
    <mergeCell ref="CLN185:CLO185"/>
    <mergeCell ref="CIG185:CIR185"/>
    <mergeCell ref="CIT185:CIU185"/>
    <mergeCell ref="CIY185:CJJ185"/>
    <mergeCell ref="CJL185:CJM185"/>
    <mergeCell ref="CJQ185:CKB185"/>
    <mergeCell ref="CGR185:CGS185"/>
    <mergeCell ref="CGW185:CHH185"/>
    <mergeCell ref="CHJ185:CHK185"/>
    <mergeCell ref="CHO185:CHZ185"/>
    <mergeCell ref="CIB185:CIC185"/>
    <mergeCell ref="CEU185:CFF185"/>
    <mergeCell ref="CFH185:CFI185"/>
    <mergeCell ref="CFM185:CFX185"/>
    <mergeCell ref="CFZ185:CGA185"/>
    <mergeCell ref="CGE185:CGP185"/>
    <mergeCell ref="CDF185:CDG185"/>
    <mergeCell ref="CDK185:CDV185"/>
    <mergeCell ref="CDX185:CDY185"/>
    <mergeCell ref="CEC185:CEN185"/>
    <mergeCell ref="CEP185:CEQ185"/>
    <mergeCell ref="CBI185:CBT185"/>
    <mergeCell ref="CBV185:CBW185"/>
    <mergeCell ref="CCA185:CCL185"/>
    <mergeCell ref="CCN185:CCO185"/>
    <mergeCell ref="CCS185:CDD185"/>
    <mergeCell ref="BZT185:BZU185"/>
    <mergeCell ref="BZY185:CAJ185"/>
    <mergeCell ref="CAL185:CAM185"/>
    <mergeCell ref="CAQ185:CBB185"/>
    <mergeCell ref="CBD185:CBE185"/>
    <mergeCell ref="BXW185:BYH185"/>
    <mergeCell ref="BYJ185:BYK185"/>
    <mergeCell ref="BYO185:BYZ185"/>
    <mergeCell ref="BZB185:BZC185"/>
    <mergeCell ref="BZG185:BZR185"/>
    <mergeCell ref="BWH185:BWI185"/>
    <mergeCell ref="BWM185:BWX185"/>
    <mergeCell ref="BWZ185:BXA185"/>
    <mergeCell ref="BXE185:BXP185"/>
    <mergeCell ref="BXR185:BXS185"/>
    <mergeCell ref="BUK185:BUV185"/>
    <mergeCell ref="BUX185:BUY185"/>
    <mergeCell ref="BVC185:BVN185"/>
    <mergeCell ref="BVP185:BVQ185"/>
    <mergeCell ref="BVU185:BWF185"/>
    <mergeCell ref="BSV185:BSW185"/>
    <mergeCell ref="BTA185:BTL185"/>
    <mergeCell ref="BTN185:BTO185"/>
    <mergeCell ref="BTS185:BUD185"/>
    <mergeCell ref="BUF185:BUG185"/>
    <mergeCell ref="BQY185:BRJ185"/>
    <mergeCell ref="BRL185:BRM185"/>
    <mergeCell ref="BRQ185:BSB185"/>
    <mergeCell ref="BSD185:BSE185"/>
    <mergeCell ref="BSI185:BST185"/>
    <mergeCell ref="BPJ185:BPK185"/>
    <mergeCell ref="BPO185:BPZ185"/>
    <mergeCell ref="BQB185:BQC185"/>
    <mergeCell ref="BQG185:BQR185"/>
    <mergeCell ref="BQT185:BQU185"/>
    <mergeCell ref="BNM185:BNX185"/>
    <mergeCell ref="BNZ185:BOA185"/>
    <mergeCell ref="BOE185:BOP185"/>
    <mergeCell ref="BOR185:BOS185"/>
    <mergeCell ref="BOW185:BPH185"/>
    <mergeCell ref="BLX185:BLY185"/>
    <mergeCell ref="BMC185:BMN185"/>
    <mergeCell ref="BMP185:BMQ185"/>
    <mergeCell ref="BMU185:BNF185"/>
    <mergeCell ref="BNH185:BNI185"/>
    <mergeCell ref="BKA185:BKL185"/>
    <mergeCell ref="BKN185:BKO185"/>
    <mergeCell ref="BKS185:BLD185"/>
    <mergeCell ref="BLF185:BLG185"/>
    <mergeCell ref="BLK185:BLV185"/>
    <mergeCell ref="BIL185:BIM185"/>
    <mergeCell ref="BIQ185:BJB185"/>
    <mergeCell ref="BJD185:BJE185"/>
    <mergeCell ref="BJI185:BJT185"/>
    <mergeCell ref="BJV185:BJW185"/>
    <mergeCell ref="BGO185:BGZ185"/>
    <mergeCell ref="BHB185:BHC185"/>
    <mergeCell ref="BHG185:BHR185"/>
    <mergeCell ref="BHT185:BHU185"/>
    <mergeCell ref="BHY185:BIJ185"/>
    <mergeCell ref="BEZ185:BFA185"/>
    <mergeCell ref="BFE185:BFP185"/>
    <mergeCell ref="BFR185:BFS185"/>
    <mergeCell ref="BFW185:BGH185"/>
    <mergeCell ref="BGJ185:BGK185"/>
    <mergeCell ref="BDC185:BDN185"/>
    <mergeCell ref="BDP185:BDQ185"/>
    <mergeCell ref="BDU185:BEF185"/>
    <mergeCell ref="BEH185:BEI185"/>
    <mergeCell ref="BEM185:BEX185"/>
    <mergeCell ref="BBN185:BBO185"/>
    <mergeCell ref="BBS185:BCD185"/>
    <mergeCell ref="BCF185:BCG185"/>
    <mergeCell ref="BCK185:BCV185"/>
    <mergeCell ref="BCX185:BCY185"/>
    <mergeCell ref="AZQ185:BAB185"/>
    <mergeCell ref="BAD185:BAE185"/>
    <mergeCell ref="BAI185:BAT185"/>
    <mergeCell ref="BAV185:BAW185"/>
    <mergeCell ref="BBA185:BBL185"/>
    <mergeCell ref="AYB185:AYC185"/>
    <mergeCell ref="AYG185:AYR185"/>
    <mergeCell ref="AYT185:AYU185"/>
    <mergeCell ref="AYY185:AZJ185"/>
    <mergeCell ref="AZL185:AZM185"/>
    <mergeCell ref="AWE185:AWP185"/>
    <mergeCell ref="AWR185:AWS185"/>
    <mergeCell ref="AWW185:AXH185"/>
    <mergeCell ref="AXJ185:AXK185"/>
    <mergeCell ref="AXO185:AXZ185"/>
    <mergeCell ref="AUP185:AUQ185"/>
    <mergeCell ref="AUU185:AVF185"/>
    <mergeCell ref="AVH185:AVI185"/>
    <mergeCell ref="AVM185:AVX185"/>
    <mergeCell ref="AVZ185:AWA185"/>
    <mergeCell ref="ASS185:ATD185"/>
    <mergeCell ref="ATF185:ATG185"/>
    <mergeCell ref="ATK185:ATV185"/>
    <mergeCell ref="ATX185:ATY185"/>
    <mergeCell ref="AUC185:AUN185"/>
    <mergeCell ref="ARD185:ARE185"/>
    <mergeCell ref="ARI185:ART185"/>
    <mergeCell ref="ARV185:ARW185"/>
    <mergeCell ref="ASA185:ASL185"/>
    <mergeCell ref="ASN185:ASO185"/>
    <mergeCell ref="APG185:APR185"/>
    <mergeCell ref="APT185:APU185"/>
    <mergeCell ref="APY185:AQJ185"/>
    <mergeCell ref="AQL185:AQM185"/>
    <mergeCell ref="AQQ185:ARB185"/>
    <mergeCell ref="ANR185:ANS185"/>
    <mergeCell ref="ANW185:AOH185"/>
    <mergeCell ref="AOJ185:AOK185"/>
    <mergeCell ref="AOO185:AOZ185"/>
    <mergeCell ref="APB185:APC185"/>
    <mergeCell ref="ALU185:AMF185"/>
    <mergeCell ref="AMH185:AMI185"/>
    <mergeCell ref="AMM185:AMX185"/>
    <mergeCell ref="AMZ185:ANA185"/>
    <mergeCell ref="ANE185:ANP185"/>
    <mergeCell ref="AKF185:AKG185"/>
    <mergeCell ref="AKK185:AKV185"/>
    <mergeCell ref="AKX185:AKY185"/>
    <mergeCell ref="ALC185:ALN185"/>
    <mergeCell ref="ALP185:ALQ185"/>
    <mergeCell ref="AII185:AIT185"/>
    <mergeCell ref="AIV185:AIW185"/>
    <mergeCell ref="AJA185:AJL185"/>
    <mergeCell ref="AJN185:AJO185"/>
    <mergeCell ref="AJS185:AKD185"/>
    <mergeCell ref="AGT185:AGU185"/>
    <mergeCell ref="AGY185:AHJ185"/>
    <mergeCell ref="AHL185:AHM185"/>
    <mergeCell ref="AHQ185:AIB185"/>
    <mergeCell ref="AID185:AIE185"/>
    <mergeCell ref="AEW185:AFH185"/>
    <mergeCell ref="AFJ185:AFK185"/>
    <mergeCell ref="AFO185:AFZ185"/>
    <mergeCell ref="AGB185:AGC185"/>
    <mergeCell ref="AGG185:AGR185"/>
    <mergeCell ref="ADH185:ADI185"/>
    <mergeCell ref="ADM185:ADX185"/>
    <mergeCell ref="ADZ185:AEA185"/>
    <mergeCell ref="AEE185:AEP185"/>
    <mergeCell ref="AER185:AES185"/>
    <mergeCell ref="ABK185:ABV185"/>
    <mergeCell ref="ABX185:ABY185"/>
    <mergeCell ref="ACC185:ACN185"/>
    <mergeCell ref="ACP185:ACQ185"/>
    <mergeCell ref="ACU185:ADF185"/>
    <mergeCell ref="ZV185:ZW185"/>
    <mergeCell ref="AAA185:AAL185"/>
    <mergeCell ref="AAN185:AAO185"/>
    <mergeCell ref="AAS185:ABD185"/>
    <mergeCell ref="ABF185:ABG185"/>
    <mergeCell ref="XY185:YJ185"/>
    <mergeCell ref="YL185:YM185"/>
    <mergeCell ref="YQ185:ZB185"/>
    <mergeCell ref="ZD185:ZE185"/>
    <mergeCell ref="ZI185:ZT185"/>
    <mergeCell ref="WJ185:WK185"/>
    <mergeCell ref="WO185:WZ185"/>
    <mergeCell ref="XB185:XC185"/>
    <mergeCell ref="XG185:XR185"/>
    <mergeCell ref="XT185:XU185"/>
    <mergeCell ref="UM185:UX185"/>
    <mergeCell ref="UZ185:VA185"/>
    <mergeCell ref="VE185:VP185"/>
    <mergeCell ref="VR185:VS185"/>
    <mergeCell ref="VW185:WH185"/>
    <mergeCell ref="SX185:SY185"/>
    <mergeCell ref="TC185:TN185"/>
    <mergeCell ref="TP185:TQ185"/>
    <mergeCell ref="TU185:UF185"/>
    <mergeCell ref="UH185:UI185"/>
    <mergeCell ref="RA185:RL185"/>
    <mergeCell ref="RN185:RO185"/>
    <mergeCell ref="RS185:SD185"/>
    <mergeCell ref="SF185:SG185"/>
    <mergeCell ref="SK185:SV185"/>
    <mergeCell ref="PL185:PM185"/>
    <mergeCell ref="PQ185:QB185"/>
    <mergeCell ref="QD185:QE185"/>
    <mergeCell ref="QI185:QT185"/>
    <mergeCell ref="QV185:QW185"/>
    <mergeCell ref="NO185:NZ185"/>
    <mergeCell ref="OB185:OC185"/>
    <mergeCell ref="OG185:OR185"/>
    <mergeCell ref="OT185:OU185"/>
    <mergeCell ref="OY185:PJ185"/>
    <mergeCell ref="AF185:AG185"/>
    <mergeCell ref="AK185:AV185"/>
    <mergeCell ref="AX185:AY185"/>
    <mergeCell ref="BC185:BN185"/>
    <mergeCell ref="LZ185:MA185"/>
    <mergeCell ref="ME185:MP185"/>
    <mergeCell ref="MR185:MS185"/>
    <mergeCell ref="MW185:NH185"/>
    <mergeCell ref="NJ185:NK185"/>
    <mergeCell ref="KC185:KN185"/>
    <mergeCell ref="KP185:KQ185"/>
    <mergeCell ref="KU185:LF185"/>
    <mergeCell ref="LH185:LI185"/>
    <mergeCell ref="LM185:LX185"/>
    <mergeCell ref="IN185:IO185"/>
    <mergeCell ref="IS185:JD185"/>
    <mergeCell ref="JF185:JG185"/>
    <mergeCell ref="JK185:JV185"/>
    <mergeCell ref="JX185:JY185"/>
    <mergeCell ref="GQ185:HB185"/>
    <mergeCell ref="HD185:HE185"/>
    <mergeCell ref="HI185:HT185"/>
    <mergeCell ref="HV185:HW185"/>
    <mergeCell ref="IA185:IL185"/>
    <mergeCell ref="WXF112:WXG112"/>
    <mergeCell ref="WXK112:WXV112"/>
    <mergeCell ref="WXX112:WXY112"/>
    <mergeCell ref="XED112:XEE112"/>
    <mergeCell ref="XEI112:XET112"/>
    <mergeCell ref="WYC112:WYN112"/>
    <mergeCell ref="WYP112:WYQ112"/>
    <mergeCell ref="WVI112:WVT112"/>
    <mergeCell ref="WVV112:WVW112"/>
    <mergeCell ref="WWA112:WWL112"/>
    <mergeCell ref="WWN112:WWO112"/>
    <mergeCell ref="WWS112:WXD112"/>
    <mergeCell ref="WTT112:WTU112"/>
    <mergeCell ref="WTY112:WUJ112"/>
    <mergeCell ref="WUL112:WUM112"/>
    <mergeCell ref="WUQ112:WVB112"/>
    <mergeCell ref="WVD112:WVE112"/>
    <mergeCell ref="XEV112:XEW112"/>
    <mergeCell ref="XFA112:XFD112"/>
    <mergeCell ref="XCG112:XCR112"/>
    <mergeCell ref="XCT112:XCU112"/>
    <mergeCell ref="XCY112:XDJ112"/>
    <mergeCell ref="XDL112:XDM112"/>
    <mergeCell ref="XDQ112:XEB112"/>
    <mergeCell ref="XAR112:XAS112"/>
    <mergeCell ref="XAW112:XBH112"/>
    <mergeCell ref="XBJ112:XBK112"/>
    <mergeCell ref="XBO112:XBZ112"/>
    <mergeCell ref="XCB112:XCC112"/>
    <mergeCell ref="WYU112:WZF112"/>
    <mergeCell ref="WZH112:WZI112"/>
    <mergeCell ref="WZM112:WZX112"/>
    <mergeCell ref="WZZ112:XAA112"/>
    <mergeCell ref="XAE112:XAP112"/>
    <mergeCell ref="WTB112:WTC112"/>
    <mergeCell ref="WTG112:WTR112"/>
    <mergeCell ref="WQH112:WQI112"/>
    <mergeCell ref="WQM112:WQX112"/>
    <mergeCell ref="WQZ112:WRA112"/>
    <mergeCell ref="WRE112:WRP112"/>
    <mergeCell ref="WRR112:WRS112"/>
    <mergeCell ref="WOK112:WOV112"/>
    <mergeCell ref="WOX112:WOY112"/>
    <mergeCell ref="WPC112:WPN112"/>
    <mergeCell ref="WPP112:WPQ112"/>
    <mergeCell ref="WPU112:WQF112"/>
    <mergeCell ref="WMV112:WMW112"/>
    <mergeCell ref="WNA112:WNL112"/>
    <mergeCell ref="WNN112:WNO112"/>
    <mergeCell ref="WNS112:WOD112"/>
    <mergeCell ref="WOF112:WOG112"/>
    <mergeCell ref="WRW112:WSH112"/>
    <mergeCell ref="WSJ112:WSK112"/>
    <mergeCell ref="WSO112:WSZ112"/>
    <mergeCell ref="WKY112:WLJ112"/>
    <mergeCell ref="WLL112:WLM112"/>
    <mergeCell ref="WLQ112:WMB112"/>
    <mergeCell ref="WMD112:WME112"/>
    <mergeCell ref="WMI112:WMT112"/>
    <mergeCell ref="WJJ112:WJK112"/>
    <mergeCell ref="WJO112:WJZ112"/>
    <mergeCell ref="WKB112:WKC112"/>
    <mergeCell ref="WKG112:WKR112"/>
    <mergeCell ref="WKT112:WKU112"/>
    <mergeCell ref="WHM112:WHX112"/>
    <mergeCell ref="WHZ112:WIA112"/>
    <mergeCell ref="WIE112:WIP112"/>
    <mergeCell ref="WIR112:WIS112"/>
    <mergeCell ref="WIW112:WJH112"/>
    <mergeCell ref="WFX112:WFY112"/>
    <mergeCell ref="WGC112:WGN112"/>
    <mergeCell ref="WGP112:WGQ112"/>
    <mergeCell ref="WGU112:WHF112"/>
    <mergeCell ref="WHH112:WHI112"/>
    <mergeCell ref="WEA112:WEL112"/>
    <mergeCell ref="WEN112:WEO112"/>
    <mergeCell ref="WES112:WFD112"/>
    <mergeCell ref="WFF112:WFG112"/>
    <mergeCell ref="WFK112:WFV112"/>
    <mergeCell ref="WCL112:WCM112"/>
    <mergeCell ref="WCQ112:WDB112"/>
    <mergeCell ref="WDD112:WDE112"/>
    <mergeCell ref="WDI112:WDT112"/>
    <mergeCell ref="WDV112:WDW112"/>
    <mergeCell ref="WAO112:WAZ112"/>
    <mergeCell ref="WBB112:WBC112"/>
    <mergeCell ref="WBG112:WBR112"/>
    <mergeCell ref="WBT112:WBU112"/>
    <mergeCell ref="WBY112:WCJ112"/>
    <mergeCell ref="VYZ112:VZA112"/>
    <mergeCell ref="VZE112:VZP112"/>
    <mergeCell ref="VZR112:VZS112"/>
    <mergeCell ref="VZW112:WAH112"/>
    <mergeCell ref="WAJ112:WAK112"/>
    <mergeCell ref="VXC112:VXN112"/>
    <mergeCell ref="VXP112:VXQ112"/>
    <mergeCell ref="VXU112:VYF112"/>
    <mergeCell ref="VYH112:VYI112"/>
    <mergeCell ref="VYM112:VYX112"/>
    <mergeCell ref="VVN112:VVO112"/>
    <mergeCell ref="VVS112:VWD112"/>
    <mergeCell ref="VWF112:VWG112"/>
    <mergeCell ref="VWK112:VWV112"/>
    <mergeCell ref="VWX112:VWY112"/>
    <mergeCell ref="VTQ112:VUB112"/>
    <mergeCell ref="VUD112:VUE112"/>
    <mergeCell ref="VUI112:VUT112"/>
    <mergeCell ref="VUV112:VUW112"/>
    <mergeCell ref="VVA112:VVL112"/>
    <mergeCell ref="VSB112:VSC112"/>
    <mergeCell ref="VSG112:VSR112"/>
    <mergeCell ref="VST112:VSU112"/>
    <mergeCell ref="VSY112:VTJ112"/>
    <mergeCell ref="VTL112:VTM112"/>
    <mergeCell ref="VQE112:VQP112"/>
    <mergeCell ref="VQR112:VQS112"/>
    <mergeCell ref="VQW112:VRH112"/>
    <mergeCell ref="VRJ112:VRK112"/>
    <mergeCell ref="VRO112:VRZ112"/>
    <mergeCell ref="VOP112:VOQ112"/>
    <mergeCell ref="VOU112:VPF112"/>
    <mergeCell ref="VPH112:VPI112"/>
    <mergeCell ref="VPM112:VPX112"/>
    <mergeCell ref="VPZ112:VQA112"/>
    <mergeCell ref="VMS112:VND112"/>
    <mergeCell ref="VNF112:VNG112"/>
    <mergeCell ref="VNK112:VNV112"/>
    <mergeCell ref="VNX112:VNY112"/>
    <mergeCell ref="VOC112:VON112"/>
    <mergeCell ref="VLD112:VLE112"/>
    <mergeCell ref="VLI112:VLT112"/>
    <mergeCell ref="VLV112:VLW112"/>
    <mergeCell ref="VMA112:VML112"/>
    <mergeCell ref="VMN112:VMO112"/>
    <mergeCell ref="VJG112:VJR112"/>
    <mergeCell ref="VJT112:VJU112"/>
    <mergeCell ref="VJY112:VKJ112"/>
    <mergeCell ref="VKL112:VKM112"/>
    <mergeCell ref="VKQ112:VLB112"/>
    <mergeCell ref="VHR112:VHS112"/>
    <mergeCell ref="VHW112:VIH112"/>
    <mergeCell ref="VIJ112:VIK112"/>
    <mergeCell ref="VIO112:VIZ112"/>
    <mergeCell ref="VJB112:VJC112"/>
    <mergeCell ref="VFU112:VGF112"/>
    <mergeCell ref="VGH112:VGI112"/>
    <mergeCell ref="VGM112:VGX112"/>
    <mergeCell ref="VGZ112:VHA112"/>
    <mergeCell ref="VHE112:VHP112"/>
    <mergeCell ref="VEF112:VEG112"/>
    <mergeCell ref="VEK112:VEV112"/>
    <mergeCell ref="VEX112:VEY112"/>
    <mergeCell ref="VFC112:VFN112"/>
    <mergeCell ref="VFP112:VFQ112"/>
    <mergeCell ref="VCI112:VCT112"/>
    <mergeCell ref="VCV112:VCW112"/>
    <mergeCell ref="VDA112:VDL112"/>
    <mergeCell ref="VDN112:VDO112"/>
    <mergeCell ref="VDS112:VED112"/>
    <mergeCell ref="VAT112:VAU112"/>
    <mergeCell ref="VAY112:VBJ112"/>
    <mergeCell ref="VBL112:VBM112"/>
    <mergeCell ref="VBQ112:VCB112"/>
    <mergeCell ref="VCD112:VCE112"/>
    <mergeCell ref="UYW112:UZH112"/>
    <mergeCell ref="UZJ112:UZK112"/>
    <mergeCell ref="UZO112:UZZ112"/>
    <mergeCell ref="VAB112:VAC112"/>
    <mergeCell ref="VAG112:VAR112"/>
    <mergeCell ref="UXH112:UXI112"/>
    <mergeCell ref="UXM112:UXX112"/>
    <mergeCell ref="UXZ112:UYA112"/>
    <mergeCell ref="UYE112:UYP112"/>
    <mergeCell ref="UYR112:UYS112"/>
    <mergeCell ref="UVK112:UVV112"/>
    <mergeCell ref="UVX112:UVY112"/>
    <mergeCell ref="UWC112:UWN112"/>
    <mergeCell ref="UWP112:UWQ112"/>
    <mergeCell ref="UWU112:UXF112"/>
    <mergeCell ref="UTV112:UTW112"/>
    <mergeCell ref="UUA112:UUL112"/>
    <mergeCell ref="UUN112:UUO112"/>
    <mergeCell ref="UUS112:UVD112"/>
    <mergeCell ref="UVF112:UVG112"/>
    <mergeCell ref="URY112:USJ112"/>
    <mergeCell ref="USL112:USM112"/>
    <mergeCell ref="USQ112:UTB112"/>
    <mergeCell ref="UTD112:UTE112"/>
    <mergeCell ref="UTI112:UTT112"/>
    <mergeCell ref="UQJ112:UQK112"/>
    <mergeCell ref="UQO112:UQZ112"/>
    <mergeCell ref="URB112:URC112"/>
    <mergeCell ref="URG112:URR112"/>
    <mergeCell ref="URT112:URU112"/>
    <mergeCell ref="UOM112:UOX112"/>
    <mergeCell ref="UOZ112:UPA112"/>
    <mergeCell ref="UPE112:UPP112"/>
    <mergeCell ref="UPR112:UPS112"/>
    <mergeCell ref="UPW112:UQH112"/>
    <mergeCell ref="UMX112:UMY112"/>
    <mergeCell ref="UNC112:UNN112"/>
    <mergeCell ref="UNP112:UNQ112"/>
    <mergeCell ref="UNU112:UOF112"/>
    <mergeCell ref="UOH112:UOI112"/>
    <mergeCell ref="ULA112:ULL112"/>
    <mergeCell ref="ULN112:ULO112"/>
    <mergeCell ref="ULS112:UMD112"/>
    <mergeCell ref="UMF112:UMG112"/>
    <mergeCell ref="UMK112:UMV112"/>
    <mergeCell ref="UJL112:UJM112"/>
    <mergeCell ref="UJQ112:UKB112"/>
    <mergeCell ref="UKD112:UKE112"/>
    <mergeCell ref="UKI112:UKT112"/>
    <mergeCell ref="UKV112:UKW112"/>
    <mergeCell ref="UHO112:UHZ112"/>
    <mergeCell ref="UIB112:UIC112"/>
    <mergeCell ref="UIG112:UIR112"/>
    <mergeCell ref="UIT112:UIU112"/>
    <mergeCell ref="UIY112:UJJ112"/>
    <mergeCell ref="UFZ112:UGA112"/>
    <mergeCell ref="UGE112:UGP112"/>
    <mergeCell ref="UGR112:UGS112"/>
    <mergeCell ref="UGW112:UHH112"/>
    <mergeCell ref="UHJ112:UHK112"/>
    <mergeCell ref="UEC112:UEN112"/>
    <mergeCell ref="UEP112:UEQ112"/>
    <mergeCell ref="UEU112:UFF112"/>
    <mergeCell ref="UFH112:UFI112"/>
    <mergeCell ref="UFM112:UFX112"/>
    <mergeCell ref="UCN112:UCO112"/>
    <mergeCell ref="UCS112:UDD112"/>
    <mergeCell ref="UDF112:UDG112"/>
    <mergeCell ref="UDK112:UDV112"/>
    <mergeCell ref="UDX112:UDY112"/>
    <mergeCell ref="UAQ112:UBB112"/>
    <mergeCell ref="UBD112:UBE112"/>
    <mergeCell ref="UBI112:UBT112"/>
    <mergeCell ref="UBV112:UBW112"/>
    <mergeCell ref="UCA112:UCL112"/>
    <mergeCell ref="TZB112:TZC112"/>
    <mergeCell ref="TZG112:TZR112"/>
    <mergeCell ref="TZT112:TZU112"/>
    <mergeCell ref="TZY112:UAJ112"/>
    <mergeCell ref="UAL112:UAM112"/>
    <mergeCell ref="TXE112:TXP112"/>
    <mergeCell ref="TXR112:TXS112"/>
    <mergeCell ref="TXW112:TYH112"/>
    <mergeCell ref="TYJ112:TYK112"/>
    <mergeCell ref="TYO112:TYZ112"/>
    <mergeCell ref="TVP112:TVQ112"/>
    <mergeCell ref="TVU112:TWF112"/>
    <mergeCell ref="TWH112:TWI112"/>
    <mergeCell ref="TWM112:TWX112"/>
    <mergeCell ref="TWZ112:TXA112"/>
    <mergeCell ref="TTS112:TUD112"/>
    <mergeCell ref="TUF112:TUG112"/>
    <mergeCell ref="TUK112:TUV112"/>
    <mergeCell ref="TUX112:TUY112"/>
    <mergeCell ref="TVC112:TVN112"/>
    <mergeCell ref="TSD112:TSE112"/>
    <mergeCell ref="TSI112:TST112"/>
    <mergeCell ref="TSV112:TSW112"/>
    <mergeCell ref="TTA112:TTL112"/>
    <mergeCell ref="TTN112:TTO112"/>
    <mergeCell ref="TQG112:TQR112"/>
    <mergeCell ref="TQT112:TQU112"/>
    <mergeCell ref="TQY112:TRJ112"/>
    <mergeCell ref="TRL112:TRM112"/>
    <mergeCell ref="TRQ112:TSB112"/>
    <mergeCell ref="TOR112:TOS112"/>
    <mergeCell ref="TOW112:TPH112"/>
    <mergeCell ref="TPJ112:TPK112"/>
    <mergeCell ref="TPO112:TPZ112"/>
    <mergeCell ref="TQB112:TQC112"/>
    <mergeCell ref="TMU112:TNF112"/>
    <mergeCell ref="TNH112:TNI112"/>
    <mergeCell ref="TNM112:TNX112"/>
    <mergeCell ref="TNZ112:TOA112"/>
    <mergeCell ref="TOE112:TOP112"/>
    <mergeCell ref="TLF112:TLG112"/>
    <mergeCell ref="TLK112:TLV112"/>
    <mergeCell ref="TLX112:TLY112"/>
    <mergeCell ref="TMC112:TMN112"/>
    <mergeCell ref="TMP112:TMQ112"/>
    <mergeCell ref="TJI112:TJT112"/>
    <mergeCell ref="TJV112:TJW112"/>
    <mergeCell ref="TKA112:TKL112"/>
    <mergeCell ref="TKN112:TKO112"/>
    <mergeCell ref="TKS112:TLD112"/>
    <mergeCell ref="THT112:THU112"/>
    <mergeCell ref="THY112:TIJ112"/>
    <mergeCell ref="TIL112:TIM112"/>
    <mergeCell ref="TIQ112:TJB112"/>
    <mergeCell ref="TJD112:TJE112"/>
    <mergeCell ref="TFW112:TGH112"/>
    <mergeCell ref="TGJ112:TGK112"/>
    <mergeCell ref="TGO112:TGZ112"/>
    <mergeCell ref="THB112:THC112"/>
    <mergeCell ref="THG112:THR112"/>
    <mergeCell ref="TEH112:TEI112"/>
    <mergeCell ref="TEM112:TEX112"/>
    <mergeCell ref="TEZ112:TFA112"/>
    <mergeCell ref="TFE112:TFP112"/>
    <mergeCell ref="TFR112:TFS112"/>
    <mergeCell ref="TCK112:TCV112"/>
    <mergeCell ref="TCX112:TCY112"/>
    <mergeCell ref="TDC112:TDN112"/>
    <mergeCell ref="TDP112:TDQ112"/>
    <mergeCell ref="TDU112:TEF112"/>
    <mergeCell ref="TAV112:TAW112"/>
    <mergeCell ref="TBA112:TBL112"/>
    <mergeCell ref="TBN112:TBO112"/>
    <mergeCell ref="TBS112:TCD112"/>
    <mergeCell ref="TCF112:TCG112"/>
    <mergeCell ref="SYY112:SZJ112"/>
    <mergeCell ref="SZL112:SZM112"/>
    <mergeCell ref="SZQ112:TAB112"/>
    <mergeCell ref="TAD112:TAE112"/>
    <mergeCell ref="TAI112:TAT112"/>
    <mergeCell ref="SXJ112:SXK112"/>
    <mergeCell ref="SXO112:SXZ112"/>
    <mergeCell ref="SYB112:SYC112"/>
    <mergeCell ref="SYG112:SYR112"/>
    <mergeCell ref="SYT112:SYU112"/>
    <mergeCell ref="SVM112:SVX112"/>
    <mergeCell ref="SVZ112:SWA112"/>
    <mergeCell ref="SWE112:SWP112"/>
    <mergeCell ref="SWR112:SWS112"/>
    <mergeCell ref="SWW112:SXH112"/>
    <mergeCell ref="STX112:STY112"/>
    <mergeCell ref="SUC112:SUN112"/>
    <mergeCell ref="SUP112:SUQ112"/>
    <mergeCell ref="SUU112:SVF112"/>
    <mergeCell ref="SVH112:SVI112"/>
    <mergeCell ref="SSA112:SSL112"/>
    <mergeCell ref="SSN112:SSO112"/>
    <mergeCell ref="SSS112:STD112"/>
    <mergeCell ref="STF112:STG112"/>
    <mergeCell ref="STK112:STV112"/>
    <mergeCell ref="SQL112:SQM112"/>
    <mergeCell ref="SQQ112:SRB112"/>
    <mergeCell ref="SRD112:SRE112"/>
    <mergeCell ref="SRI112:SRT112"/>
    <mergeCell ref="SRV112:SRW112"/>
    <mergeCell ref="SOO112:SOZ112"/>
    <mergeCell ref="SPB112:SPC112"/>
    <mergeCell ref="SPG112:SPR112"/>
    <mergeCell ref="SPT112:SPU112"/>
    <mergeCell ref="SPY112:SQJ112"/>
    <mergeCell ref="SMZ112:SNA112"/>
    <mergeCell ref="SNE112:SNP112"/>
    <mergeCell ref="SNR112:SNS112"/>
    <mergeCell ref="SNW112:SOH112"/>
    <mergeCell ref="SOJ112:SOK112"/>
    <mergeCell ref="SLC112:SLN112"/>
    <mergeCell ref="SLP112:SLQ112"/>
    <mergeCell ref="SLU112:SMF112"/>
    <mergeCell ref="SMH112:SMI112"/>
    <mergeCell ref="SMM112:SMX112"/>
    <mergeCell ref="SJN112:SJO112"/>
    <mergeCell ref="SJS112:SKD112"/>
    <mergeCell ref="SKF112:SKG112"/>
    <mergeCell ref="SKK112:SKV112"/>
    <mergeCell ref="SKX112:SKY112"/>
    <mergeCell ref="SHQ112:SIB112"/>
    <mergeCell ref="SID112:SIE112"/>
    <mergeCell ref="SII112:SIT112"/>
    <mergeCell ref="SIV112:SIW112"/>
    <mergeCell ref="SJA112:SJL112"/>
    <mergeCell ref="SGB112:SGC112"/>
    <mergeCell ref="SGG112:SGR112"/>
    <mergeCell ref="SGT112:SGU112"/>
    <mergeCell ref="SGY112:SHJ112"/>
    <mergeCell ref="SHL112:SHM112"/>
    <mergeCell ref="SEE112:SEP112"/>
    <mergeCell ref="SER112:SES112"/>
    <mergeCell ref="SEW112:SFH112"/>
    <mergeCell ref="SFJ112:SFK112"/>
    <mergeCell ref="SFO112:SFZ112"/>
    <mergeCell ref="SCP112:SCQ112"/>
    <mergeCell ref="SCU112:SDF112"/>
    <mergeCell ref="SDH112:SDI112"/>
    <mergeCell ref="SDM112:SDX112"/>
    <mergeCell ref="SDZ112:SEA112"/>
    <mergeCell ref="SAS112:SBD112"/>
    <mergeCell ref="SBF112:SBG112"/>
    <mergeCell ref="SBK112:SBV112"/>
    <mergeCell ref="SBX112:SBY112"/>
    <mergeCell ref="SCC112:SCN112"/>
    <mergeCell ref="RZD112:RZE112"/>
    <mergeCell ref="RZI112:RZT112"/>
    <mergeCell ref="RZV112:RZW112"/>
    <mergeCell ref="SAA112:SAL112"/>
    <mergeCell ref="SAN112:SAO112"/>
    <mergeCell ref="RXG112:RXR112"/>
    <mergeCell ref="RXT112:RXU112"/>
    <mergeCell ref="RXY112:RYJ112"/>
    <mergeCell ref="RYL112:RYM112"/>
    <mergeCell ref="RYQ112:RZB112"/>
    <mergeCell ref="RVR112:RVS112"/>
    <mergeCell ref="RVW112:RWH112"/>
    <mergeCell ref="RWJ112:RWK112"/>
    <mergeCell ref="RWO112:RWZ112"/>
    <mergeCell ref="RXB112:RXC112"/>
    <mergeCell ref="RTU112:RUF112"/>
    <mergeCell ref="RUH112:RUI112"/>
    <mergeCell ref="RUM112:RUX112"/>
    <mergeCell ref="RUZ112:RVA112"/>
    <mergeCell ref="RVE112:RVP112"/>
    <mergeCell ref="RSF112:RSG112"/>
    <mergeCell ref="RSK112:RSV112"/>
    <mergeCell ref="RSX112:RSY112"/>
    <mergeCell ref="RTC112:RTN112"/>
    <mergeCell ref="RTP112:RTQ112"/>
    <mergeCell ref="RQI112:RQT112"/>
    <mergeCell ref="RQV112:RQW112"/>
    <mergeCell ref="RRA112:RRL112"/>
    <mergeCell ref="RRN112:RRO112"/>
    <mergeCell ref="RRS112:RSD112"/>
    <mergeCell ref="ROT112:ROU112"/>
    <mergeCell ref="ROY112:RPJ112"/>
    <mergeCell ref="RPL112:RPM112"/>
    <mergeCell ref="RPQ112:RQB112"/>
    <mergeCell ref="RQD112:RQE112"/>
    <mergeCell ref="RMW112:RNH112"/>
    <mergeCell ref="RNJ112:RNK112"/>
    <mergeCell ref="RNO112:RNZ112"/>
    <mergeCell ref="ROB112:ROC112"/>
    <mergeCell ref="ROG112:ROR112"/>
    <mergeCell ref="RLH112:RLI112"/>
    <mergeCell ref="RLM112:RLX112"/>
    <mergeCell ref="RLZ112:RMA112"/>
    <mergeCell ref="RME112:RMP112"/>
    <mergeCell ref="RMR112:RMS112"/>
    <mergeCell ref="RJK112:RJV112"/>
    <mergeCell ref="RJX112:RJY112"/>
    <mergeCell ref="RKC112:RKN112"/>
    <mergeCell ref="RKP112:RKQ112"/>
    <mergeCell ref="RKU112:RLF112"/>
    <mergeCell ref="RHV112:RHW112"/>
    <mergeCell ref="RIA112:RIL112"/>
    <mergeCell ref="RIN112:RIO112"/>
    <mergeCell ref="RIS112:RJD112"/>
    <mergeCell ref="RJF112:RJG112"/>
    <mergeCell ref="RFY112:RGJ112"/>
    <mergeCell ref="RGL112:RGM112"/>
    <mergeCell ref="RGQ112:RHB112"/>
    <mergeCell ref="RHD112:RHE112"/>
    <mergeCell ref="RHI112:RHT112"/>
    <mergeCell ref="REJ112:REK112"/>
    <mergeCell ref="REO112:REZ112"/>
    <mergeCell ref="RFB112:RFC112"/>
    <mergeCell ref="RFG112:RFR112"/>
    <mergeCell ref="RFT112:RFU112"/>
    <mergeCell ref="RCM112:RCX112"/>
    <mergeCell ref="RCZ112:RDA112"/>
    <mergeCell ref="RDE112:RDP112"/>
    <mergeCell ref="RDR112:RDS112"/>
    <mergeCell ref="RDW112:REH112"/>
    <mergeCell ref="RAX112:RAY112"/>
    <mergeCell ref="RBC112:RBN112"/>
    <mergeCell ref="RBP112:RBQ112"/>
    <mergeCell ref="RBU112:RCF112"/>
    <mergeCell ref="RCH112:RCI112"/>
    <mergeCell ref="QZA112:QZL112"/>
    <mergeCell ref="QZN112:QZO112"/>
    <mergeCell ref="QZS112:RAD112"/>
    <mergeCell ref="RAF112:RAG112"/>
    <mergeCell ref="RAK112:RAV112"/>
    <mergeCell ref="QXL112:QXM112"/>
    <mergeCell ref="QXQ112:QYB112"/>
    <mergeCell ref="QYD112:QYE112"/>
    <mergeCell ref="QYI112:QYT112"/>
    <mergeCell ref="QYV112:QYW112"/>
    <mergeCell ref="QVO112:QVZ112"/>
    <mergeCell ref="QWB112:QWC112"/>
    <mergeCell ref="QWG112:QWR112"/>
    <mergeCell ref="QWT112:QWU112"/>
    <mergeCell ref="QWY112:QXJ112"/>
    <mergeCell ref="QTZ112:QUA112"/>
    <mergeCell ref="QUE112:QUP112"/>
    <mergeCell ref="QUR112:QUS112"/>
    <mergeCell ref="QUW112:QVH112"/>
    <mergeCell ref="QVJ112:QVK112"/>
    <mergeCell ref="QSC112:QSN112"/>
    <mergeCell ref="QSP112:QSQ112"/>
    <mergeCell ref="QSU112:QTF112"/>
    <mergeCell ref="QTH112:QTI112"/>
    <mergeCell ref="QTM112:QTX112"/>
    <mergeCell ref="QQN112:QQO112"/>
    <mergeCell ref="QQS112:QRD112"/>
    <mergeCell ref="QRF112:QRG112"/>
    <mergeCell ref="QRK112:QRV112"/>
    <mergeCell ref="QRX112:QRY112"/>
    <mergeCell ref="QOQ112:QPB112"/>
    <mergeCell ref="QPD112:QPE112"/>
    <mergeCell ref="QPI112:QPT112"/>
    <mergeCell ref="QPV112:QPW112"/>
    <mergeCell ref="QQA112:QQL112"/>
    <mergeCell ref="QNB112:QNC112"/>
    <mergeCell ref="QNG112:QNR112"/>
    <mergeCell ref="QNT112:QNU112"/>
    <mergeCell ref="QNY112:QOJ112"/>
    <mergeCell ref="QOL112:QOM112"/>
    <mergeCell ref="QLE112:QLP112"/>
    <mergeCell ref="QLR112:QLS112"/>
    <mergeCell ref="QLW112:QMH112"/>
    <mergeCell ref="QMJ112:QMK112"/>
    <mergeCell ref="QMO112:QMZ112"/>
    <mergeCell ref="QJP112:QJQ112"/>
    <mergeCell ref="QJU112:QKF112"/>
    <mergeCell ref="QKH112:QKI112"/>
    <mergeCell ref="QKM112:QKX112"/>
    <mergeCell ref="QKZ112:QLA112"/>
    <mergeCell ref="QHS112:QID112"/>
    <mergeCell ref="QIF112:QIG112"/>
    <mergeCell ref="QIK112:QIV112"/>
    <mergeCell ref="QIX112:QIY112"/>
    <mergeCell ref="QJC112:QJN112"/>
    <mergeCell ref="QGD112:QGE112"/>
    <mergeCell ref="QGI112:QGT112"/>
    <mergeCell ref="QGV112:QGW112"/>
    <mergeCell ref="QHA112:QHL112"/>
    <mergeCell ref="QHN112:QHO112"/>
    <mergeCell ref="QEG112:QER112"/>
    <mergeCell ref="QET112:QEU112"/>
    <mergeCell ref="QEY112:QFJ112"/>
    <mergeCell ref="QFL112:QFM112"/>
    <mergeCell ref="QFQ112:QGB112"/>
    <mergeCell ref="QCR112:QCS112"/>
    <mergeCell ref="QCW112:QDH112"/>
    <mergeCell ref="QDJ112:QDK112"/>
    <mergeCell ref="QDO112:QDZ112"/>
    <mergeCell ref="QEB112:QEC112"/>
    <mergeCell ref="QAU112:QBF112"/>
    <mergeCell ref="QBH112:QBI112"/>
    <mergeCell ref="QBM112:QBX112"/>
    <mergeCell ref="QBZ112:QCA112"/>
    <mergeCell ref="QCE112:QCP112"/>
    <mergeCell ref="PZF112:PZG112"/>
    <mergeCell ref="PZK112:PZV112"/>
    <mergeCell ref="PZX112:PZY112"/>
    <mergeCell ref="QAC112:QAN112"/>
    <mergeCell ref="QAP112:QAQ112"/>
    <mergeCell ref="PXI112:PXT112"/>
    <mergeCell ref="PXV112:PXW112"/>
    <mergeCell ref="PYA112:PYL112"/>
    <mergeCell ref="PYN112:PYO112"/>
    <mergeCell ref="PYS112:PZD112"/>
    <mergeCell ref="PVT112:PVU112"/>
    <mergeCell ref="PVY112:PWJ112"/>
    <mergeCell ref="PWL112:PWM112"/>
    <mergeCell ref="PWQ112:PXB112"/>
    <mergeCell ref="PXD112:PXE112"/>
    <mergeCell ref="PTW112:PUH112"/>
    <mergeCell ref="PUJ112:PUK112"/>
    <mergeCell ref="PUO112:PUZ112"/>
    <mergeCell ref="PVB112:PVC112"/>
    <mergeCell ref="PVG112:PVR112"/>
    <mergeCell ref="PSH112:PSI112"/>
    <mergeCell ref="PSM112:PSX112"/>
    <mergeCell ref="PSZ112:PTA112"/>
    <mergeCell ref="PTE112:PTP112"/>
    <mergeCell ref="PTR112:PTS112"/>
    <mergeCell ref="PQK112:PQV112"/>
    <mergeCell ref="PQX112:PQY112"/>
    <mergeCell ref="PRC112:PRN112"/>
    <mergeCell ref="PRP112:PRQ112"/>
    <mergeCell ref="PRU112:PSF112"/>
    <mergeCell ref="POV112:POW112"/>
    <mergeCell ref="PPA112:PPL112"/>
    <mergeCell ref="PPN112:PPO112"/>
    <mergeCell ref="PPS112:PQD112"/>
    <mergeCell ref="PQF112:PQG112"/>
    <mergeCell ref="PMY112:PNJ112"/>
    <mergeCell ref="PNL112:PNM112"/>
    <mergeCell ref="PNQ112:POB112"/>
    <mergeCell ref="POD112:POE112"/>
    <mergeCell ref="POI112:POT112"/>
    <mergeCell ref="PLJ112:PLK112"/>
    <mergeCell ref="PLO112:PLZ112"/>
    <mergeCell ref="PMB112:PMC112"/>
    <mergeCell ref="PMG112:PMR112"/>
    <mergeCell ref="PMT112:PMU112"/>
    <mergeCell ref="PJM112:PJX112"/>
    <mergeCell ref="PJZ112:PKA112"/>
    <mergeCell ref="PKE112:PKP112"/>
    <mergeCell ref="PKR112:PKS112"/>
    <mergeCell ref="PKW112:PLH112"/>
    <mergeCell ref="PHX112:PHY112"/>
    <mergeCell ref="PIC112:PIN112"/>
    <mergeCell ref="PIP112:PIQ112"/>
    <mergeCell ref="PIU112:PJF112"/>
    <mergeCell ref="PJH112:PJI112"/>
    <mergeCell ref="PGA112:PGL112"/>
    <mergeCell ref="PGN112:PGO112"/>
    <mergeCell ref="PGS112:PHD112"/>
    <mergeCell ref="PHF112:PHG112"/>
    <mergeCell ref="PHK112:PHV112"/>
    <mergeCell ref="PEL112:PEM112"/>
    <mergeCell ref="PEQ112:PFB112"/>
    <mergeCell ref="PFD112:PFE112"/>
    <mergeCell ref="PFI112:PFT112"/>
    <mergeCell ref="PFV112:PFW112"/>
    <mergeCell ref="PCO112:PCZ112"/>
    <mergeCell ref="PDB112:PDC112"/>
    <mergeCell ref="PDG112:PDR112"/>
    <mergeCell ref="PDT112:PDU112"/>
    <mergeCell ref="PDY112:PEJ112"/>
    <mergeCell ref="PAZ112:PBA112"/>
    <mergeCell ref="PBE112:PBP112"/>
    <mergeCell ref="PBR112:PBS112"/>
    <mergeCell ref="PBW112:PCH112"/>
    <mergeCell ref="PCJ112:PCK112"/>
    <mergeCell ref="OZC112:OZN112"/>
    <mergeCell ref="OZP112:OZQ112"/>
    <mergeCell ref="OZU112:PAF112"/>
    <mergeCell ref="PAH112:PAI112"/>
    <mergeCell ref="PAM112:PAX112"/>
    <mergeCell ref="OXN112:OXO112"/>
    <mergeCell ref="OXS112:OYD112"/>
    <mergeCell ref="OYF112:OYG112"/>
    <mergeCell ref="OYK112:OYV112"/>
    <mergeCell ref="OYX112:OYY112"/>
    <mergeCell ref="OVQ112:OWB112"/>
    <mergeCell ref="OWD112:OWE112"/>
    <mergeCell ref="OWI112:OWT112"/>
    <mergeCell ref="OWV112:OWW112"/>
    <mergeCell ref="OXA112:OXL112"/>
    <mergeCell ref="OUB112:OUC112"/>
    <mergeCell ref="OUG112:OUR112"/>
    <mergeCell ref="OUT112:OUU112"/>
    <mergeCell ref="OUY112:OVJ112"/>
    <mergeCell ref="OVL112:OVM112"/>
    <mergeCell ref="OSE112:OSP112"/>
    <mergeCell ref="OSR112:OSS112"/>
    <mergeCell ref="OSW112:OTH112"/>
    <mergeCell ref="OTJ112:OTK112"/>
    <mergeCell ref="OTO112:OTZ112"/>
    <mergeCell ref="OQP112:OQQ112"/>
    <mergeCell ref="OQU112:ORF112"/>
    <mergeCell ref="ORH112:ORI112"/>
    <mergeCell ref="ORM112:ORX112"/>
    <mergeCell ref="ORZ112:OSA112"/>
    <mergeCell ref="OOS112:OPD112"/>
    <mergeCell ref="OPF112:OPG112"/>
    <mergeCell ref="OPK112:OPV112"/>
    <mergeCell ref="OPX112:OPY112"/>
    <mergeCell ref="OQC112:OQN112"/>
    <mergeCell ref="OND112:ONE112"/>
    <mergeCell ref="ONI112:ONT112"/>
    <mergeCell ref="ONV112:ONW112"/>
    <mergeCell ref="OOA112:OOL112"/>
    <mergeCell ref="OON112:OOO112"/>
    <mergeCell ref="OLG112:OLR112"/>
    <mergeCell ref="OLT112:OLU112"/>
    <mergeCell ref="OLY112:OMJ112"/>
    <mergeCell ref="OML112:OMM112"/>
    <mergeCell ref="OMQ112:ONB112"/>
    <mergeCell ref="OJR112:OJS112"/>
    <mergeCell ref="OJW112:OKH112"/>
    <mergeCell ref="OKJ112:OKK112"/>
    <mergeCell ref="OKO112:OKZ112"/>
    <mergeCell ref="OLB112:OLC112"/>
    <mergeCell ref="OHU112:OIF112"/>
    <mergeCell ref="OIH112:OII112"/>
    <mergeCell ref="OIM112:OIX112"/>
    <mergeCell ref="OIZ112:OJA112"/>
    <mergeCell ref="OJE112:OJP112"/>
    <mergeCell ref="OGF112:OGG112"/>
    <mergeCell ref="OGK112:OGV112"/>
    <mergeCell ref="OGX112:OGY112"/>
    <mergeCell ref="OHC112:OHN112"/>
    <mergeCell ref="OHP112:OHQ112"/>
    <mergeCell ref="OEI112:OET112"/>
    <mergeCell ref="OEV112:OEW112"/>
    <mergeCell ref="OFA112:OFL112"/>
    <mergeCell ref="OFN112:OFO112"/>
    <mergeCell ref="OFS112:OGD112"/>
    <mergeCell ref="OCT112:OCU112"/>
    <mergeCell ref="OCY112:ODJ112"/>
    <mergeCell ref="ODL112:ODM112"/>
    <mergeCell ref="ODQ112:OEB112"/>
    <mergeCell ref="OED112:OEE112"/>
    <mergeCell ref="OAW112:OBH112"/>
    <mergeCell ref="OBJ112:OBK112"/>
    <mergeCell ref="OBO112:OBZ112"/>
    <mergeCell ref="OCB112:OCC112"/>
    <mergeCell ref="OCG112:OCR112"/>
    <mergeCell ref="NZH112:NZI112"/>
    <mergeCell ref="NZM112:NZX112"/>
    <mergeCell ref="NZZ112:OAA112"/>
    <mergeCell ref="OAE112:OAP112"/>
    <mergeCell ref="OAR112:OAS112"/>
    <mergeCell ref="NXK112:NXV112"/>
    <mergeCell ref="NXX112:NXY112"/>
    <mergeCell ref="NYC112:NYN112"/>
    <mergeCell ref="NYP112:NYQ112"/>
    <mergeCell ref="NYU112:NZF112"/>
    <mergeCell ref="NVV112:NVW112"/>
    <mergeCell ref="NWA112:NWL112"/>
    <mergeCell ref="NWN112:NWO112"/>
    <mergeCell ref="NWS112:NXD112"/>
    <mergeCell ref="NXF112:NXG112"/>
    <mergeCell ref="NTY112:NUJ112"/>
    <mergeCell ref="NUL112:NUM112"/>
    <mergeCell ref="NUQ112:NVB112"/>
    <mergeCell ref="NVD112:NVE112"/>
    <mergeCell ref="NVI112:NVT112"/>
    <mergeCell ref="NSJ112:NSK112"/>
    <mergeCell ref="NSO112:NSZ112"/>
    <mergeCell ref="NTB112:NTC112"/>
    <mergeCell ref="NTG112:NTR112"/>
    <mergeCell ref="NTT112:NTU112"/>
    <mergeCell ref="NQM112:NQX112"/>
    <mergeCell ref="NQZ112:NRA112"/>
    <mergeCell ref="NRE112:NRP112"/>
    <mergeCell ref="NRR112:NRS112"/>
    <mergeCell ref="NRW112:NSH112"/>
    <mergeCell ref="NOX112:NOY112"/>
    <mergeCell ref="NPC112:NPN112"/>
    <mergeCell ref="NPP112:NPQ112"/>
    <mergeCell ref="NPU112:NQF112"/>
    <mergeCell ref="NQH112:NQI112"/>
    <mergeCell ref="NNA112:NNL112"/>
    <mergeCell ref="NNN112:NNO112"/>
    <mergeCell ref="NNS112:NOD112"/>
    <mergeCell ref="NOF112:NOG112"/>
    <mergeCell ref="NOK112:NOV112"/>
    <mergeCell ref="NLL112:NLM112"/>
    <mergeCell ref="NLQ112:NMB112"/>
    <mergeCell ref="NMD112:NME112"/>
    <mergeCell ref="NMI112:NMT112"/>
    <mergeCell ref="NMV112:NMW112"/>
    <mergeCell ref="NJO112:NJZ112"/>
    <mergeCell ref="NKB112:NKC112"/>
    <mergeCell ref="NKG112:NKR112"/>
    <mergeCell ref="NKT112:NKU112"/>
    <mergeCell ref="NKY112:NLJ112"/>
    <mergeCell ref="NHZ112:NIA112"/>
    <mergeCell ref="NIE112:NIP112"/>
    <mergeCell ref="NIR112:NIS112"/>
    <mergeCell ref="NIW112:NJH112"/>
    <mergeCell ref="NJJ112:NJK112"/>
    <mergeCell ref="NGC112:NGN112"/>
    <mergeCell ref="NGP112:NGQ112"/>
    <mergeCell ref="NGU112:NHF112"/>
    <mergeCell ref="NHH112:NHI112"/>
    <mergeCell ref="NHM112:NHX112"/>
    <mergeCell ref="NEN112:NEO112"/>
    <mergeCell ref="NES112:NFD112"/>
    <mergeCell ref="NFF112:NFG112"/>
    <mergeCell ref="NFK112:NFV112"/>
    <mergeCell ref="NFX112:NFY112"/>
    <mergeCell ref="NCQ112:NDB112"/>
    <mergeCell ref="NDD112:NDE112"/>
    <mergeCell ref="NDI112:NDT112"/>
    <mergeCell ref="NDV112:NDW112"/>
    <mergeCell ref="NEA112:NEL112"/>
    <mergeCell ref="NBB112:NBC112"/>
    <mergeCell ref="NBG112:NBR112"/>
    <mergeCell ref="NBT112:NBU112"/>
    <mergeCell ref="NBY112:NCJ112"/>
    <mergeCell ref="NCL112:NCM112"/>
    <mergeCell ref="MZE112:MZP112"/>
    <mergeCell ref="MZR112:MZS112"/>
    <mergeCell ref="MZW112:NAH112"/>
    <mergeCell ref="NAJ112:NAK112"/>
    <mergeCell ref="NAO112:NAZ112"/>
    <mergeCell ref="MXP112:MXQ112"/>
    <mergeCell ref="MXU112:MYF112"/>
    <mergeCell ref="MYH112:MYI112"/>
    <mergeCell ref="MYM112:MYX112"/>
    <mergeCell ref="MYZ112:MZA112"/>
    <mergeCell ref="MVS112:MWD112"/>
    <mergeCell ref="MWF112:MWG112"/>
    <mergeCell ref="MWK112:MWV112"/>
    <mergeCell ref="MWX112:MWY112"/>
    <mergeCell ref="MXC112:MXN112"/>
    <mergeCell ref="MUD112:MUE112"/>
    <mergeCell ref="MUI112:MUT112"/>
    <mergeCell ref="MUV112:MUW112"/>
    <mergeCell ref="MVA112:MVL112"/>
    <mergeCell ref="MVN112:MVO112"/>
    <mergeCell ref="MSG112:MSR112"/>
    <mergeCell ref="MST112:MSU112"/>
    <mergeCell ref="MSY112:MTJ112"/>
    <mergeCell ref="MTL112:MTM112"/>
    <mergeCell ref="MTQ112:MUB112"/>
    <mergeCell ref="MQR112:MQS112"/>
    <mergeCell ref="MQW112:MRH112"/>
    <mergeCell ref="MRJ112:MRK112"/>
    <mergeCell ref="MRO112:MRZ112"/>
    <mergeCell ref="MSB112:MSC112"/>
    <mergeCell ref="MOU112:MPF112"/>
    <mergeCell ref="MPH112:MPI112"/>
    <mergeCell ref="MPM112:MPX112"/>
    <mergeCell ref="MPZ112:MQA112"/>
    <mergeCell ref="MQE112:MQP112"/>
    <mergeCell ref="MNF112:MNG112"/>
    <mergeCell ref="MNK112:MNV112"/>
    <mergeCell ref="MNX112:MNY112"/>
    <mergeCell ref="MOC112:MON112"/>
    <mergeCell ref="MOP112:MOQ112"/>
    <mergeCell ref="MLI112:MLT112"/>
    <mergeCell ref="MLV112:MLW112"/>
    <mergeCell ref="MMA112:MML112"/>
    <mergeCell ref="MMN112:MMO112"/>
    <mergeCell ref="MMS112:MND112"/>
    <mergeCell ref="MJT112:MJU112"/>
    <mergeCell ref="MJY112:MKJ112"/>
    <mergeCell ref="MKL112:MKM112"/>
    <mergeCell ref="MKQ112:MLB112"/>
    <mergeCell ref="MLD112:MLE112"/>
    <mergeCell ref="MHW112:MIH112"/>
    <mergeCell ref="MIJ112:MIK112"/>
    <mergeCell ref="MIO112:MIZ112"/>
    <mergeCell ref="MJB112:MJC112"/>
    <mergeCell ref="MJG112:MJR112"/>
    <mergeCell ref="MGH112:MGI112"/>
    <mergeCell ref="MGM112:MGX112"/>
    <mergeCell ref="MGZ112:MHA112"/>
    <mergeCell ref="MHE112:MHP112"/>
    <mergeCell ref="MHR112:MHS112"/>
    <mergeCell ref="MEK112:MEV112"/>
    <mergeCell ref="MEX112:MEY112"/>
    <mergeCell ref="MFC112:MFN112"/>
    <mergeCell ref="MFP112:MFQ112"/>
    <mergeCell ref="MFU112:MGF112"/>
    <mergeCell ref="MCV112:MCW112"/>
    <mergeCell ref="MDA112:MDL112"/>
    <mergeCell ref="MDN112:MDO112"/>
    <mergeCell ref="MDS112:MED112"/>
    <mergeCell ref="MEF112:MEG112"/>
    <mergeCell ref="MAY112:MBJ112"/>
    <mergeCell ref="MBL112:MBM112"/>
    <mergeCell ref="MBQ112:MCB112"/>
    <mergeCell ref="MCD112:MCE112"/>
    <mergeCell ref="MCI112:MCT112"/>
    <mergeCell ref="LZJ112:LZK112"/>
    <mergeCell ref="LZO112:LZZ112"/>
    <mergeCell ref="MAB112:MAC112"/>
    <mergeCell ref="MAG112:MAR112"/>
    <mergeCell ref="MAT112:MAU112"/>
    <mergeCell ref="LXM112:LXX112"/>
    <mergeCell ref="LXZ112:LYA112"/>
    <mergeCell ref="LYE112:LYP112"/>
    <mergeCell ref="LYR112:LYS112"/>
    <mergeCell ref="LYW112:LZH112"/>
    <mergeCell ref="LVX112:LVY112"/>
    <mergeCell ref="LWC112:LWN112"/>
    <mergeCell ref="LWP112:LWQ112"/>
    <mergeCell ref="LWU112:LXF112"/>
    <mergeCell ref="LXH112:LXI112"/>
    <mergeCell ref="LUA112:LUL112"/>
    <mergeCell ref="LUN112:LUO112"/>
    <mergeCell ref="LUS112:LVD112"/>
    <mergeCell ref="LVF112:LVG112"/>
    <mergeCell ref="LVK112:LVV112"/>
    <mergeCell ref="LSL112:LSM112"/>
    <mergeCell ref="LSQ112:LTB112"/>
    <mergeCell ref="LTD112:LTE112"/>
    <mergeCell ref="LTI112:LTT112"/>
    <mergeCell ref="LTV112:LTW112"/>
    <mergeCell ref="LQO112:LQZ112"/>
    <mergeCell ref="LRB112:LRC112"/>
    <mergeCell ref="LRG112:LRR112"/>
    <mergeCell ref="LRT112:LRU112"/>
    <mergeCell ref="LRY112:LSJ112"/>
    <mergeCell ref="LOZ112:LPA112"/>
    <mergeCell ref="LPE112:LPP112"/>
    <mergeCell ref="LPR112:LPS112"/>
    <mergeCell ref="LPW112:LQH112"/>
    <mergeCell ref="LQJ112:LQK112"/>
    <mergeCell ref="LNC112:LNN112"/>
    <mergeCell ref="LNP112:LNQ112"/>
    <mergeCell ref="LNU112:LOF112"/>
    <mergeCell ref="LOH112:LOI112"/>
    <mergeCell ref="LOM112:LOX112"/>
    <mergeCell ref="LLN112:LLO112"/>
    <mergeCell ref="LLS112:LMD112"/>
    <mergeCell ref="LMF112:LMG112"/>
    <mergeCell ref="LMK112:LMV112"/>
    <mergeCell ref="LMX112:LMY112"/>
    <mergeCell ref="LJQ112:LKB112"/>
    <mergeCell ref="LKD112:LKE112"/>
    <mergeCell ref="LKI112:LKT112"/>
    <mergeCell ref="LKV112:LKW112"/>
    <mergeCell ref="LLA112:LLL112"/>
    <mergeCell ref="LIB112:LIC112"/>
    <mergeCell ref="LIG112:LIR112"/>
    <mergeCell ref="LIT112:LIU112"/>
    <mergeCell ref="LIY112:LJJ112"/>
    <mergeCell ref="LJL112:LJM112"/>
    <mergeCell ref="LGE112:LGP112"/>
    <mergeCell ref="LGR112:LGS112"/>
    <mergeCell ref="LGW112:LHH112"/>
    <mergeCell ref="LHJ112:LHK112"/>
    <mergeCell ref="LHO112:LHZ112"/>
    <mergeCell ref="LEP112:LEQ112"/>
    <mergeCell ref="LEU112:LFF112"/>
    <mergeCell ref="LFH112:LFI112"/>
    <mergeCell ref="LFM112:LFX112"/>
    <mergeCell ref="LFZ112:LGA112"/>
    <mergeCell ref="LCS112:LDD112"/>
    <mergeCell ref="LDF112:LDG112"/>
    <mergeCell ref="LDK112:LDV112"/>
    <mergeCell ref="LDX112:LDY112"/>
    <mergeCell ref="LEC112:LEN112"/>
    <mergeCell ref="LBD112:LBE112"/>
    <mergeCell ref="LBI112:LBT112"/>
    <mergeCell ref="LBV112:LBW112"/>
    <mergeCell ref="LCA112:LCL112"/>
    <mergeCell ref="LCN112:LCO112"/>
    <mergeCell ref="KZG112:KZR112"/>
    <mergeCell ref="KZT112:KZU112"/>
    <mergeCell ref="KZY112:LAJ112"/>
    <mergeCell ref="LAL112:LAM112"/>
    <mergeCell ref="LAQ112:LBB112"/>
    <mergeCell ref="KXR112:KXS112"/>
    <mergeCell ref="KXW112:KYH112"/>
    <mergeCell ref="KYJ112:KYK112"/>
    <mergeCell ref="KYO112:KYZ112"/>
    <mergeCell ref="KZB112:KZC112"/>
    <mergeCell ref="KVU112:KWF112"/>
    <mergeCell ref="KWH112:KWI112"/>
    <mergeCell ref="KWM112:KWX112"/>
    <mergeCell ref="KWZ112:KXA112"/>
    <mergeCell ref="KXE112:KXP112"/>
    <mergeCell ref="KUF112:KUG112"/>
    <mergeCell ref="KUK112:KUV112"/>
    <mergeCell ref="KUX112:KUY112"/>
    <mergeCell ref="KVC112:KVN112"/>
    <mergeCell ref="KVP112:KVQ112"/>
    <mergeCell ref="KSI112:KST112"/>
    <mergeCell ref="KSV112:KSW112"/>
    <mergeCell ref="KTA112:KTL112"/>
    <mergeCell ref="KTN112:KTO112"/>
    <mergeCell ref="KTS112:KUD112"/>
    <mergeCell ref="KQT112:KQU112"/>
    <mergeCell ref="KQY112:KRJ112"/>
    <mergeCell ref="KRL112:KRM112"/>
    <mergeCell ref="KRQ112:KSB112"/>
    <mergeCell ref="KSD112:KSE112"/>
    <mergeCell ref="KOW112:KPH112"/>
    <mergeCell ref="KPJ112:KPK112"/>
    <mergeCell ref="KPO112:KPZ112"/>
    <mergeCell ref="KQB112:KQC112"/>
    <mergeCell ref="KQG112:KQR112"/>
    <mergeCell ref="KNH112:KNI112"/>
    <mergeCell ref="KNM112:KNX112"/>
    <mergeCell ref="KNZ112:KOA112"/>
    <mergeCell ref="KOE112:KOP112"/>
    <mergeCell ref="KOR112:KOS112"/>
    <mergeCell ref="KLK112:KLV112"/>
    <mergeCell ref="KLX112:KLY112"/>
    <mergeCell ref="KMC112:KMN112"/>
    <mergeCell ref="KMP112:KMQ112"/>
    <mergeCell ref="KMU112:KNF112"/>
    <mergeCell ref="KJV112:KJW112"/>
    <mergeCell ref="KKA112:KKL112"/>
    <mergeCell ref="KKN112:KKO112"/>
    <mergeCell ref="KKS112:KLD112"/>
    <mergeCell ref="KLF112:KLG112"/>
    <mergeCell ref="KHY112:KIJ112"/>
    <mergeCell ref="KIL112:KIM112"/>
    <mergeCell ref="KIQ112:KJB112"/>
    <mergeCell ref="KJD112:KJE112"/>
    <mergeCell ref="KJI112:KJT112"/>
    <mergeCell ref="KGJ112:KGK112"/>
    <mergeCell ref="KGO112:KGZ112"/>
    <mergeCell ref="KHB112:KHC112"/>
    <mergeCell ref="KHG112:KHR112"/>
    <mergeCell ref="KHT112:KHU112"/>
    <mergeCell ref="KEM112:KEX112"/>
    <mergeCell ref="KEZ112:KFA112"/>
    <mergeCell ref="KFE112:KFP112"/>
    <mergeCell ref="KFR112:KFS112"/>
    <mergeCell ref="KFW112:KGH112"/>
    <mergeCell ref="KCX112:KCY112"/>
    <mergeCell ref="KDC112:KDN112"/>
    <mergeCell ref="KDP112:KDQ112"/>
    <mergeCell ref="KDU112:KEF112"/>
    <mergeCell ref="KEH112:KEI112"/>
    <mergeCell ref="KBA112:KBL112"/>
    <mergeCell ref="KBN112:KBO112"/>
    <mergeCell ref="KBS112:KCD112"/>
    <mergeCell ref="KCF112:KCG112"/>
    <mergeCell ref="KCK112:KCV112"/>
    <mergeCell ref="JZL112:JZM112"/>
    <mergeCell ref="JZQ112:KAB112"/>
    <mergeCell ref="KAD112:KAE112"/>
    <mergeCell ref="KAI112:KAT112"/>
    <mergeCell ref="KAV112:KAW112"/>
    <mergeCell ref="JXO112:JXZ112"/>
    <mergeCell ref="JYB112:JYC112"/>
    <mergeCell ref="JYG112:JYR112"/>
    <mergeCell ref="JYT112:JYU112"/>
    <mergeCell ref="JYY112:JZJ112"/>
    <mergeCell ref="JVZ112:JWA112"/>
    <mergeCell ref="JWE112:JWP112"/>
    <mergeCell ref="JWR112:JWS112"/>
    <mergeCell ref="JWW112:JXH112"/>
    <mergeCell ref="JXJ112:JXK112"/>
    <mergeCell ref="JUC112:JUN112"/>
    <mergeCell ref="JUP112:JUQ112"/>
    <mergeCell ref="JUU112:JVF112"/>
    <mergeCell ref="JVH112:JVI112"/>
    <mergeCell ref="JVM112:JVX112"/>
    <mergeCell ref="JSN112:JSO112"/>
    <mergeCell ref="JSS112:JTD112"/>
    <mergeCell ref="JTF112:JTG112"/>
    <mergeCell ref="JTK112:JTV112"/>
    <mergeCell ref="JTX112:JTY112"/>
    <mergeCell ref="JQQ112:JRB112"/>
    <mergeCell ref="JRD112:JRE112"/>
    <mergeCell ref="JRI112:JRT112"/>
    <mergeCell ref="JRV112:JRW112"/>
    <mergeCell ref="JSA112:JSL112"/>
    <mergeCell ref="JPB112:JPC112"/>
    <mergeCell ref="JPG112:JPR112"/>
    <mergeCell ref="JPT112:JPU112"/>
    <mergeCell ref="JPY112:JQJ112"/>
    <mergeCell ref="JQL112:JQM112"/>
    <mergeCell ref="JNE112:JNP112"/>
    <mergeCell ref="JNR112:JNS112"/>
    <mergeCell ref="JNW112:JOH112"/>
    <mergeCell ref="JOJ112:JOK112"/>
    <mergeCell ref="JOO112:JOZ112"/>
    <mergeCell ref="JLP112:JLQ112"/>
    <mergeCell ref="JLU112:JMF112"/>
    <mergeCell ref="JMH112:JMI112"/>
    <mergeCell ref="JMM112:JMX112"/>
    <mergeCell ref="JMZ112:JNA112"/>
    <mergeCell ref="JJS112:JKD112"/>
    <mergeCell ref="JKF112:JKG112"/>
    <mergeCell ref="JKK112:JKV112"/>
    <mergeCell ref="JKX112:JKY112"/>
    <mergeCell ref="JLC112:JLN112"/>
    <mergeCell ref="JID112:JIE112"/>
    <mergeCell ref="JII112:JIT112"/>
    <mergeCell ref="JIV112:JIW112"/>
    <mergeCell ref="JJA112:JJL112"/>
    <mergeCell ref="JJN112:JJO112"/>
    <mergeCell ref="JGG112:JGR112"/>
    <mergeCell ref="JGT112:JGU112"/>
    <mergeCell ref="JGY112:JHJ112"/>
    <mergeCell ref="JHL112:JHM112"/>
    <mergeCell ref="JHQ112:JIB112"/>
    <mergeCell ref="JER112:JES112"/>
    <mergeCell ref="JEW112:JFH112"/>
    <mergeCell ref="JFJ112:JFK112"/>
    <mergeCell ref="JFO112:JFZ112"/>
    <mergeCell ref="JGB112:JGC112"/>
    <mergeCell ref="JCU112:JDF112"/>
    <mergeCell ref="JDH112:JDI112"/>
    <mergeCell ref="JDM112:JDX112"/>
    <mergeCell ref="JDZ112:JEA112"/>
    <mergeCell ref="JEE112:JEP112"/>
    <mergeCell ref="JBF112:JBG112"/>
    <mergeCell ref="JBK112:JBV112"/>
    <mergeCell ref="JBX112:JBY112"/>
    <mergeCell ref="JCC112:JCN112"/>
    <mergeCell ref="JCP112:JCQ112"/>
    <mergeCell ref="IZI112:IZT112"/>
    <mergeCell ref="IZV112:IZW112"/>
    <mergeCell ref="JAA112:JAL112"/>
    <mergeCell ref="JAN112:JAO112"/>
    <mergeCell ref="JAS112:JBD112"/>
    <mergeCell ref="IXT112:IXU112"/>
    <mergeCell ref="IXY112:IYJ112"/>
    <mergeCell ref="IYL112:IYM112"/>
    <mergeCell ref="IYQ112:IZB112"/>
    <mergeCell ref="IZD112:IZE112"/>
    <mergeCell ref="IVW112:IWH112"/>
    <mergeCell ref="IWJ112:IWK112"/>
    <mergeCell ref="IWO112:IWZ112"/>
    <mergeCell ref="IXB112:IXC112"/>
    <mergeCell ref="IXG112:IXR112"/>
    <mergeCell ref="IUH112:IUI112"/>
    <mergeCell ref="IUM112:IUX112"/>
    <mergeCell ref="IUZ112:IVA112"/>
    <mergeCell ref="IVE112:IVP112"/>
    <mergeCell ref="IVR112:IVS112"/>
    <mergeCell ref="ISK112:ISV112"/>
    <mergeCell ref="ISX112:ISY112"/>
    <mergeCell ref="ITC112:ITN112"/>
    <mergeCell ref="ITP112:ITQ112"/>
    <mergeCell ref="ITU112:IUF112"/>
    <mergeCell ref="IQV112:IQW112"/>
    <mergeCell ref="IRA112:IRL112"/>
    <mergeCell ref="IRN112:IRO112"/>
    <mergeCell ref="IRS112:ISD112"/>
    <mergeCell ref="ISF112:ISG112"/>
    <mergeCell ref="IOY112:IPJ112"/>
    <mergeCell ref="IPL112:IPM112"/>
    <mergeCell ref="IPQ112:IQB112"/>
    <mergeCell ref="IQD112:IQE112"/>
    <mergeCell ref="IQI112:IQT112"/>
    <mergeCell ref="INJ112:INK112"/>
    <mergeCell ref="INO112:INZ112"/>
    <mergeCell ref="IOB112:IOC112"/>
    <mergeCell ref="IOG112:IOR112"/>
    <mergeCell ref="IOT112:IOU112"/>
    <mergeCell ref="ILM112:ILX112"/>
    <mergeCell ref="ILZ112:IMA112"/>
    <mergeCell ref="IME112:IMP112"/>
    <mergeCell ref="IMR112:IMS112"/>
    <mergeCell ref="IMW112:INH112"/>
    <mergeCell ref="IJX112:IJY112"/>
    <mergeCell ref="IKC112:IKN112"/>
    <mergeCell ref="IKP112:IKQ112"/>
    <mergeCell ref="IKU112:ILF112"/>
    <mergeCell ref="ILH112:ILI112"/>
    <mergeCell ref="IIA112:IIL112"/>
    <mergeCell ref="IIN112:IIO112"/>
    <mergeCell ref="IIS112:IJD112"/>
    <mergeCell ref="IJF112:IJG112"/>
    <mergeCell ref="IJK112:IJV112"/>
    <mergeCell ref="IGL112:IGM112"/>
    <mergeCell ref="IGQ112:IHB112"/>
    <mergeCell ref="IHD112:IHE112"/>
    <mergeCell ref="IHI112:IHT112"/>
    <mergeCell ref="IHV112:IHW112"/>
    <mergeCell ref="IEO112:IEZ112"/>
    <mergeCell ref="IFB112:IFC112"/>
    <mergeCell ref="IFG112:IFR112"/>
    <mergeCell ref="IFT112:IFU112"/>
    <mergeCell ref="IFY112:IGJ112"/>
    <mergeCell ref="ICZ112:IDA112"/>
    <mergeCell ref="IDE112:IDP112"/>
    <mergeCell ref="IDR112:IDS112"/>
    <mergeCell ref="IDW112:IEH112"/>
    <mergeCell ref="IEJ112:IEK112"/>
    <mergeCell ref="IBC112:IBN112"/>
    <mergeCell ref="IBP112:IBQ112"/>
    <mergeCell ref="IBU112:ICF112"/>
    <mergeCell ref="ICH112:ICI112"/>
    <mergeCell ref="ICM112:ICX112"/>
    <mergeCell ref="HZN112:HZO112"/>
    <mergeCell ref="HZS112:IAD112"/>
    <mergeCell ref="IAF112:IAG112"/>
    <mergeCell ref="IAK112:IAV112"/>
    <mergeCell ref="IAX112:IAY112"/>
    <mergeCell ref="HXQ112:HYB112"/>
    <mergeCell ref="HYD112:HYE112"/>
    <mergeCell ref="HYI112:HYT112"/>
    <mergeCell ref="HYV112:HYW112"/>
    <mergeCell ref="HZA112:HZL112"/>
    <mergeCell ref="HWB112:HWC112"/>
    <mergeCell ref="HWG112:HWR112"/>
    <mergeCell ref="HWT112:HWU112"/>
    <mergeCell ref="HWY112:HXJ112"/>
    <mergeCell ref="HXL112:HXM112"/>
    <mergeCell ref="HUE112:HUP112"/>
    <mergeCell ref="HUR112:HUS112"/>
    <mergeCell ref="HUW112:HVH112"/>
    <mergeCell ref="HVJ112:HVK112"/>
    <mergeCell ref="HVO112:HVZ112"/>
    <mergeCell ref="HSP112:HSQ112"/>
    <mergeCell ref="HSU112:HTF112"/>
    <mergeCell ref="HTH112:HTI112"/>
    <mergeCell ref="HTM112:HTX112"/>
    <mergeCell ref="HTZ112:HUA112"/>
    <mergeCell ref="HQS112:HRD112"/>
    <mergeCell ref="HRF112:HRG112"/>
    <mergeCell ref="HRK112:HRV112"/>
    <mergeCell ref="HRX112:HRY112"/>
    <mergeCell ref="HSC112:HSN112"/>
    <mergeCell ref="HPD112:HPE112"/>
    <mergeCell ref="HPI112:HPT112"/>
    <mergeCell ref="HPV112:HPW112"/>
    <mergeCell ref="HQA112:HQL112"/>
    <mergeCell ref="HQN112:HQO112"/>
    <mergeCell ref="HNG112:HNR112"/>
    <mergeCell ref="HNT112:HNU112"/>
    <mergeCell ref="HNY112:HOJ112"/>
    <mergeCell ref="HOL112:HOM112"/>
    <mergeCell ref="HOQ112:HPB112"/>
    <mergeCell ref="HLR112:HLS112"/>
    <mergeCell ref="HLW112:HMH112"/>
    <mergeCell ref="HMJ112:HMK112"/>
    <mergeCell ref="HMO112:HMZ112"/>
    <mergeCell ref="HNB112:HNC112"/>
    <mergeCell ref="HJU112:HKF112"/>
    <mergeCell ref="HKH112:HKI112"/>
    <mergeCell ref="HKM112:HKX112"/>
    <mergeCell ref="HKZ112:HLA112"/>
    <mergeCell ref="HLE112:HLP112"/>
    <mergeCell ref="HIF112:HIG112"/>
    <mergeCell ref="HIK112:HIV112"/>
    <mergeCell ref="HIX112:HIY112"/>
    <mergeCell ref="HJC112:HJN112"/>
    <mergeCell ref="HJP112:HJQ112"/>
    <mergeCell ref="HGI112:HGT112"/>
    <mergeCell ref="HGV112:HGW112"/>
    <mergeCell ref="HHA112:HHL112"/>
    <mergeCell ref="HHN112:HHO112"/>
    <mergeCell ref="HHS112:HID112"/>
    <mergeCell ref="HET112:HEU112"/>
    <mergeCell ref="HEY112:HFJ112"/>
    <mergeCell ref="HFL112:HFM112"/>
    <mergeCell ref="HFQ112:HGB112"/>
    <mergeCell ref="HGD112:HGE112"/>
    <mergeCell ref="HCW112:HDH112"/>
    <mergeCell ref="HDJ112:HDK112"/>
    <mergeCell ref="HDO112:HDZ112"/>
    <mergeCell ref="HEB112:HEC112"/>
    <mergeCell ref="HEG112:HER112"/>
    <mergeCell ref="HBH112:HBI112"/>
    <mergeCell ref="HBM112:HBX112"/>
    <mergeCell ref="HBZ112:HCA112"/>
    <mergeCell ref="HCE112:HCP112"/>
    <mergeCell ref="HCR112:HCS112"/>
    <mergeCell ref="GZK112:GZV112"/>
    <mergeCell ref="GZX112:GZY112"/>
    <mergeCell ref="HAC112:HAN112"/>
    <mergeCell ref="HAP112:HAQ112"/>
    <mergeCell ref="HAU112:HBF112"/>
    <mergeCell ref="GXV112:GXW112"/>
    <mergeCell ref="GYA112:GYL112"/>
    <mergeCell ref="GYN112:GYO112"/>
    <mergeCell ref="GYS112:GZD112"/>
    <mergeCell ref="GZF112:GZG112"/>
    <mergeCell ref="GVY112:GWJ112"/>
    <mergeCell ref="GWL112:GWM112"/>
    <mergeCell ref="GWQ112:GXB112"/>
    <mergeCell ref="GXD112:GXE112"/>
    <mergeCell ref="GXI112:GXT112"/>
    <mergeCell ref="GUJ112:GUK112"/>
    <mergeCell ref="GUO112:GUZ112"/>
    <mergeCell ref="GVB112:GVC112"/>
    <mergeCell ref="GVG112:GVR112"/>
    <mergeCell ref="GVT112:GVU112"/>
    <mergeCell ref="GSM112:GSX112"/>
    <mergeCell ref="GSZ112:GTA112"/>
    <mergeCell ref="GTE112:GTP112"/>
    <mergeCell ref="GTR112:GTS112"/>
    <mergeCell ref="GTW112:GUH112"/>
    <mergeCell ref="GQX112:GQY112"/>
    <mergeCell ref="GRC112:GRN112"/>
    <mergeCell ref="GRP112:GRQ112"/>
    <mergeCell ref="GRU112:GSF112"/>
    <mergeCell ref="GSH112:GSI112"/>
    <mergeCell ref="GPA112:GPL112"/>
    <mergeCell ref="GPN112:GPO112"/>
    <mergeCell ref="GPS112:GQD112"/>
    <mergeCell ref="GQF112:GQG112"/>
    <mergeCell ref="GQK112:GQV112"/>
    <mergeCell ref="GNL112:GNM112"/>
    <mergeCell ref="GNQ112:GOB112"/>
    <mergeCell ref="GOD112:GOE112"/>
    <mergeCell ref="GOI112:GOT112"/>
    <mergeCell ref="GOV112:GOW112"/>
    <mergeCell ref="GLO112:GLZ112"/>
    <mergeCell ref="GMB112:GMC112"/>
    <mergeCell ref="GMG112:GMR112"/>
    <mergeCell ref="GMT112:GMU112"/>
    <mergeCell ref="GMY112:GNJ112"/>
    <mergeCell ref="GJZ112:GKA112"/>
    <mergeCell ref="GKE112:GKP112"/>
    <mergeCell ref="GKR112:GKS112"/>
    <mergeCell ref="GKW112:GLH112"/>
    <mergeCell ref="GLJ112:GLK112"/>
    <mergeCell ref="GIC112:GIN112"/>
    <mergeCell ref="GIP112:GIQ112"/>
    <mergeCell ref="GIU112:GJF112"/>
    <mergeCell ref="GJH112:GJI112"/>
    <mergeCell ref="GJM112:GJX112"/>
    <mergeCell ref="GGN112:GGO112"/>
    <mergeCell ref="GGS112:GHD112"/>
    <mergeCell ref="GHF112:GHG112"/>
    <mergeCell ref="GHK112:GHV112"/>
    <mergeCell ref="GHX112:GHY112"/>
    <mergeCell ref="GEQ112:GFB112"/>
    <mergeCell ref="GFD112:GFE112"/>
    <mergeCell ref="GFI112:GFT112"/>
    <mergeCell ref="GFV112:GFW112"/>
    <mergeCell ref="GGA112:GGL112"/>
    <mergeCell ref="GDB112:GDC112"/>
    <mergeCell ref="GDG112:GDR112"/>
    <mergeCell ref="GDT112:GDU112"/>
    <mergeCell ref="GDY112:GEJ112"/>
    <mergeCell ref="GEL112:GEM112"/>
    <mergeCell ref="GBE112:GBP112"/>
    <mergeCell ref="GBR112:GBS112"/>
    <mergeCell ref="GBW112:GCH112"/>
    <mergeCell ref="GCJ112:GCK112"/>
    <mergeCell ref="GCO112:GCZ112"/>
    <mergeCell ref="FZP112:FZQ112"/>
    <mergeCell ref="FZU112:GAF112"/>
    <mergeCell ref="GAH112:GAI112"/>
    <mergeCell ref="GAM112:GAX112"/>
    <mergeCell ref="GAZ112:GBA112"/>
    <mergeCell ref="FXS112:FYD112"/>
    <mergeCell ref="FYF112:FYG112"/>
    <mergeCell ref="FYK112:FYV112"/>
    <mergeCell ref="FYX112:FYY112"/>
    <mergeCell ref="FZC112:FZN112"/>
    <mergeCell ref="FWD112:FWE112"/>
    <mergeCell ref="FWI112:FWT112"/>
    <mergeCell ref="FWV112:FWW112"/>
    <mergeCell ref="FXA112:FXL112"/>
    <mergeCell ref="FXN112:FXO112"/>
    <mergeCell ref="FUG112:FUR112"/>
    <mergeCell ref="FUT112:FUU112"/>
    <mergeCell ref="FUY112:FVJ112"/>
    <mergeCell ref="FVL112:FVM112"/>
    <mergeCell ref="FVQ112:FWB112"/>
    <mergeCell ref="FSR112:FSS112"/>
    <mergeCell ref="FSW112:FTH112"/>
    <mergeCell ref="FTJ112:FTK112"/>
    <mergeCell ref="FTO112:FTZ112"/>
    <mergeCell ref="FUB112:FUC112"/>
    <mergeCell ref="FQU112:FRF112"/>
    <mergeCell ref="FRH112:FRI112"/>
    <mergeCell ref="FRM112:FRX112"/>
    <mergeCell ref="FRZ112:FSA112"/>
    <mergeCell ref="FSE112:FSP112"/>
    <mergeCell ref="FPF112:FPG112"/>
    <mergeCell ref="FPK112:FPV112"/>
    <mergeCell ref="FPX112:FPY112"/>
    <mergeCell ref="FQC112:FQN112"/>
    <mergeCell ref="FQP112:FQQ112"/>
    <mergeCell ref="FNI112:FNT112"/>
    <mergeCell ref="FNV112:FNW112"/>
    <mergeCell ref="FOA112:FOL112"/>
    <mergeCell ref="FON112:FOO112"/>
    <mergeCell ref="FOS112:FPD112"/>
    <mergeCell ref="FLT112:FLU112"/>
    <mergeCell ref="FLY112:FMJ112"/>
    <mergeCell ref="FML112:FMM112"/>
    <mergeCell ref="FMQ112:FNB112"/>
    <mergeCell ref="FND112:FNE112"/>
    <mergeCell ref="FJW112:FKH112"/>
    <mergeCell ref="FKJ112:FKK112"/>
    <mergeCell ref="FKO112:FKZ112"/>
    <mergeCell ref="FLB112:FLC112"/>
    <mergeCell ref="FLG112:FLR112"/>
    <mergeCell ref="FIH112:FII112"/>
    <mergeCell ref="FIM112:FIX112"/>
    <mergeCell ref="FIZ112:FJA112"/>
    <mergeCell ref="FJE112:FJP112"/>
    <mergeCell ref="FJR112:FJS112"/>
    <mergeCell ref="FGK112:FGV112"/>
    <mergeCell ref="FGX112:FGY112"/>
    <mergeCell ref="FHC112:FHN112"/>
    <mergeCell ref="FHP112:FHQ112"/>
    <mergeCell ref="FHU112:FIF112"/>
    <mergeCell ref="FEV112:FEW112"/>
    <mergeCell ref="FFA112:FFL112"/>
    <mergeCell ref="FFN112:FFO112"/>
    <mergeCell ref="FFS112:FGD112"/>
    <mergeCell ref="FGF112:FGG112"/>
    <mergeCell ref="FCY112:FDJ112"/>
    <mergeCell ref="FDL112:FDM112"/>
    <mergeCell ref="FDQ112:FEB112"/>
    <mergeCell ref="FED112:FEE112"/>
    <mergeCell ref="FEI112:FET112"/>
    <mergeCell ref="FBJ112:FBK112"/>
    <mergeCell ref="FBO112:FBZ112"/>
    <mergeCell ref="FCB112:FCC112"/>
    <mergeCell ref="FCG112:FCR112"/>
    <mergeCell ref="FCT112:FCU112"/>
    <mergeCell ref="EZM112:EZX112"/>
    <mergeCell ref="EZZ112:FAA112"/>
    <mergeCell ref="FAE112:FAP112"/>
    <mergeCell ref="FAR112:FAS112"/>
    <mergeCell ref="FAW112:FBH112"/>
    <mergeCell ref="EXX112:EXY112"/>
    <mergeCell ref="EYC112:EYN112"/>
    <mergeCell ref="EYP112:EYQ112"/>
    <mergeCell ref="EYU112:EZF112"/>
    <mergeCell ref="EZH112:EZI112"/>
    <mergeCell ref="EWA112:EWL112"/>
    <mergeCell ref="EWN112:EWO112"/>
    <mergeCell ref="EWS112:EXD112"/>
    <mergeCell ref="EXF112:EXG112"/>
    <mergeCell ref="EXK112:EXV112"/>
    <mergeCell ref="EUL112:EUM112"/>
    <mergeCell ref="EUQ112:EVB112"/>
    <mergeCell ref="EVD112:EVE112"/>
    <mergeCell ref="EVI112:EVT112"/>
    <mergeCell ref="EVV112:EVW112"/>
    <mergeCell ref="ESO112:ESZ112"/>
    <mergeCell ref="ETB112:ETC112"/>
    <mergeCell ref="ETG112:ETR112"/>
    <mergeCell ref="ETT112:ETU112"/>
    <mergeCell ref="ETY112:EUJ112"/>
    <mergeCell ref="EQZ112:ERA112"/>
    <mergeCell ref="ERE112:ERP112"/>
    <mergeCell ref="ERR112:ERS112"/>
    <mergeCell ref="ERW112:ESH112"/>
    <mergeCell ref="ESJ112:ESK112"/>
    <mergeCell ref="EPC112:EPN112"/>
    <mergeCell ref="EPP112:EPQ112"/>
    <mergeCell ref="EPU112:EQF112"/>
    <mergeCell ref="EQH112:EQI112"/>
    <mergeCell ref="EQM112:EQX112"/>
    <mergeCell ref="ENN112:ENO112"/>
    <mergeCell ref="ENS112:EOD112"/>
    <mergeCell ref="EOF112:EOG112"/>
    <mergeCell ref="EOK112:EOV112"/>
    <mergeCell ref="EOX112:EOY112"/>
    <mergeCell ref="ELQ112:EMB112"/>
    <mergeCell ref="EMD112:EME112"/>
    <mergeCell ref="EMI112:EMT112"/>
    <mergeCell ref="EMV112:EMW112"/>
    <mergeCell ref="ENA112:ENL112"/>
    <mergeCell ref="EKB112:EKC112"/>
    <mergeCell ref="EKG112:EKR112"/>
    <mergeCell ref="EKT112:EKU112"/>
    <mergeCell ref="EKY112:ELJ112"/>
    <mergeCell ref="ELL112:ELM112"/>
    <mergeCell ref="EIE112:EIP112"/>
    <mergeCell ref="EIR112:EIS112"/>
    <mergeCell ref="EIW112:EJH112"/>
    <mergeCell ref="EJJ112:EJK112"/>
    <mergeCell ref="EJO112:EJZ112"/>
    <mergeCell ref="EGP112:EGQ112"/>
    <mergeCell ref="EGU112:EHF112"/>
    <mergeCell ref="EHH112:EHI112"/>
    <mergeCell ref="EHM112:EHX112"/>
    <mergeCell ref="EHZ112:EIA112"/>
    <mergeCell ref="EES112:EFD112"/>
    <mergeCell ref="EFF112:EFG112"/>
    <mergeCell ref="EFK112:EFV112"/>
    <mergeCell ref="EFX112:EFY112"/>
    <mergeCell ref="EGC112:EGN112"/>
    <mergeCell ref="EDD112:EDE112"/>
    <mergeCell ref="EDI112:EDT112"/>
    <mergeCell ref="EDV112:EDW112"/>
    <mergeCell ref="EEA112:EEL112"/>
    <mergeCell ref="EEN112:EEO112"/>
    <mergeCell ref="EBG112:EBR112"/>
    <mergeCell ref="EBT112:EBU112"/>
    <mergeCell ref="EBY112:ECJ112"/>
    <mergeCell ref="ECL112:ECM112"/>
    <mergeCell ref="ECQ112:EDB112"/>
    <mergeCell ref="DZR112:DZS112"/>
    <mergeCell ref="DZW112:EAH112"/>
    <mergeCell ref="EAJ112:EAK112"/>
    <mergeCell ref="EAO112:EAZ112"/>
    <mergeCell ref="EBB112:EBC112"/>
    <mergeCell ref="DXU112:DYF112"/>
    <mergeCell ref="DYH112:DYI112"/>
    <mergeCell ref="DYM112:DYX112"/>
    <mergeCell ref="DYZ112:DZA112"/>
    <mergeCell ref="DZE112:DZP112"/>
    <mergeCell ref="DWF112:DWG112"/>
    <mergeCell ref="DWK112:DWV112"/>
    <mergeCell ref="DWX112:DWY112"/>
    <mergeCell ref="DXC112:DXN112"/>
    <mergeCell ref="DXP112:DXQ112"/>
    <mergeCell ref="DUI112:DUT112"/>
    <mergeCell ref="DUV112:DUW112"/>
    <mergeCell ref="DVA112:DVL112"/>
    <mergeCell ref="DVN112:DVO112"/>
    <mergeCell ref="DVS112:DWD112"/>
    <mergeCell ref="DST112:DSU112"/>
    <mergeCell ref="DSY112:DTJ112"/>
    <mergeCell ref="DTL112:DTM112"/>
    <mergeCell ref="DTQ112:DUB112"/>
    <mergeCell ref="DUD112:DUE112"/>
    <mergeCell ref="DQW112:DRH112"/>
    <mergeCell ref="DRJ112:DRK112"/>
    <mergeCell ref="DRO112:DRZ112"/>
    <mergeCell ref="DSB112:DSC112"/>
    <mergeCell ref="DSG112:DSR112"/>
    <mergeCell ref="DPH112:DPI112"/>
    <mergeCell ref="DPM112:DPX112"/>
    <mergeCell ref="DPZ112:DQA112"/>
    <mergeCell ref="DQE112:DQP112"/>
    <mergeCell ref="DQR112:DQS112"/>
    <mergeCell ref="DNK112:DNV112"/>
    <mergeCell ref="DNX112:DNY112"/>
    <mergeCell ref="DOC112:DON112"/>
    <mergeCell ref="DOP112:DOQ112"/>
    <mergeCell ref="DOU112:DPF112"/>
    <mergeCell ref="DLV112:DLW112"/>
    <mergeCell ref="DMA112:DML112"/>
    <mergeCell ref="DMN112:DMO112"/>
    <mergeCell ref="DMS112:DND112"/>
    <mergeCell ref="DNF112:DNG112"/>
    <mergeCell ref="DJY112:DKJ112"/>
    <mergeCell ref="DKL112:DKM112"/>
    <mergeCell ref="DKQ112:DLB112"/>
    <mergeCell ref="DLD112:DLE112"/>
    <mergeCell ref="DLI112:DLT112"/>
    <mergeCell ref="DIJ112:DIK112"/>
    <mergeCell ref="DIO112:DIZ112"/>
    <mergeCell ref="DJB112:DJC112"/>
    <mergeCell ref="DJG112:DJR112"/>
    <mergeCell ref="DJT112:DJU112"/>
    <mergeCell ref="DGM112:DGX112"/>
    <mergeCell ref="DGZ112:DHA112"/>
    <mergeCell ref="DHE112:DHP112"/>
    <mergeCell ref="DHR112:DHS112"/>
    <mergeCell ref="DHW112:DIH112"/>
    <mergeCell ref="DEX112:DEY112"/>
    <mergeCell ref="DFC112:DFN112"/>
    <mergeCell ref="DFP112:DFQ112"/>
    <mergeCell ref="DFU112:DGF112"/>
    <mergeCell ref="DGH112:DGI112"/>
    <mergeCell ref="DDA112:DDL112"/>
    <mergeCell ref="DDN112:DDO112"/>
    <mergeCell ref="DDS112:DED112"/>
    <mergeCell ref="DEF112:DEG112"/>
    <mergeCell ref="DEK112:DEV112"/>
    <mergeCell ref="DBL112:DBM112"/>
    <mergeCell ref="DBQ112:DCB112"/>
    <mergeCell ref="DCD112:DCE112"/>
    <mergeCell ref="DCI112:DCT112"/>
    <mergeCell ref="DCV112:DCW112"/>
    <mergeCell ref="CZO112:CZZ112"/>
    <mergeCell ref="DAB112:DAC112"/>
    <mergeCell ref="DAG112:DAR112"/>
    <mergeCell ref="DAT112:DAU112"/>
    <mergeCell ref="DAY112:DBJ112"/>
    <mergeCell ref="CXZ112:CYA112"/>
    <mergeCell ref="CYE112:CYP112"/>
    <mergeCell ref="CYR112:CYS112"/>
    <mergeCell ref="CYW112:CZH112"/>
    <mergeCell ref="CZJ112:CZK112"/>
    <mergeCell ref="CWC112:CWN112"/>
    <mergeCell ref="CWP112:CWQ112"/>
    <mergeCell ref="CWU112:CXF112"/>
    <mergeCell ref="CXH112:CXI112"/>
    <mergeCell ref="CXM112:CXX112"/>
    <mergeCell ref="CUN112:CUO112"/>
    <mergeCell ref="CUS112:CVD112"/>
    <mergeCell ref="CVF112:CVG112"/>
    <mergeCell ref="CVK112:CVV112"/>
    <mergeCell ref="CVX112:CVY112"/>
    <mergeCell ref="CSQ112:CTB112"/>
    <mergeCell ref="CTD112:CTE112"/>
    <mergeCell ref="CTI112:CTT112"/>
    <mergeCell ref="CTV112:CTW112"/>
    <mergeCell ref="CUA112:CUL112"/>
    <mergeCell ref="CRB112:CRC112"/>
    <mergeCell ref="CRG112:CRR112"/>
    <mergeCell ref="CRT112:CRU112"/>
    <mergeCell ref="CRY112:CSJ112"/>
    <mergeCell ref="CSL112:CSM112"/>
    <mergeCell ref="CPE112:CPP112"/>
    <mergeCell ref="CPR112:CPS112"/>
    <mergeCell ref="CPW112:CQH112"/>
    <mergeCell ref="CQJ112:CQK112"/>
    <mergeCell ref="CQO112:CQZ112"/>
    <mergeCell ref="CNP112:CNQ112"/>
    <mergeCell ref="CNU112:COF112"/>
    <mergeCell ref="COH112:COI112"/>
    <mergeCell ref="COM112:COX112"/>
    <mergeCell ref="COZ112:CPA112"/>
    <mergeCell ref="CLS112:CMD112"/>
    <mergeCell ref="CMF112:CMG112"/>
    <mergeCell ref="CMK112:CMV112"/>
    <mergeCell ref="CMX112:CMY112"/>
    <mergeCell ref="CNC112:CNN112"/>
    <mergeCell ref="CKD112:CKE112"/>
    <mergeCell ref="CKI112:CKT112"/>
    <mergeCell ref="CKV112:CKW112"/>
    <mergeCell ref="CLA112:CLL112"/>
    <mergeCell ref="CLN112:CLO112"/>
    <mergeCell ref="CIG112:CIR112"/>
    <mergeCell ref="CIT112:CIU112"/>
    <mergeCell ref="CIY112:CJJ112"/>
    <mergeCell ref="CJL112:CJM112"/>
    <mergeCell ref="CJQ112:CKB112"/>
    <mergeCell ref="CGR112:CGS112"/>
    <mergeCell ref="CGW112:CHH112"/>
    <mergeCell ref="CHJ112:CHK112"/>
    <mergeCell ref="CHO112:CHZ112"/>
    <mergeCell ref="CIB112:CIC112"/>
    <mergeCell ref="CEU112:CFF112"/>
    <mergeCell ref="CFH112:CFI112"/>
    <mergeCell ref="CFM112:CFX112"/>
    <mergeCell ref="CFZ112:CGA112"/>
    <mergeCell ref="CGE112:CGP112"/>
    <mergeCell ref="CDF112:CDG112"/>
    <mergeCell ref="CDK112:CDV112"/>
    <mergeCell ref="CDX112:CDY112"/>
    <mergeCell ref="CEC112:CEN112"/>
    <mergeCell ref="CEP112:CEQ112"/>
    <mergeCell ref="CBI112:CBT112"/>
    <mergeCell ref="CBV112:CBW112"/>
    <mergeCell ref="CCA112:CCL112"/>
    <mergeCell ref="CCN112:CCO112"/>
    <mergeCell ref="CCS112:CDD112"/>
    <mergeCell ref="BZT112:BZU112"/>
    <mergeCell ref="BZY112:CAJ112"/>
    <mergeCell ref="CAL112:CAM112"/>
    <mergeCell ref="CAQ112:CBB112"/>
    <mergeCell ref="CBD112:CBE112"/>
    <mergeCell ref="BXW112:BYH112"/>
    <mergeCell ref="BYJ112:BYK112"/>
    <mergeCell ref="BYO112:BYZ112"/>
    <mergeCell ref="BZB112:BZC112"/>
    <mergeCell ref="BZG112:BZR112"/>
    <mergeCell ref="BWH112:BWI112"/>
    <mergeCell ref="BWM112:BWX112"/>
    <mergeCell ref="BWZ112:BXA112"/>
    <mergeCell ref="BXE112:BXP112"/>
    <mergeCell ref="BXR112:BXS112"/>
    <mergeCell ref="BUK112:BUV112"/>
    <mergeCell ref="BUX112:BUY112"/>
    <mergeCell ref="BVC112:BVN112"/>
    <mergeCell ref="BVP112:BVQ112"/>
    <mergeCell ref="BVU112:BWF112"/>
    <mergeCell ref="BSV112:BSW112"/>
    <mergeCell ref="BTA112:BTL112"/>
    <mergeCell ref="BTN112:BTO112"/>
    <mergeCell ref="BTS112:BUD112"/>
    <mergeCell ref="BUF112:BUG112"/>
    <mergeCell ref="BQY112:BRJ112"/>
    <mergeCell ref="BRL112:BRM112"/>
    <mergeCell ref="BRQ112:BSB112"/>
    <mergeCell ref="BSD112:BSE112"/>
    <mergeCell ref="BSI112:BST112"/>
    <mergeCell ref="BPJ112:BPK112"/>
    <mergeCell ref="BPO112:BPZ112"/>
    <mergeCell ref="BQB112:BQC112"/>
    <mergeCell ref="BQG112:BQR112"/>
    <mergeCell ref="BQT112:BQU112"/>
    <mergeCell ref="BNM112:BNX112"/>
    <mergeCell ref="BNZ112:BOA112"/>
    <mergeCell ref="BOE112:BOP112"/>
    <mergeCell ref="BOR112:BOS112"/>
    <mergeCell ref="BOW112:BPH112"/>
    <mergeCell ref="BLX112:BLY112"/>
    <mergeCell ref="BMC112:BMN112"/>
    <mergeCell ref="BMP112:BMQ112"/>
    <mergeCell ref="BMU112:BNF112"/>
    <mergeCell ref="BNH112:BNI112"/>
    <mergeCell ref="BKA112:BKL112"/>
    <mergeCell ref="BKN112:BKO112"/>
    <mergeCell ref="BKS112:BLD112"/>
    <mergeCell ref="BLF112:BLG112"/>
    <mergeCell ref="BLK112:BLV112"/>
    <mergeCell ref="BIL112:BIM112"/>
    <mergeCell ref="BIQ112:BJB112"/>
    <mergeCell ref="BJD112:BJE112"/>
    <mergeCell ref="BJI112:BJT112"/>
    <mergeCell ref="BJV112:BJW112"/>
    <mergeCell ref="BGO112:BGZ112"/>
    <mergeCell ref="BHB112:BHC112"/>
    <mergeCell ref="BHG112:BHR112"/>
    <mergeCell ref="BHT112:BHU112"/>
    <mergeCell ref="BHY112:BIJ112"/>
    <mergeCell ref="BEZ112:BFA112"/>
    <mergeCell ref="BFE112:BFP112"/>
    <mergeCell ref="BFR112:BFS112"/>
    <mergeCell ref="BFW112:BGH112"/>
    <mergeCell ref="BGJ112:BGK112"/>
    <mergeCell ref="BDC112:BDN112"/>
    <mergeCell ref="BDP112:BDQ112"/>
    <mergeCell ref="BDU112:BEF112"/>
    <mergeCell ref="BEH112:BEI112"/>
    <mergeCell ref="BEM112:BEX112"/>
    <mergeCell ref="BBN112:BBO112"/>
    <mergeCell ref="BBS112:BCD112"/>
    <mergeCell ref="BCF112:BCG112"/>
    <mergeCell ref="BCK112:BCV112"/>
    <mergeCell ref="BCX112:BCY112"/>
    <mergeCell ref="AZQ112:BAB112"/>
    <mergeCell ref="BAD112:BAE112"/>
    <mergeCell ref="BAI112:BAT112"/>
    <mergeCell ref="BAV112:BAW112"/>
    <mergeCell ref="BBA112:BBL112"/>
    <mergeCell ref="AYB112:AYC112"/>
    <mergeCell ref="AYG112:AYR112"/>
    <mergeCell ref="AYT112:AYU112"/>
    <mergeCell ref="AYY112:AZJ112"/>
    <mergeCell ref="AZL112:AZM112"/>
    <mergeCell ref="AWE112:AWP112"/>
    <mergeCell ref="AWR112:AWS112"/>
    <mergeCell ref="AWW112:AXH112"/>
    <mergeCell ref="AXJ112:AXK112"/>
    <mergeCell ref="AXO112:AXZ112"/>
    <mergeCell ref="AUP112:AUQ112"/>
    <mergeCell ref="AUU112:AVF112"/>
    <mergeCell ref="AVH112:AVI112"/>
    <mergeCell ref="AVM112:AVX112"/>
    <mergeCell ref="AVZ112:AWA112"/>
    <mergeCell ref="ASS112:ATD112"/>
    <mergeCell ref="ATF112:ATG112"/>
    <mergeCell ref="ATK112:ATV112"/>
    <mergeCell ref="ATX112:ATY112"/>
    <mergeCell ref="AUC112:AUN112"/>
    <mergeCell ref="ARD112:ARE112"/>
    <mergeCell ref="ARI112:ART112"/>
    <mergeCell ref="ARV112:ARW112"/>
    <mergeCell ref="ASA112:ASL112"/>
    <mergeCell ref="ASN112:ASO112"/>
    <mergeCell ref="APG112:APR112"/>
    <mergeCell ref="APT112:APU112"/>
    <mergeCell ref="APY112:AQJ112"/>
    <mergeCell ref="AQL112:AQM112"/>
    <mergeCell ref="AQQ112:ARB112"/>
    <mergeCell ref="ANR112:ANS112"/>
    <mergeCell ref="ANW112:AOH112"/>
    <mergeCell ref="AOJ112:AOK112"/>
    <mergeCell ref="AOO112:AOZ112"/>
    <mergeCell ref="APB112:APC112"/>
    <mergeCell ref="ALU112:AMF112"/>
    <mergeCell ref="AMH112:AMI112"/>
    <mergeCell ref="AMM112:AMX112"/>
    <mergeCell ref="AMZ112:ANA112"/>
    <mergeCell ref="ANE112:ANP112"/>
    <mergeCell ref="AKF112:AKG112"/>
    <mergeCell ref="AKK112:AKV112"/>
    <mergeCell ref="AKX112:AKY112"/>
    <mergeCell ref="ALC112:ALN112"/>
    <mergeCell ref="ALP112:ALQ112"/>
    <mergeCell ref="AII112:AIT112"/>
    <mergeCell ref="AIV112:AIW112"/>
    <mergeCell ref="AJA112:AJL112"/>
    <mergeCell ref="AJN112:AJO112"/>
    <mergeCell ref="AJS112:AKD112"/>
    <mergeCell ref="AGT112:AGU112"/>
    <mergeCell ref="AGY112:AHJ112"/>
    <mergeCell ref="AHL112:AHM112"/>
    <mergeCell ref="AHQ112:AIB112"/>
    <mergeCell ref="AID112:AIE112"/>
    <mergeCell ref="AEW112:AFH112"/>
    <mergeCell ref="AFJ112:AFK112"/>
    <mergeCell ref="AFO112:AFZ112"/>
    <mergeCell ref="AGB112:AGC112"/>
    <mergeCell ref="AGG112:AGR112"/>
    <mergeCell ref="ADH112:ADI112"/>
    <mergeCell ref="ADM112:ADX112"/>
    <mergeCell ref="ADZ112:AEA112"/>
    <mergeCell ref="AEE112:AEP112"/>
    <mergeCell ref="AER112:AES112"/>
    <mergeCell ref="ABK112:ABV112"/>
    <mergeCell ref="ABX112:ABY112"/>
    <mergeCell ref="ACC112:ACN112"/>
    <mergeCell ref="ACP112:ACQ112"/>
    <mergeCell ref="ACU112:ADF112"/>
    <mergeCell ref="ZV112:ZW112"/>
    <mergeCell ref="AAA112:AAL112"/>
    <mergeCell ref="AAN112:AAO112"/>
    <mergeCell ref="AAS112:ABD112"/>
    <mergeCell ref="ABF112:ABG112"/>
    <mergeCell ref="XY112:YJ112"/>
    <mergeCell ref="YL112:YM112"/>
    <mergeCell ref="YQ112:ZB112"/>
    <mergeCell ref="ZD112:ZE112"/>
    <mergeCell ref="ZI112:ZT112"/>
    <mergeCell ref="WJ112:WK112"/>
    <mergeCell ref="WO112:WZ112"/>
    <mergeCell ref="XB112:XC112"/>
    <mergeCell ref="XG112:XR112"/>
    <mergeCell ref="XT112:XU112"/>
    <mergeCell ref="UM112:UX112"/>
    <mergeCell ref="UZ112:VA112"/>
    <mergeCell ref="VE112:VP112"/>
    <mergeCell ref="VR112:VS112"/>
    <mergeCell ref="VW112:WH112"/>
    <mergeCell ref="SX112:SY112"/>
    <mergeCell ref="TC112:TN112"/>
    <mergeCell ref="TP112:TQ112"/>
    <mergeCell ref="TU112:UF112"/>
    <mergeCell ref="UH112:UI112"/>
    <mergeCell ref="RA112:RL112"/>
    <mergeCell ref="RN112:RO112"/>
    <mergeCell ref="RS112:SD112"/>
    <mergeCell ref="SF112:SG112"/>
    <mergeCell ref="SK112:SV112"/>
    <mergeCell ref="PL112:PM112"/>
    <mergeCell ref="PQ112:QB112"/>
    <mergeCell ref="QD112:QE112"/>
    <mergeCell ref="QI112:QT112"/>
    <mergeCell ref="QV112:QW112"/>
    <mergeCell ref="NO112:NZ112"/>
    <mergeCell ref="OB112:OC112"/>
    <mergeCell ref="OG112:OR112"/>
    <mergeCell ref="OT112:OU112"/>
    <mergeCell ref="OY112:PJ112"/>
    <mergeCell ref="LZ112:MA112"/>
    <mergeCell ref="ME112:MP112"/>
    <mergeCell ref="MR112:MS112"/>
    <mergeCell ref="MW112:NH112"/>
    <mergeCell ref="NJ112:NK112"/>
    <mergeCell ref="KC112:KN112"/>
    <mergeCell ref="KP112:KQ112"/>
    <mergeCell ref="KU112:LF112"/>
    <mergeCell ref="LH112:LI112"/>
    <mergeCell ref="LM112:LX112"/>
    <mergeCell ref="IN112:IO112"/>
    <mergeCell ref="IS112:JD112"/>
    <mergeCell ref="JF112:JG112"/>
    <mergeCell ref="JK112:JV112"/>
    <mergeCell ref="JX112:JY112"/>
    <mergeCell ref="HD112:HE112"/>
    <mergeCell ref="HI112:HT112"/>
    <mergeCell ref="HV112:HW112"/>
    <mergeCell ref="IA112:IL112"/>
    <mergeCell ref="FB112:FC112"/>
    <mergeCell ref="FG112:FR112"/>
    <mergeCell ref="FT112:FU112"/>
    <mergeCell ref="FY112:GJ112"/>
    <mergeCell ref="GL112:GM112"/>
    <mergeCell ref="DE112:DP112"/>
    <mergeCell ref="DR112:DS112"/>
    <mergeCell ref="DW112:EH112"/>
    <mergeCell ref="EJ112:EK112"/>
    <mergeCell ref="EO112:EZ112"/>
    <mergeCell ref="BP112:BQ112"/>
    <mergeCell ref="BU112:CF112"/>
    <mergeCell ref="CH112:CI112"/>
    <mergeCell ref="CM112:CX112"/>
    <mergeCell ref="CZ112:DA112"/>
    <mergeCell ref="A236:L236"/>
    <mergeCell ref="A234:L234"/>
    <mergeCell ref="A185:L185"/>
    <mergeCell ref="A112:L112"/>
    <mergeCell ref="A186:L186"/>
    <mergeCell ref="Q8:Q9"/>
    <mergeCell ref="A113:L113"/>
    <mergeCell ref="A38:L38"/>
    <mergeCell ref="GQ112:HB112"/>
    <mergeCell ref="S112:AD112"/>
    <mergeCell ref="AF112:AG112"/>
    <mergeCell ref="AK112:AV112"/>
    <mergeCell ref="AX112:AY112"/>
    <mergeCell ref="BC112:BN112"/>
    <mergeCell ref="R8:R9"/>
    <mergeCell ref="FB185:FC185"/>
    <mergeCell ref="FG185:FR185"/>
    <mergeCell ref="FT185:FU185"/>
    <mergeCell ref="FY185:GJ185"/>
    <mergeCell ref="GL185:GM185"/>
    <mergeCell ref="DE185:DP185"/>
    <mergeCell ref="DR185:DS185"/>
    <mergeCell ref="DW185:EH185"/>
    <mergeCell ref="EJ185:EK185"/>
    <mergeCell ref="EO185:EZ185"/>
    <mergeCell ref="BP185:BQ185"/>
    <mergeCell ref="BU185:CF185"/>
    <mergeCell ref="CH185:CI185"/>
    <mergeCell ref="CM185:CX185"/>
    <mergeCell ref="CZ185:DA185"/>
    <mergeCell ref="S185:AD185"/>
    <mergeCell ref="G8:G9"/>
    <mergeCell ref="H8:H9"/>
    <mergeCell ref="F8:F9"/>
    <mergeCell ref="E8:E9"/>
    <mergeCell ref="D8:D9"/>
    <mergeCell ref="C8:C9"/>
    <mergeCell ref="B8:B9"/>
    <mergeCell ref="A8:A9"/>
    <mergeCell ref="I8:I9"/>
    <mergeCell ref="J8:J9"/>
    <mergeCell ref="N8:N9"/>
    <mergeCell ref="O8:O9"/>
    <mergeCell ref="P8:P9"/>
    <mergeCell ref="A2:R2"/>
    <mergeCell ref="A3:R3"/>
    <mergeCell ref="A4:R4"/>
    <mergeCell ref="A6:M7"/>
    <mergeCell ref="N6:R6"/>
    <mergeCell ref="N7:P7"/>
    <mergeCell ref="Q7:R7"/>
  </mergeCells>
  <phoneticPr fontId="20" type="noConversion"/>
  <pageMargins left="0.39370078740157483" right="0.11811023622047245" top="0.15748031496062992" bottom="0.15748031496062992" header="0" footer="0"/>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S27"/>
  <sheetViews>
    <sheetView showGridLines="0" workbookViewId="0">
      <selection activeCell="C13" sqref="C13:F13"/>
    </sheetView>
  </sheetViews>
  <sheetFormatPr baseColWidth="10" defaultColWidth="11.42578125" defaultRowHeight="15" outlineLevelRow="1" x14ac:dyDescent="0.25"/>
  <cols>
    <col min="1" max="1" width="3.28515625" customWidth="1"/>
    <col min="3" max="3" width="24.7109375" bestFit="1" customWidth="1"/>
    <col min="4" max="4" width="8.42578125" bestFit="1" customWidth="1"/>
    <col min="5" max="5" width="10.85546875" customWidth="1"/>
    <col min="6" max="6" width="12.28515625" customWidth="1"/>
    <col min="7" max="7" width="8.7109375" customWidth="1"/>
    <col min="8" max="8" width="35.42578125" customWidth="1"/>
    <col min="9" max="10" width="12.28515625" customWidth="1"/>
    <col min="11" max="11" width="10.5703125" customWidth="1"/>
    <col min="12" max="12" width="10.7109375" bestFit="1" customWidth="1"/>
    <col min="13" max="13" width="9.85546875" bestFit="1" customWidth="1"/>
    <col min="14" max="14" width="8.140625" customWidth="1"/>
    <col min="15" max="15" width="10.7109375" bestFit="1" customWidth="1"/>
    <col min="16" max="16" width="10.28515625" customWidth="1"/>
    <col min="17" max="17" width="8.7109375" customWidth="1"/>
    <col min="18" max="18" width="9.7109375" customWidth="1"/>
  </cols>
  <sheetData>
    <row r="2" spans="2:19" ht="20.25" x14ac:dyDescent="0.25">
      <c r="B2" s="317" t="s">
        <v>219</v>
      </c>
      <c r="C2" s="317"/>
      <c r="D2" s="317"/>
      <c r="E2" s="317"/>
      <c r="F2" s="317"/>
      <c r="G2" s="317"/>
      <c r="H2" s="317"/>
      <c r="I2" s="317"/>
      <c r="J2" s="317"/>
      <c r="K2" s="317"/>
      <c r="L2" s="317"/>
      <c r="M2" s="317"/>
      <c r="N2" s="317"/>
      <c r="O2" s="317"/>
      <c r="P2" s="317"/>
      <c r="Q2" s="317"/>
      <c r="R2" s="317"/>
    </row>
    <row r="3" spans="2:19" ht="15.75" x14ac:dyDescent="0.25">
      <c r="B3" s="318" t="s">
        <v>187</v>
      </c>
      <c r="C3" s="318"/>
      <c r="D3" s="318"/>
      <c r="E3" s="318"/>
      <c r="F3" s="318"/>
      <c r="G3" s="318"/>
      <c r="H3" s="318"/>
      <c r="I3" s="318"/>
      <c r="J3" s="318"/>
      <c r="K3" s="318"/>
      <c r="L3" s="318"/>
      <c r="M3" s="318"/>
      <c r="N3" s="318"/>
      <c r="O3" s="318"/>
      <c r="P3" s="318"/>
      <c r="Q3" s="318"/>
      <c r="R3" s="318"/>
    </row>
    <row r="4" spans="2:19" ht="15.6" customHeight="1" x14ac:dyDescent="0.25">
      <c r="B4" s="317" t="s">
        <v>599</v>
      </c>
      <c r="C4" s="317"/>
      <c r="D4" s="317"/>
      <c r="E4" s="317"/>
      <c r="F4" s="317"/>
      <c r="G4" s="317"/>
      <c r="H4" s="317"/>
      <c r="I4" s="317"/>
      <c r="J4" s="317"/>
      <c r="K4" s="317"/>
      <c r="L4" s="317"/>
      <c r="M4" s="317"/>
      <c r="N4" s="317"/>
      <c r="O4" s="317"/>
      <c r="P4" s="317"/>
      <c r="Q4" s="317"/>
      <c r="R4" s="317"/>
    </row>
    <row r="5" spans="2:19" ht="20.25" x14ac:dyDescent="0.25">
      <c r="B5" s="1"/>
      <c r="C5" s="1"/>
      <c r="D5" s="1"/>
      <c r="E5" s="1"/>
      <c r="F5" s="1"/>
      <c r="G5" s="1"/>
      <c r="H5" s="1"/>
      <c r="I5" s="1"/>
      <c r="J5" s="1"/>
    </row>
    <row r="6" spans="2:19" ht="13.9" customHeight="1" x14ac:dyDescent="0.25">
      <c r="B6" s="377" t="s">
        <v>48</v>
      </c>
      <c r="C6" s="378"/>
      <c r="D6" s="378"/>
      <c r="E6" s="378"/>
      <c r="F6" s="378"/>
      <c r="G6" s="378"/>
      <c r="H6" s="378"/>
      <c r="I6" s="378"/>
      <c r="J6" s="378"/>
      <c r="K6" s="378"/>
      <c r="L6" s="378"/>
      <c r="M6" s="379"/>
      <c r="N6" s="341" t="s">
        <v>71</v>
      </c>
      <c r="O6" s="342"/>
      <c r="P6" s="342"/>
      <c r="Q6" s="342"/>
      <c r="R6" s="343"/>
    </row>
    <row r="7" spans="2:19" ht="13.9" customHeight="1" x14ac:dyDescent="0.25">
      <c r="B7" s="380"/>
      <c r="C7" s="381"/>
      <c r="D7" s="381"/>
      <c r="E7" s="381"/>
      <c r="F7" s="381"/>
      <c r="G7" s="381"/>
      <c r="H7" s="381"/>
      <c r="I7" s="381"/>
      <c r="J7" s="381"/>
      <c r="K7" s="381"/>
      <c r="L7" s="381"/>
      <c r="M7" s="382"/>
      <c r="N7" s="383" t="s">
        <v>72</v>
      </c>
      <c r="O7" s="384"/>
      <c r="P7" s="385"/>
      <c r="Q7" s="384" t="s">
        <v>73</v>
      </c>
      <c r="R7" s="385"/>
    </row>
    <row r="8" spans="2:19" s="26" customFormat="1" ht="24" x14ac:dyDescent="0.25">
      <c r="B8" s="159" t="s">
        <v>74</v>
      </c>
      <c r="C8" s="159" t="s">
        <v>75</v>
      </c>
      <c r="D8" s="159" t="s">
        <v>76</v>
      </c>
      <c r="E8" s="159" t="s">
        <v>77</v>
      </c>
      <c r="F8" s="159" t="s">
        <v>57</v>
      </c>
      <c r="G8" s="159" t="s">
        <v>58</v>
      </c>
      <c r="H8" s="159" t="s">
        <v>59</v>
      </c>
      <c r="I8" s="159" t="s">
        <v>66</v>
      </c>
      <c r="J8" s="159" t="s">
        <v>78</v>
      </c>
      <c r="K8" s="159" t="s">
        <v>79</v>
      </c>
      <c r="L8" s="159" t="s">
        <v>80</v>
      </c>
      <c r="M8" s="159" t="s">
        <v>68</v>
      </c>
      <c r="N8" s="159" t="s">
        <v>81</v>
      </c>
      <c r="O8" s="159" t="s">
        <v>82</v>
      </c>
      <c r="P8" s="159" t="s">
        <v>83</v>
      </c>
      <c r="Q8" s="159" t="s">
        <v>65</v>
      </c>
      <c r="R8" s="159" t="s">
        <v>83</v>
      </c>
      <c r="S8" s="25"/>
    </row>
    <row r="9" spans="2:19" s="3" customFormat="1" hidden="1" outlineLevel="1" x14ac:dyDescent="0.25">
      <c r="B9" s="32"/>
      <c r="C9" s="311" t="s">
        <v>226</v>
      </c>
      <c r="D9" s="373"/>
      <c r="E9" s="373"/>
      <c r="F9" s="313"/>
      <c r="G9" s="33"/>
      <c r="H9" s="33"/>
      <c r="I9" s="33"/>
      <c r="J9" s="33"/>
      <c r="K9" s="32"/>
      <c r="L9" s="32"/>
      <c r="M9" s="88"/>
      <c r="N9" s="32"/>
      <c r="O9" s="32"/>
      <c r="P9" s="88"/>
      <c r="Q9" s="32"/>
      <c r="R9" s="88"/>
    </row>
    <row r="10" spans="2:19" s="3" customFormat="1" hidden="1" outlineLevel="1" x14ac:dyDescent="0.25">
      <c r="B10" s="32"/>
      <c r="C10" s="89"/>
      <c r="D10" s="32"/>
      <c r="E10" s="32"/>
      <c r="F10" s="33"/>
      <c r="G10" s="33"/>
      <c r="H10" s="33"/>
      <c r="I10" s="33"/>
      <c r="J10" s="33"/>
      <c r="K10" s="32"/>
      <c r="L10" s="32"/>
      <c r="M10" s="88"/>
      <c r="N10" s="32"/>
      <c r="O10" s="32"/>
      <c r="P10" s="88"/>
      <c r="Q10" s="32"/>
      <c r="R10" s="88"/>
    </row>
    <row r="11" spans="2:19" s="7" customFormat="1" collapsed="1" x14ac:dyDescent="0.25">
      <c r="B11" s="370" t="s">
        <v>601</v>
      </c>
      <c r="C11" s="371"/>
      <c r="D11" s="371"/>
      <c r="E11" s="371"/>
      <c r="F11" s="371"/>
      <c r="G11" s="371"/>
      <c r="H11" s="371"/>
      <c r="I11" s="371"/>
      <c r="J11" s="371"/>
      <c r="K11" s="371"/>
      <c r="L11" s="372"/>
      <c r="M11" s="92">
        <f>SUM(M9:M10)</f>
        <v>0</v>
      </c>
      <c r="N11" s="370"/>
      <c r="O11" s="372"/>
      <c r="P11" s="92">
        <f>SUM(P9:P10)</f>
        <v>0</v>
      </c>
      <c r="Q11" s="93"/>
      <c r="R11" s="92">
        <f>SUM(R9:R10)</f>
        <v>0</v>
      </c>
    </row>
    <row r="12" spans="2:19" s="7" customFormat="1" x14ac:dyDescent="0.25">
      <c r="B12" s="370" t="s">
        <v>602</v>
      </c>
      <c r="C12" s="371"/>
      <c r="D12" s="371"/>
      <c r="E12" s="371"/>
      <c r="F12" s="371"/>
      <c r="G12" s="371"/>
      <c r="H12" s="371"/>
      <c r="I12" s="371"/>
      <c r="J12" s="371"/>
      <c r="K12" s="371"/>
      <c r="L12" s="372"/>
      <c r="M12" s="92">
        <f>+M11</f>
        <v>0</v>
      </c>
      <c r="N12" s="370"/>
      <c r="O12" s="372"/>
      <c r="P12" s="92">
        <f>+P11</f>
        <v>0</v>
      </c>
      <c r="Q12" s="94"/>
      <c r="R12" s="92">
        <f>+R11</f>
        <v>0</v>
      </c>
    </row>
    <row r="13" spans="2:19" s="7" customFormat="1" outlineLevel="1" x14ac:dyDescent="0.25">
      <c r="B13" s="32"/>
      <c r="C13" s="311" t="s">
        <v>620</v>
      </c>
      <c r="D13" s="373"/>
      <c r="E13" s="373"/>
      <c r="F13" s="313"/>
      <c r="G13" s="71"/>
      <c r="H13" s="33"/>
      <c r="I13" s="95"/>
      <c r="J13" s="95"/>
      <c r="K13" s="32"/>
      <c r="L13" s="61"/>
      <c r="M13" s="88"/>
      <c r="N13" s="71"/>
      <c r="O13" s="71"/>
      <c r="P13" s="88"/>
      <c r="Q13" s="44"/>
      <c r="R13" s="60"/>
    </row>
    <row r="14" spans="2:19" s="7" customFormat="1" outlineLevel="1" x14ac:dyDescent="0.25">
      <c r="B14" s="32"/>
      <c r="C14" s="89"/>
      <c r="D14" s="32"/>
      <c r="E14" s="32"/>
      <c r="F14" s="33"/>
      <c r="G14" s="71"/>
      <c r="H14" s="33"/>
      <c r="I14" s="95"/>
      <c r="J14" s="95"/>
      <c r="K14" s="32"/>
      <c r="L14" s="61"/>
      <c r="M14" s="88"/>
      <c r="N14" s="71"/>
      <c r="O14" s="71"/>
      <c r="P14" s="88"/>
      <c r="Q14" s="44"/>
      <c r="R14" s="60"/>
    </row>
    <row r="15" spans="2:19" s="7" customFormat="1" x14ac:dyDescent="0.25">
      <c r="B15" s="370" t="s">
        <v>609</v>
      </c>
      <c r="C15" s="371"/>
      <c r="D15" s="371"/>
      <c r="E15" s="371"/>
      <c r="F15" s="371"/>
      <c r="G15" s="371"/>
      <c r="H15" s="371"/>
      <c r="I15" s="371"/>
      <c r="J15" s="371"/>
      <c r="K15" s="371"/>
      <c r="L15" s="372"/>
      <c r="M15" s="92">
        <f>SUM(M13:M14)</f>
        <v>0</v>
      </c>
      <c r="N15" s="90"/>
      <c r="O15" s="91"/>
      <c r="P15" s="92">
        <f>SUM(P13:P14)</f>
        <v>0</v>
      </c>
      <c r="Q15" s="93"/>
      <c r="R15" s="92">
        <f>SUM(R13:R14)</f>
        <v>0</v>
      </c>
    </row>
    <row r="16" spans="2:19" s="7" customFormat="1" x14ac:dyDescent="0.25">
      <c r="B16" s="370" t="s">
        <v>604</v>
      </c>
      <c r="C16" s="371"/>
      <c r="D16" s="371"/>
      <c r="E16" s="371"/>
      <c r="F16" s="371"/>
      <c r="G16" s="371"/>
      <c r="H16" s="371"/>
      <c r="I16" s="371"/>
      <c r="J16" s="371"/>
      <c r="K16" s="371"/>
      <c r="L16" s="372"/>
      <c r="M16" s="92">
        <f>+M12+M15</f>
        <v>0</v>
      </c>
      <c r="N16" s="90"/>
      <c r="O16" s="91"/>
      <c r="P16" s="92">
        <f>+P12+P15</f>
        <v>0</v>
      </c>
      <c r="Q16" s="93"/>
      <c r="R16" s="92">
        <f>+R12+R15</f>
        <v>0</v>
      </c>
    </row>
    <row r="17" spans="2:18" s="7" customFormat="1" hidden="1" outlineLevel="1" x14ac:dyDescent="0.25">
      <c r="B17" s="32"/>
      <c r="C17" s="374" t="s">
        <v>185</v>
      </c>
      <c r="D17" s="375"/>
      <c r="E17" s="375"/>
      <c r="F17" s="375"/>
      <c r="G17" s="375"/>
      <c r="H17" s="376"/>
      <c r="I17" s="33"/>
      <c r="J17" s="33"/>
      <c r="K17" s="32"/>
      <c r="L17" s="32"/>
      <c r="M17" s="88"/>
      <c r="N17" s="32"/>
      <c r="O17" s="32"/>
      <c r="P17" s="88"/>
      <c r="Q17" s="32"/>
      <c r="R17" s="88"/>
    </row>
    <row r="18" spans="2:18" s="7" customFormat="1" collapsed="1" x14ac:dyDescent="0.25">
      <c r="B18" s="370" t="s">
        <v>610</v>
      </c>
      <c r="C18" s="371"/>
      <c r="D18" s="371"/>
      <c r="E18" s="371"/>
      <c r="F18" s="371"/>
      <c r="G18" s="371"/>
      <c r="H18" s="371"/>
      <c r="I18" s="371"/>
      <c r="J18" s="371"/>
      <c r="K18" s="371"/>
      <c r="L18" s="372"/>
      <c r="M18" s="92">
        <f>SUM(M17:M17)</f>
        <v>0</v>
      </c>
      <c r="N18" s="90"/>
      <c r="O18" s="91"/>
      <c r="P18" s="92">
        <f>SUM(P17:P17)</f>
        <v>0</v>
      </c>
      <c r="Q18" s="93"/>
      <c r="R18" s="92">
        <f>SUM(R17:R17)</f>
        <v>0</v>
      </c>
    </row>
    <row r="19" spans="2:18" s="7" customFormat="1" x14ac:dyDescent="0.25">
      <c r="B19" s="370" t="s">
        <v>611</v>
      </c>
      <c r="C19" s="371"/>
      <c r="D19" s="371"/>
      <c r="E19" s="371"/>
      <c r="F19" s="371"/>
      <c r="G19" s="371"/>
      <c r="H19" s="371"/>
      <c r="I19" s="371"/>
      <c r="J19" s="371"/>
      <c r="K19" s="371"/>
      <c r="L19" s="372"/>
      <c r="M19" s="92">
        <f>+M16+M18</f>
        <v>0</v>
      </c>
      <c r="N19" s="90"/>
      <c r="O19" s="91"/>
      <c r="P19" s="92">
        <f>+P16+P18</f>
        <v>0</v>
      </c>
      <c r="Q19" s="93"/>
      <c r="R19" s="92">
        <f>+R16+R18</f>
        <v>0</v>
      </c>
    </row>
    <row r="20" spans="2:18" s="7" customFormat="1" hidden="1" outlineLevel="1" x14ac:dyDescent="0.25">
      <c r="B20" s="32"/>
      <c r="C20" s="32"/>
      <c r="D20" s="32"/>
      <c r="E20" s="32"/>
      <c r="F20" s="33"/>
      <c r="G20" s="71"/>
      <c r="H20" s="33"/>
      <c r="I20" s="95"/>
      <c r="J20" s="95"/>
      <c r="K20" s="71"/>
      <c r="L20" s="61"/>
      <c r="M20" s="88"/>
      <c r="N20" s="71"/>
      <c r="O20" s="95"/>
      <c r="P20" s="88"/>
      <c r="Q20" s="44"/>
      <c r="R20" s="60"/>
    </row>
    <row r="21" spans="2:18" s="7" customFormat="1" hidden="1" outlineLevel="1" x14ac:dyDescent="0.25">
      <c r="B21" s="32"/>
      <c r="C21" s="32"/>
      <c r="D21" s="32"/>
      <c r="E21" s="32"/>
      <c r="F21" s="33"/>
      <c r="G21" s="71"/>
      <c r="H21" s="33"/>
      <c r="I21" s="95"/>
      <c r="J21" s="95"/>
      <c r="K21" s="32"/>
      <c r="L21" s="61"/>
      <c r="M21" s="88"/>
      <c r="N21" s="71"/>
      <c r="O21" s="95"/>
      <c r="P21" s="88"/>
      <c r="Q21" s="44"/>
      <c r="R21" s="60"/>
    </row>
    <row r="22" spans="2:18" s="7" customFormat="1" collapsed="1" x14ac:dyDescent="0.25">
      <c r="B22" s="370" t="s">
        <v>612</v>
      </c>
      <c r="C22" s="371"/>
      <c r="D22" s="371"/>
      <c r="E22" s="371"/>
      <c r="F22" s="371"/>
      <c r="G22" s="371"/>
      <c r="H22" s="371"/>
      <c r="I22" s="371"/>
      <c r="J22" s="371"/>
      <c r="K22" s="371"/>
      <c r="L22" s="372"/>
      <c r="M22" s="92">
        <f>SUM(M20:M21)</f>
        <v>0</v>
      </c>
      <c r="N22" s="370"/>
      <c r="O22" s="372"/>
      <c r="P22" s="92">
        <f>SUM(P20:P21)</f>
        <v>0</v>
      </c>
      <c r="Q22" s="93"/>
      <c r="R22" s="92">
        <f>SUM(R20:R21)</f>
        <v>0</v>
      </c>
    </row>
    <row r="23" spans="2:18" s="7" customFormat="1" x14ac:dyDescent="0.25">
      <c r="B23" s="370" t="s">
        <v>613</v>
      </c>
      <c r="C23" s="371"/>
      <c r="D23" s="371"/>
      <c r="E23" s="371"/>
      <c r="F23" s="371"/>
      <c r="G23" s="371"/>
      <c r="H23" s="371"/>
      <c r="I23" s="371"/>
      <c r="J23" s="371"/>
      <c r="K23" s="371"/>
      <c r="L23" s="372"/>
      <c r="M23" s="92">
        <f>+M22+M19</f>
        <v>0</v>
      </c>
      <c r="N23" s="90"/>
      <c r="O23" s="91"/>
      <c r="P23" s="92">
        <f>+P22+P19</f>
        <v>0</v>
      </c>
      <c r="Q23" s="93"/>
      <c r="R23" s="92">
        <f>+R22+R19</f>
        <v>0</v>
      </c>
    </row>
    <row r="24" spans="2:18" s="7" customFormat="1" x14ac:dyDescent="0.25">
      <c r="B24" s="370" t="s">
        <v>70</v>
      </c>
      <c r="C24" s="371"/>
      <c r="D24" s="371"/>
      <c r="E24" s="371"/>
      <c r="F24" s="371"/>
      <c r="G24" s="371"/>
      <c r="H24" s="371"/>
      <c r="I24" s="371"/>
      <c r="J24" s="371"/>
      <c r="K24" s="371"/>
      <c r="L24" s="372"/>
      <c r="M24" s="92">
        <f>+M23</f>
        <v>0</v>
      </c>
      <c r="N24" s="370"/>
      <c r="O24" s="372"/>
      <c r="P24" s="92">
        <f>+P23</f>
        <v>0</v>
      </c>
      <c r="Q24" s="93"/>
      <c r="R24" s="92">
        <f>+R23</f>
        <v>0</v>
      </c>
    </row>
    <row r="27" spans="2:18" x14ac:dyDescent="0.25">
      <c r="P27" s="72"/>
    </row>
  </sheetData>
  <mergeCells count="23">
    <mergeCell ref="B2:R2"/>
    <mergeCell ref="B3:R3"/>
    <mergeCell ref="B4:R4"/>
    <mergeCell ref="B6:M7"/>
    <mergeCell ref="N6:R6"/>
    <mergeCell ref="N7:P7"/>
    <mergeCell ref="Q7:R7"/>
    <mergeCell ref="B24:L24"/>
    <mergeCell ref="N24:O24"/>
    <mergeCell ref="B23:L23"/>
    <mergeCell ref="C9:F9"/>
    <mergeCell ref="C17:H17"/>
    <mergeCell ref="B11:L11"/>
    <mergeCell ref="N11:O11"/>
    <mergeCell ref="B16:L16"/>
    <mergeCell ref="B15:L15"/>
    <mergeCell ref="B12:L12"/>
    <mergeCell ref="N12:O12"/>
    <mergeCell ref="C13:F13"/>
    <mergeCell ref="B19:L19"/>
    <mergeCell ref="B18:L18"/>
    <mergeCell ref="B22:L22"/>
    <mergeCell ref="N22:O22"/>
  </mergeCells>
  <conditionalFormatting sqref="C9">
    <cfRule type="expression" dxfId="15" priority="2">
      <formula>LEN($E11)=2</formula>
    </cfRule>
  </conditionalFormatting>
  <conditionalFormatting sqref="C13">
    <cfRule type="expression" dxfId="14" priority="1">
      <formula>LEN($E15)=2</formula>
    </cfRule>
  </conditionalFormatting>
  <pageMargins left="0.70866141732283472" right="0.70866141732283472" top="0.74803149606299213" bottom="0.74803149606299213" header="0.31496062992125984" footer="0.31496062992125984"/>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6622-110C-40D4-954B-F1FE08123059}">
  <dimension ref="B2:H46"/>
  <sheetViews>
    <sheetView showGridLines="0" zoomScale="85" zoomScaleNormal="85" workbookViewId="0">
      <selection activeCell="D52" sqref="D52"/>
    </sheetView>
  </sheetViews>
  <sheetFormatPr baseColWidth="10" defaultColWidth="11.42578125" defaultRowHeight="15" outlineLevelRow="2" x14ac:dyDescent="0.25"/>
  <cols>
    <col min="1" max="1" width="5" customWidth="1"/>
    <col min="2" max="2" width="6.85546875" style="3" customWidth="1"/>
    <col min="3" max="3" width="34" style="3" bestFit="1" customWidth="1"/>
    <col min="4" max="4" width="48" style="3" customWidth="1"/>
    <col min="5" max="5" width="29.42578125" style="66" customWidth="1"/>
    <col min="6" max="6" width="23.5703125" style="3" customWidth="1"/>
    <col min="7" max="7" width="17.85546875" bestFit="1" customWidth="1"/>
    <col min="8" max="8" width="24" bestFit="1" customWidth="1"/>
  </cols>
  <sheetData>
    <row r="2" spans="2:8" ht="20.25" x14ac:dyDescent="0.25">
      <c r="B2" s="317" t="s">
        <v>219</v>
      </c>
      <c r="C2" s="317"/>
      <c r="D2" s="317"/>
      <c r="E2" s="317"/>
      <c r="F2" s="317"/>
    </row>
    <row r="3" spans="2:8" ht="70.150000000000006" customHeight="1" x14ac:dyDescent="0.25">
      <c r="B3" s="321" t="s">
        <v>642</v>
      </c>
      <c r="C3" s="321"/>
      <c r="D3" s="321"/>
      <c r="E3" s="321"/>
      <c r="F3" s="321"/>
    </row>
    <row r="4" spans="2:8" ht="9" customHeight="1" x14ac:dyDescent="0.25">
      <c r="B4" s="75"/>
      <c r="C4" s="75"/>
      <c r="D4" s="75"/>
      <c r="E4" s="75"/>
      <c r="F4" s="75"/>
    </row>
    <row r="5" spans="2:8" ht="20.25" x14ac:dyDescent="0.25">
      <c r="B5" s="317" t="s">
        <v>599</v>
      </c>
      <c r="C5" s="317"/>
      <c r="D5" s="317"/>
      <c r="E5" s="317"/>
      <c r="F5" s="317"/>
    </row>
    <row r="6" spans="2:8" ht="20.25" x14ac:dyDescent="0.25">
      <c r="B6" s="2"/>
      <c r="C6" s="2"/>
      <c r="D6" s="2"/>
      <c r="E6" s="67"/>
      <c r="F6" s="2"/>
    </row>
    <row r="7" spans="2:8" ht="15.75" x14ac:dyDescent="0.25">
      <c r="B7" s="130" t="s">
        <v>0</v>
      </c>
      <c r="C7" s="168"/>
      <c r="E7" s="169" t="s">
        <v>1</v>
      </c>
      <c r="F7" s="133">
        <v>21</v>
      </c>
    </row>
    <row r="8" spans="2:8" x14ac:dyDescent="0.25">
      <c r="B8" s="386" t="s">
        <v>2</v>
      </c>
      <c r="C8" s="387"/>
      <c r="E8" s="65" t="s">
        <v>3</v>
      </c>
      <c r="F8" s="5">
        <v>10</v>
      </c>
    </row>
    <row r="9" spans="2:8" x14ac:dyDescent="0.25">
      <c r="B9" s="386" t="s">
        <v>2</v>
      </c>
      <c r="C9" s="387"/>
      <c r="E9" s="65" t="s">
        <v>4</v>
      </c>
      <c r="F9" s="5" t="s">
        <v>5</v>
      </c>
    </row>
    <row r="12" spans="2:8" x14ac:dyDescent="0.25">
      <c r="B12" s="394" t="s">
        <v>67</v>
      </c>
      <c r="C12" s="394" t="s">
        <v>84</v>
      </c>
      <c r="D12" s="394" t="s">
        <v>85</v>
      </c>
      <c r="E12" s="396" t="s">
        <v>86</v>
      </c>
      <c r="F12" s="388" t="s">
        <v>87</v>
      </c>
      <c r="G12" s="388" t="s">
        <v>198</v>
      </c>
      <c r="H12" s="388" t="s">
        <v>197</v>
      </c>
    </row>
    <row r="13" spans="2:8" x14ac:dyDescent="0.25">
      <c r="B13" s="395"/>
      <c r="C13" s="395"/>
      <c r="D13" s="395"/>
      <c r="E13" s="396"/>
      <c r="F13" s="389"/>
      <c r="G13" s="389"/>
      <c r="H13" s="389"/>
    </row>
    <row r="14" spans="2:8" ht="15" customHeight="1" x14ac:dyDescent="0.25">
      <c r="B14" s="390" t="s">
        <v>88</v>
      </c>
      <c r="C14" s="391"/>
      <c r="D14" s="391"/>
      <c r="E14" s="391"/>
      <c r="F14" s="391"/>
      <c r="G14" s="391"/>
      <c r="H14" s="391"/>
    </row>
    <row r="15" spans="2:8" ht="15" hidden="1" customHeight="1" outlineLevel="1" x14ac:dyDescent="0.25">
      <c r="B15" s="9">
        <v>1</v>
      </c>
      <c r="C15" s="87" t="s">
        <v>266</v>
      </c>
      <c r="D15" s="87" t="s">
        <v>267</v>
      </c>
      <c r="E15" s="87" t="s">
        <v>268</v>
      </c>
      <c r="F15" s="87">
        <v>45658</v>
      </c>
      <c r="G15" s="87">
        <v>45658</v>
      </c>
      <c r="H15" s="87"/>
    </row>
    <row r="16" spans="2:8" ht="15" hidden="1" customHeight="1" outlineLevel="1" x14ac:dyDescent="0.25">
      <c r="B16" s="9">
        <v>2</v>
      </c>
      <c r="C16" s="87" t="s">
        <v>269</v>
      </c>
      <c r="D16" s="87" t="s">
        <v>270</v>
      </c>
      <c r="E16" s="87" t="s">
        <v>268</v>
      </c>
      <c r="F16" s="87">
        <v>45658</v>
      </c>
      <c r="G16" s="87">
        <v>45658</v>
      </c>
      <c r="H16" s="87"/>
    </row>
    <row r="17" spans="2:8" s="86" customFormat="1" ht="15" hidden="1" customHeight="1" outlineLevel="1" x14ac:dyDescent="0.25">
      <c r="B17" s="9">
        <v>3</v>
      </c>
      <c r="C17" s="73" t="s">
        <v>271</v>
      </c>
      <c r="D17" s="73" t="s">
        <v>272</v>
      </c>
      <c r="E17" s="73" t="s">
        <v>273</v>
      </c>
      <c r="F17" s="87">
        <v>45658</v>
      </c>
      <c r="G17" s="87">
        <v>45658</v>
      </c>
      <c r="H17" s="73"/>
    </row>
    <row r="18" spans="2:8" s="86" customFormat="1" ht="15" hidden="1" customHeight="1" outlineLevel="1" x14ac:dyDescent="0.25">
      <c r="B18" s="9">
        <v>4</v>
      </c>
      <c r="C18" s="73" t="s">
        <v>274</v>
      </c>
      <c r="D18" s="73" t="s">
        <v>275</v>
      </c>
      <c r="E18" s="73" t="s">
        <v>276</v>
      </c>
      <c r="F18" s="87">
        <v>45658</v>
      </c>
      <c r="G18" s="87">
        <v>45658</v>
      </c>
      <c r="H18" s="73"/>
    </row>
    <row r="19" spans="2:8" s="86" customFormat="1" ht="15" hidden="1" customHeight="1" outlineLevel="1" x14ac:dyDescent="0.25">
      <c r="B19" s="9">
        <v>5</v>
      </c>
      <c r="C19" s="73" t="s">
        <v>277</v>
      </c>
      <c r="D19" s="73" t="s">
        <v>278</v>
      </c>
      <c r="E19" s="73" t="s">
        <v>279</v>
      </c>
      <c r="F19" s="73">
        <v>45712</v>
      </c>
      <c r="G19" s="73">
        <v>45712</v>
      </c>
      <c r="H19" s="73"/>
    </row>
    <row r="20" spans="2:8" s="86" customFormat="1" ht="15" hidden="1" customHeight="1" outlineLevel="1" x14ac:dyDescent="0.25">
      <c r="B20" s="9">
        <v>6</v>
      </c>
      <c r="C20" s="73" t="s">
        <v>280</v>
      </c>
      <c r="D20" s="73" t="s">
        <v>281</v>
      </c>
      <c r="E20" s="73" t="s">
        <v>282</v>
      </c>
      <c r="F20" s="73">
        <v>45709</v>
      </c>
      <c r="G20" s="73">
        <v>45713</v>
      </c>
      <c r="H20" s="73" t="s">
        <v>283</v>
      </c>
    </row>
    <row r="21" spans="2:8" s="86" customFormat="1" ht="15" hidden="1" customHeight="1" outlineLevel="1" x14ac:dyDescent="0.25">
      <c r="B21" s="9">
        <v>7</v>
      </c>
      <c r="C21" s="73" t="s">
        <v>284</v>
      </c>
      <c r="D21" s="73" t="s">
        <v>285</v>
      </c>
      <c r="E21" s="73" t="s">
        <v>286</v>
      </c>
      <c r="F21" s="73">
        <v>45719</v>
      </c>
      <c r="G21" s="73">
        <v>45719</v>
      </c>
      <c r="H21" s="73"/>
    </row>
    <row r="22" spans="2:8" s="86" customFormat="1" ht="15" hidden="1" customHeight="1" outlineLevel="1" x14ac:dyDescent="0.25">
      <c r="B22" s="9">
        <v>8</v>
      </c>
      <c r="C22" s="73" t="s">
        <v>287</v>
      </c>
      <c r="D22" s="73" t="s">
        <v>288</v>
      </c>
      <c r="E22" s="73" t="s">
        <v>282</v>
      </c>
      <c r="F22" s="73">
        <v>45722</v>
      </c>
      <c r="G22" s="73">
        <v>45722</v>
      </c>
      <c r="H22" s="73"/>
    </row>
    <row r="23" spans="2:8" ht="15.75" customHeight="1" collapsed="1" x14ac:dyDescent="0.25">
      <c r="B23" s="390" t="s">
        <v>89</v>
      </c>
      <c r="C23" s="391"/>
      <c r="D23" s="391"/>
      <c r="E23" s="391"/>
      <c r="F23" s="391"/>
      <c r="G23" s="391"/>
      <c r="H23" s="391"/>
    </row>
    <row r="24" spans="2:8" outlineLevel="1" x14ac:dyDescent="0.25">
      <c r="B24" s="9">
        <v>1</v>
      </c>
      <c r="C24" s="290" t="s">
        <v>755</v>
      </c>
      <c r="D24" s="290" t="s">
        <v>281</v>
      </c>
      <c r="E24" s="290" t="s">
        <v>760</v>
      </c>
      <c r="F24" s="291">
        <v>45754</v>
      </c>
      <c r="G24" s="291">
        <v>45754</v>
      </c>
      <c r="H24" s="290"/>
    </row>
    <row r="25" spans="2:8" outlineLevel="1" x14ac:dyDescent="0.25">
      <c r="B25" s="9">
        <v>2</v>
      </c>
      <c r="C25" s="290" t="s">
        <v>756</v>
      </c>
      <c r="D25" s="290" t="s">
        <v>757</v>
      </c>
      <c r="E25" s="290" t="s">
        <v>761</v>
      </c>
      <c r="F25" s="291">
        <v>45782</v>
      </c>
      <c r="G25" s="291">
        <v>45782</v>
      </c>
      <c r="H25" s="290"/>
    </row>
    <row r="26" spans="2:8" outlineLevel="1" x14ac:dyDescent="0.25">
      <c r="B26" s="9">
        <v>3</v>
      </c>
      <c r="C26" s="290" t="s">
        <v>758</v>
      </c>
      <c r="D26" s="290" t="s">
        <v>757</v>
      </c>
      <c r="E26" s="290" t="s">
        <v>761</v>
      </c>
      <c r="F26" s="291">
        <v>45159</v>
      </c>
      <c r="G26" s="291">
        <v>45781</v>
      </c>
      <c r="H26" s="290" t="s">
        <v>283</v>
      </c>
    </row>
    <row r="27" spans="2:8" outlineLevel="1" x14ac:dyDescent="0.25">
      <c r="B27" s="9">
        <v>4</v>
      </c>
      <c r="C27" s="290" t="s">
        <v>249</v>
      </c>
      <c r="D27" s="290" t="s">
        <v>759</v>
      </c>
      <c r="E27" s="290" t="s">
        <v>762</v>
      </c>
      <c r="F27" s="291">
        <v>45579</v>
      </c>
      <c r="G27" s="291">
        <v>45788</v>
      </c>
      <c r="H27" s="290" t="s">
        <v>763</v>
      </c>
    </row>
    <row r="28" spans="2:8" ht="15" customHeight="1" x14ac:dyDescent="0.25">
      <c r="B28" s="392" t="s">
        <v>90</v>
      </c>
      <c r="C28" s="393"/>
      <c r="D28" s="393"/>
      <c r="E28" s="393"/>
      <c r="F28" s="393"/>
      <c r="G28" s="393"/>
      <c r="H28" s="393"/>
    </row>
    <row r="29" spans="2:8" hidden="1" outlineLevel="2" x14ac:dyDescent="0.25">
      <c r="B29" s="9">
        <v>1</v>
      </c>
      <c r="C29" s="10"/>
      <c r="D29" s="204"/>
      <c r="E29" s="73"/>
      <c r="F29" s="73"/>
      <c r="G29" s="73"/>
      <c r="H29" s="73"/>
    </row>
    <row r="30" spans="2:8" hidden="1" outlineLevel="2" x14ac:dyDescent="0.25">
      <c r="B30" s="9">
        <v>2</v>
      </c>
      <c r="C30" s="10"/>
      <c r="D30" s="204"/>
      <c r="E30" s="73"/>
      <c r="F30" s="73"/>
      <c r="G30" s="73"/>
      <c r="H30" s="73"/>
    </row>
    <row r="31" spans="2:8" hidden="1" outlineLevel="2" x14ac:dyDescent="0.25">
      <c r="B31" s="9">
        <v>3</v>
      </c>
      <c r="C31" s="10"/>
      <c r="D31" s="204"/>
      <c r="E31" s="73"/>
      <c r="F31" s="73"/>
      <c r="G31" s="73"/>
      <c r="H31" s="73"/>
    </row>
    <row r="32" spans="2:8" hidden="1" outlineLevel="2" x14ac:dyDescent="0.25">
      <c r="B32" s="9">
        <v>4</v>
      </c>
      <c r="C32" s="10"/>
      <c r="D32" s="73"/>
      <c r="E32" s="73"/>
      <c r="F32" s="73"/>
      <c r="G32" s="73"/>
      <c r="H32" s="73"/>
    </row>
    <row r="33" spans="2:8" hidden="1" outlineLevel="2" x14ac:dyDescent="0.25">
      <c r="B33" s="9">
        <v>5</v>
      </c>
      <c r="C33" s="10"/>
      <c r="D33" s="73"/>
      <c r="E33" s="73"/>
      <c r="F33" s="73"/>
      <c r="G33" s="73"/>
      <c r="H33" s="73"/>
    </row>
    <row r="34" spans="2:8" hidden="1" outlineLevel="2" x14ac:dyDescent="0.25">
      <c r="B34" s="9">
        <v>6</v>
      </c>
      <c r="C34" s="10"/>
      <c r="D34" s="73"/>
      <c r="E34" s="73"/>
      <c r="F34" s="73"/>
      <c r="G34" s="73"/>
      <c r="H34" s="73"/>
    </row>
    <row r="35" spans="2:8" hidden="1" outlineLevel="2" x14ac:dyDescent="0.25">
      <c r="B35" s="9">
        <v>7</v>
      </c>
      <c r="C35" s="10"/>
      <c r="D35" s="73"/>
      <c r="E35" s="73"/>
      <c r="F35" s="73"/>
      <c r="G35" s="73"/>
      <c r="H35" s="73"/>
    </row>
    <row r="36" spans="2:8" hidden="1" outlineLevel="2" x14ac:dyDescent="0.25">
      <c r="B36" s="9">
        <v>8</v>
      </c>
      <c r="C36" s="10"/>
      <c r="D36" s="73"/>
      <c r="E36" s="73"/>
      <c r="F36" s="73"/>
      <c r="G36" s="73"/>
      <c r="H36" s="73"/>
    </row>
    <row r="37" spans="2:8" ht="15" customHeight="1" collapsed="1" x14ac:dyDescent="0.25">
      <c r="B37" s="390" t="s">
        <v>91</v>
      </c>
      <c r="C37" s="391"/>
      <c r="D37" s="391"/>
      <c r="E37" s="391"/>
      <c r="F37" s="391"/>
      <c r="G37" s="391"/>
      <c r="H37" s="391"/>
    </row>
    <row r="38" spans="2:8" hidden="1" outlineLevel="2" x14ac:dyDescent="0.25">
      <c r="B38" s="9">
        <v>1</v>
      </c>
      <c r="C38" s="10"/>
      <c r="D38" s="73"/>
      <c r="E38" s="73"/>
      <c r="F38" s="73"/>
      <c r="G38" s="73"/>
      <c r="H38" s="73"/>
    </row>
    <row r="39" spans="2:8" hidden="1" outlineLevel="2" x14ac:dyDescent="0.25">
      <c r="B39" s="9">
        <v>2</v>
      </c>
      <c r="C39" s="10"/>
      <c r="D39" s="73"/>
      <c r="E39" s="73"/>
      <c r="F39" s="73"/>
      <c r="G39" s="73"/>
      <c r="H39" s="73"/>
    </row>
    <row r="40" spans="2:8" hidden="1" outlineLevel="2" x14ac:dyDescent="0.25">
      <c r="B40" s="9">
        <v>3</v>
      </c>
      <c r="C40" s="10"/>
      <c r="D40" s="73"/>
      <c r="E40" s="73"/>
      <c r="F40" s="73"/>
      <c r="G40" s="73"/>
      <c r="H40" s="73"/>
    </row>
    <row r="41" spans="2:8" hidden="1" outlineLevel="2" x14ac:dyDescent="0.25">
      <c r="B41" s="9">
        <v>4</v>
      </c>
      <c r="C41" s="10"/>
      <c r="D41" s="73"/>
      <c r="E41" s="73"/>
      <c r="F41" s="73"/>
      <c r="G41" s="73"/>
      <c r="H41" s="73"/>
    </row>
    <row r="42" spans="2:8" hidden="1" outlineLevel="2" x14ac:dyDescent="0.25">
      <c r="B42" s="9">
        <v>5</v>
      </c>
      <c r="C42" s="10"/>
      <c r="D42" s="73"/>
      <c r="E42" s="73"/>
      <c r="F42" s="73"/>
      <c r="G42" s="73"/>
      <c r="H42" s="73"/>
    </row>
    <row r="43" spans="2:8" hidden="1" outlineLevel="2" x14ac:dyDescent="0.25">
      <c r="B43" s="9">
        <v>6</v>
      </c>
      <c r="C43" s="10"/>
      <c r="D43" s="73"/>
      <c r="E43" s="73"/>
      <c r="F43" s="73"/>
      <c r="G43" s="73"/>
      <c r="H43" s="73"/>
    </row>
    <row r="44" spans="2:8" hidden="1" outlineLevel="2" x14ac:dyDescent="0.25">
      <c r="B44" s="9">
        <v>7</v>
      </c>
      <c r="C44" s="10"/>
      <c r="D44" s="73"/>
      <c r="E44" s="73"/>
      <c r="F44" s="73"/>
      <c r="G44" s="73"/>
      <c r="H44" s="73"/>
    </row>
    <row r="45" spans="2:8" hidden="1" outlineLevel="2" x14ac:dyDescent="0.25">
      <c r="B45" s="9">
        <v>8</v>
      </c>
      <c r="C45" s="10"/>
      <c r="D45" s="73"/>
      <c r="E45" s="73"/>
      <c r="F45" s="73"/>
      <c r="G45" s="73"/>
      <c r="H45" s="73"/>
    </row>
    <row r="46" spans="2:8" collapsed="1" x14ac:dyDescent="0.25"/>
  </sheetData>
  <mergeCells count="16">
    <mergeCell ref="H12:H13"/>
    <mergeCell ref="B14:H14"/>
    <mergeCell ref="B23:H23"/>
    <mergeCell ref="B28:H28"/>
    <mergeCell ref="B37:H37"/>
    <mergeCell ref="B12:B13"/>
    <mergeCell ref="C12:C13"/>
    <mergeCell ref="D12:D13"/>
    <mergeCell ref="E12:E13"/>
    <mergeCell ref="F12:F13"/>
    <mergeCell ref="G12:G13"/>
    <mergeCell ref="B2:F2"/>
    <mergeCell ref="B3:F3"/>
    <mergeCell ref="B5:F5"/>
    <mergeCell ref="B8:C8"/>
    <mergeCell ref="B9:C9"/>
  </mergeCells>
  <printOptions horizontalCentered="1"/>
  <pageMargins left="0.70866141732283472" right="0.70866141732283472" top="0.74803149606299213" bottom="0.74803149606299213" header="0.31496062992125984" footer="0.31496062992125984"/>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Q498"/>
  <sheetViews>
    <sheetView showGridLines="0" zoomScaleNormal="100" workbookViewId="0">
      <selection activeCell="K499" sqref="K499"/>
    </sheetView>
  </sheetViews>
  <sheetFormatPr baseColWidth="10" defaultColWidth="11.42578125" defaultRowHeight="15" outlineLevelRow="1" x14ac:dyDescent="0.25"/>
  <cols>
    <col min="1" max="1" width="3.5703125" customWidth="1"/>
    <col min="2" max="3" width="12.85546875" style="3" customWidth="1"/>
    <col min="4" max="4" width="10.28515625" style="3" customWidth="1"/>
    <col min="5" max="5" width="12.5703125" style="3" bestFit="1" customWidth="1"/>
    <col min="6" max="6" width="11.5703125" style="3"/>
    <col min="7" max="7" width="15.140625" style="3" customWidth="1"/>
    <col min="8" max="8" width="16" style="3" customWidth="1"/>
    <col min="9" max="9" width="15.5703125" style="3" customWidth="1"/>
    <col min="10" max="10" width="14.85546875" style="3" customWidth="1"/>
    <col min="11" max="11" width="16.85546875" style="3" customWidth="1"/>
    <col min="12" max="12" width="16.85546875" customWidth="1"/>
    <col min="16" max="17" width="11.42578125" style="237"/>
  </cols>
  <sheetData>
    <row r="2" spans="2:13" ht="20.25" x14ac:dyDescent="0.25">
      <c r="B2" s="317" t="s">
        <v>219</v>
      </c>
      <c r="C2" s="317"/>
      <c r="D2" s="317"/>
      <c r="E2" s="317"/>
      <c r="F2" s="317"/>
      <c r="G2" s="317"/>
      <c r="H2" s="317"/>
      <c r="I2" s="317"/>
      <c r="J2" s="317"/>
      <c r="K2" s="317"/>
    </row>
    <row r="3" spans="2:13" ht="96" customHeight="1" x14ac:dyDescent="0.25">
      <c r="B3" s="321" t="s">
        <v>92</v>
      </c>
      <c r="C3" s="321"/>
      <c r="D3" s="321"/>
      <c r="E3" s="321"/>
      <c r="F3" s="321"/>
      <c r="G3" s="321"/>
      <c r="H3" s="321"/>
      <c r="I3" s="321"/>
      <c r="J3" s="321"/>
      <c r="K3" s="321"/>
    </row>
    <row r="4" spans="2:13" ht="20.25" x14ac:dyDescent="0.25">
      <c r="B4" s="317" t="s">
        <v>599</v>
      </c>
      <c r="C4" s="317"/>
      <c r="D4" s="317"/>
      <c r="E4" s="317"/>
      <c r="F4" s="317"/>
      <c r="G4" s="317"/>
      <c r="H4" s="317"/>
      <c r="I4" s="317"/>
      <c r="J4" s="317"/>
      <c r="K4" s="317"/>
    </row>
    <row r="5" spans="2:13" ht="20.25" x14ac:dyDescent="0.25">
      <c r="B5" s="2"/>
      <c r="C5" s="2"/>
      <c r="D5" s="2"/>
      <c r="E5" s="2"/>
      <c r="F5" s="2"/>
      <c r="G5" s="2"/>
      <c r="H5" s="2"/>
    </row>
    <row r="6" spans="2:13" ht="15.75" x14ac:dyDescent="0.25">
      <c r="B6" s="338" t="s">
        <v>0</v>
      </c>
      <c r="C6" s="339"/>
      <c r="D6" s="339"/>
      <c r="E6" s="339"/>
      <c r="F6" s="339"/>
      <c r="G6" s="339"/>
      <c r="H6" s="340"/>
      <c r="J6" s="170" t="s">
        <v>1</v>
      </c>
      <c r="K6" s="133">
        <v>21</v>
      </c>
    </row>
    <row r="7" spans="2:13" x14ac:dyDescent="0.25">
      <c r="B7" s="316" t="s">
        <v>2</v>
      </c>
      <c r="C7" s="316"/>
      <c r="D7" s="316"/>
      <c r="E7" s="316"/>
      <c r="F7" s="316"/>
      <c r="G7" s="316"/>
      <c r="H7" s="316"/>
      <c r="J7" s="4" t="s">
        <v>3</v>
      </c>
      <c r="K7" s="5">
        <v>10</v>
      </c>
    </row>
    <row r="8" spans="2:13" x14ac:dyDescent="0.25">
      <c r="B8" s="316" t="s">
        <v>2</v>
      </c>
      <c r="C8" s="316"/>
      <c r="D8" s="316"/>
      <c r="E8" s="316"/>
      <c r="F8" s="316"/>
      <c r="G8" s="316"/>
      <c r="H8" s="316"/>
      <c r="J8" s="4" t="s">
        <v>4</v>
      </c>
      <c r="K8" s="5" t="s">
        <v>5</v>
      </c>
    </row>
    <row r="9" spans="2:13" x14ac:dyDescent="0.25">
      <c r="J9" s="6"/>
    </row>
    <row r="10" spans="2:13" x14ac:dyDescent="0.25">
      <c r="J10" s="6"/>
    </row>
    <row r="11" spans="2:13" x14ac:dyDescent="0.25">
      <c r="B11" s="331" t="s">
        <v>93</v>
      </c>
      <c r="C11" s="331" t="s">
        <v>52</v>
      </c>
      <c r="D11" s="331" t="s">
        <v>94</v>
      </c>
      <c r="E11" s="333" t="s">
        <v>7</v>
      </c>
      <c r="F11" s="333"/>
      <c r="G11" s="333"/>
      <c r="H11" s="333"/>
      <c r="I11" s="333"/>
      <c r="J11" s="333"/>
      <c r="K11" s="333"/>
    </row>
    <row r="12" spans="2:13" ht="24" x14ac:dyDescent="0.25">
      <c r="B12" s="332"/>
      <c r="C12" s="332"/>
      <c r="D12" s="332"/>
      <c r="E12" s="136" t="s">
        <v>95</v>
      </c>
      <c r="F12" s="136" t="s">
        <v>195</v>
      </c>
      <c r="G12" s="136" t="s">
        <v>96</v>
      </c>
      <c r="H12" s="137" t="s">
        <v>97</v>
      </c>
      <c r="I12" s="136" t="s">
        <v>98</v>
      </c>
      <c r="J12" s="136" t="s">
        <v>99</v>
      </c>
      <c r="K12" s="126" t="s">
        <v>100</v>
      </c>
    </row>
    <row r="13" spans="2:13" hidden="1" outlineLevel="1" x14ac:dyDescent="0.25">
      <c r="B13" s="29" t="s">
        <v>189</v>
      </c>
      <c r="C13" s="29" t="s">
        <v>190</v>
      </c>
      <c r="D13" s="29">
        <v>2205006</v>
      </c>
      <c r="E13" s="13"/>
      <c r="F13" s="13"/>
      <c r="G13" s="13"/>
      <c r="H13" s="247"/>
      <c r="I13" s="247"/>
      <c r="J13" s="13">
        <v>59583</v>
      </c>
      <c r="K13" s="13">
        <f t="shared" ref="K13:K60" si="0">SUM(E13:J13)</f>
        <v>59583</v>
      </c>
    </row>
    <row r="14" spans="2:13" hidden="1" outlineLevel="1" x14ac:dyDescent="0.25">
      <c r="B14" s="29" t="s">
        <v>189</v>
      </c>
      <c r="C14" s="29" t="s">
        <v>190</v>
      </c>
      <c r="D14" s="29">
        <v>2208007</v>
      </c>
      <c r="E14" s="13"/>
      <c r="F14" s="13"/>
      <c r="G14" s="13">
        <v>482096</v>
      </c>
      <c r="H14" s="247"/>
      <c r="I14" s="247"/>
      <c r="J14" s="247"/>
      <c r="K14" s="13">
        <f t="shared" si="0"/>
        <v>482096</v>
      </c>
      <c r="M14" s="72"/>
    </row>
    <row r="15" spans="2:13" hidden="1" outlineLevel="1" x14ac:dyDescent="0.25">
      <c r="B15" s="29" t="s">
        <v>189</v>
      </c>
      <c r="C15" s="29" t="s">
        <v>190</v>
      </c>
      <c r="D15" s="29">
        <v>2208007</v>
      </c>
      <c r="E15" s="13">
        <v>16290</v>
      </c>
      <c r="F15" s="13"/>
      <c r="G15" s="13"/>
      <c r="H15" s="247"/>
      <c r="I15" s="247"/>
      <c r="J15" s="247"/>
      <c r="K15" s="13">
        <f t="shared" si="0"/>
        <v>16290</v>
      </c>
    </row>
    <row r="16" spans="2:13" hidden="1" outlineLevel="1" x14ac:dyDescent="0.25">
      <c r="B16" s="29" t="s">
        <v>189</v>
      </c>
      <c r="C16" s="29" t="s">
        <v>190</v>
      </c>
      <c r="D16" s="29">
        <v>2208007</v>
      </c>
      <c r="E16" s="13">
        <v>5744</v>
      </c>
      <c r="F16" s="13"/>
      <c r="G16" s="13"/>
      <c r="H16" s="247"/>
      <c r="I16" s="247"/>
      <c r="J16" s="247"/>
      <c r="K16" s="13">
        <f t="shared" si="0"/>
        <v>5744</v>
      </c>
    </row>
    <row r="17" spans="2:11" hidden="1" outlineLevel="1" x14ac:dyDescent="0.25">
      <c r="B17" s="29" t="s">
        <v>189</v>
      </c>
      <c r="C17" s="29" t="s">
        <v>190</v>
      </c>
      <c r="D17" s="29">
        <v>2208007</v>
      </c>
      <c r="E17" s="13">
        <v>1092</v>
      </c>
      <c r="F17" s="13"/>
      <c r="G17" s="13"/>
      <c r="H17" s="247"/>
      <c r="I17" s="247"/>
      <c r="J17" s="247"/>
      <c r="K17" s="13">
        <f t="shared" si="0"/>
        <v>1092</v>
      </c>
    </row>
    <row r="18" spans="2:11" hidden="1" outlineLevel="1" x14ac:dyDescent="0.25">
      <c r="B18" s="29" t="s">
        <v>189</v>
      </c>
      <c r="C18" s="29" t="s">
        <v>190</v>
      </c>
      <c r="D18" s="29">
        <v>2208007</v>
      </c>
      <c r="E18" s="13">
        <v>118412</v>
      </c>
      <c r="F18" s="13"/>
      <c r="G18" s="13"/>
      <c r="H18" s="247"/>
      <c r="I18" s="247"/>
      <c r="J18" s="247"/>
      <c r="K18" s="13">
        <f t="shared" si="0"/>
        <v>118412</v>
      </c>
    </row>
    <row r="19" spans="2:11" hidden="1" outlineLevel="1" x14ac:dyDescent="0.25">
      <c r="B19" s="29" t="s">
        <v>189</v>
      </c>
      <c r="C19" s="29" t="s">
        <v>190</v>
      </c>
      <c r="D19" s="29">
        <v>2210004</v>
      </c>
      <c r="E19" s="13">
        <v>6540</v>
      </c>
      <c r="F19" s="13"/>
      <c r="G19" s="13"/>
      <c r="H19" s="13"/>
      <c r="I19" s="13"/>
      <c r="J19" s="13"/>
      <c r="K19" s="13">
        <f t="shared" si="0"/>
        <v>6540</v>
      </c>
    </row>
    <row r="20" spans="2:11" hidden="1" outlineLevel="1" x14ac:dyDescent="0.25">
      <c r="B20" s="29" t="s">
        <v>189</v>
      </c>
      <c r="C20" s="29" t="s">
        <v>190</v>
      </c>
      <c r="D20" s="29">
        <v>2211003</v>
      </c>
      <c r="E20" s="13"/>
      <c r="F20" s="13"/>
      <c r="G20" s="13"/>
      <c r="H20" s="13"/>
      <c r="I20" s="13"/>
      <c r="J20" s="13">
        <v>685738</v>
      </c>
      <c r="K20" s="13">
        <f t="shared" si="0"/>
        <v>685738</v>
      </c>
    </row>
    <row r="21" spans="2:11" hidden="1" outlineLevel="1" x14ac:dyDescent="0.25">
      <c r="B21" s="29" t="s">
        <v>189</v>
      </c>
      <c r="C21" s="29" t="s">
        <v>190</v>
      </c>
      <c r="D21" s="29">
        <v>2907001</v>
      </c>
      <c r="E21" s="13">
        <v>246480</v>
      </c>
      <c r="F21" s="13"/>
      <c r="G21" s="13"/>
      <c r="H21" s="13"/>
      <c r="I21" s="13"/>
      <c r="J21" s="13"/>
      <c r="K21" s="13">
        <f t="shared" si="0"/>
        <v>246480</v>
      </c>
    </row>
    <row r="22" spans="2:11" hidden="1" outlineLevel="1" x14ac:dyDescent="0.25">
      <c r="B22" s="29" t="s">
        <v>189</v>
      </c>
      <c r="C22" s="29" t="s">
        <v>190</v>
      </c>
      <c r="D22" s="29">
        <v>2409002</v>
      </c>
      <c r="E22" s="13">
        <v>142800</v>
      </c>
      <c r="F22" s="13"/>
      <c r="G22" s="13"/>
      <c r="H22" s="13"/>
      <c r="I22" s="13"/>
      <c r="J22" s="13"/>
      <c r="K22" s="13">
        <f t="shared" si="0"/>
        <v>142800</v>
      </c>
    </row>
    <row r="23" spans="2:11" hidden="1" outlineLevel="1" x14ac:dyDescent="0.25">
      <c r="B23" s="29" t="s">
        <v>189</v>
      </c>
      <c r="C23" s="29" t="s">
        <v>190</v>
      </c>
      <c r="D23" s="29">
        <v>2409002</v>
      </c>
      <c r="E23" s="13"/>
      <c r="F23" s="13"/>
      <c r="G23" s="13"/>
      <c r="H23" s="13">
        <v>21033250</v>
      </c>
      <c r="I23" s="13"/>
      <c r="J23" s="13"/>
      <c r="K23" s="13">
        <f t="shared" si="0"/>
        <v>21033250</v>
      </c>
    </row>
    <row r="24" spans="2:11" hidden="1" outlineLevel="1" x14ac:dyDescent="0.25">
      <c r="B24" s="29" t="s">
        <v>189</v>
      </c>
      <c r="C24" s="29" t="s">
        <v>190</v>
      </c>
      <c r="D24" s="29">
        <v>2409002</v>
      </c>
      <c r="E24" s="13"/>
      <c r="F24" s="13"/>
      <c r="G24" s="13"/>
      <c r="H24" s="13">
        <v>21033250</v>
      </c>
      <c r="I24" s="13"/>
      <c r="J24" s="13"/>
      <c r="K24" s="13">
        <f t="shared" si="0"/>
        <v>21033250</v>
      </c>
    </row>
    <row r="25" spans="2:11" hidden="1" outlineLevel="1" x14ac:dyDescent="0.25">
      <c r="B25" s="29" t="s">
        <v>189</v>
      </c>
      <c r="C25" s="29" t="s">
        <v>190</v>
      </c>
      <c r="D25" s="29">
        <v>2409002</v>
      </c>
      <c r="E25" s="13"/>
      <c r="F25" s="13"/>
      <c r="G25" s="13"/>
      <c r="H25" s="13">
        <v>33000961</v>
      </c>
      <c r="I25" s="13"/>
      <c r="J25" s="13"/>
      <c r="K25" s="13">
        <f t="shared" si="0"/>
        <v>33000961</v>
      </c>
    </row>
    <row r="26" spans="2:11" hidden="1" outlineLevel="1" x14ac:dyDescent="0.25">
      <c r="B26" s="29" t="s">
        <v>191</v>
      </c>
      <c r="C26" s="29" t="s">
        <v>190</v>
      </c>
      <c r="D26" s="29">
        <v>2208007</v>
      </c>
      <c r="E26" s="246">
        <v>174500</v>
      </c>
      <c r="F26" s="247"/>
      <c r="G26" s="247"/>
      <c r="H26" s="247"/>
      <c r="I26" s="247"/>
      <c r="J26" s="247"/>
      <c r="K26" s="246">
        <f t="shared" si="0"/>
        <v>174500</v>
      </c>
    </row>
    <row r="27" spans="2:11" hidden="1" outlineLevel="1" x14ac:dyDescent="0.25">
      <c r="B27" s="29" t="s">
        <v>191</v>
      </c>
      <c r="C27" s="29" t="s">
        <v>190</v>
      </c>
      <c r="D27" s="29">
        <v>2208007</v>
      </c>
      <c r="E27" s="246">
        <v>207600</v>
      </c>
      <c r="F27" s="247"/>
      <c r="G27" s="247"/>
      <c r="H27" s="247"/>
      <c r="I27" s="247"/>
      <c r="J27" s="247"/>
      <c r="K27" s="246">
        <f t="shared" si="0"/>
        <v>207600</v>
      </c>
    </row>
    <row r="28" spans="2:11" hidden="1" outlineLevel="1" x14ac:dyDescent="0.25">
      <c r="B28" s="29" t="s">
        <v>191</v>
      </c>
      <c r="C28" s="29" t="s">
        <v>190</v>
      </c>
      <c r="D28" s="29">
        <v>2208007</v>
      </c>
      <c r="E28" s="246">
        <v>4420</v>
      </c>
      <c r="F28" s="247"/>
      <c r="G28" s="247"/>
      <c r="H28" s="247"/>
      <c r="I28" s="247"/>
      <c r="J28" s="247"/>
      <c r="K28" s="246">
        <f t="shared" si="0"/>
        <v>4420</v>
      </c>
    </row>
    <row r="29" spans="2:11" hidden="1" outlineLevel="1" x14ac:dyDescent="0.25">
      <c r="B29" s="29" t="s">
        <v>191</v>
      </c>
      <c r="C29" s="29" t="s">
        <v>190</v>
      </c>
      <c r="D29" s="29">
        <v>2208007</v>
      </c>
      <c r="E29" s="246">
        <v>10800</v>
      </c>
      <c r="F29" s="247"/>
      <c r="G29" s="247"/>
      <c r="H29" s="247"/>
      <c r="I29" s="247"/>
      <c r="J29" s="247"/>
      <c r="K29" s="246">
        <f t="shared" si="0"/>
        <v>10800</v>
      </c>
    </row>
    <row r="30" spans="2:11" hidden="1" outlineLevel="1" x14ac:dyDescent="0.25">
      <c r="B30" s="29" t="s">
        <v>191</v>
      </c>
      <c r="C30" s="29" t="s">
        <v>190</v>
      </c>
      <c r="D30" s="29">
        <v>2208007</v>
      </c>
      <c r="E30" s="246">
        <v>3798</v>
      </c>
      <c r="F30" s="247"/>
      <c r="G30" s="247"/>
      <c r="H30" s="247"/>
      <c r="I30" s="247"/>
      <c r="J30" s="247"/>
      <c r="K30" s="246">
        <f t="shared" si="0"/>
        <v>3798</v>
      </c>
    </row>
    <row r="31" spans="2:11" hidden="1" outlineLevel="1" x14ac:dyDescent="0.25">
      <c r="B31" s="29" t="s">
        <v>191</v>
      </c>
      <c r="C31" s="29" t="s">
        <v>190</v>
      </c>
      <c r="D31" s="29">
        <v>2208007</v>
      </c>
      <c r="E31" s="246">
        <v>95200</v>
      </c>
      <c r="F31" s="247"/>
      <c r="G31" s="247"/>
      <c r="H31" s="247"/>
      <c r="I31" s="247"/>
      <c r="J31" s="247"/>
      <c r="K31" s="246">
        <f t="shared" si="0"/>
        <v>95200</v>
      </c>
    </row>
    <row r="32" spans="2:11" hidden="1" outlineLevel="1" x14ac:dyDescent="0.25">
      <c r="B32" s="29" t="s">
        <v>191</v>
      </c>
      <c r="C32" s="29" t="s">
        <v>190</v>
      </c>
      <c r="D32" s="29">
        <v>2208999</v>
      </c>
      <c r="E32" s="247"/>
      <c r="F32" s="247"/>
      <c r="G32" s="246"/>
      <c r="H32" s="246"/>
      <c r="I32" s="246"/>
      <c r="J32" s="246">
        <v>1000000</v>
      </c>
      <c r="K32" s="246">
        <f t="shared" si="0"/>
        <v>1000000</v>
      </c>
    </row>
    <row r="33" spans="2:11" hidden="1" outlineLevel="1" x14ac:dyDescent="0.25">
      <c r="B33" s="29" t="s">
        <v>191</v>
      </c>
      <c r="C33" s="29" t="s">
        <v>190</v>
      </c>
      <c r="D33" s="29">
        <v>2209006</v>
      </c>
      <c r="E33" s="247"/>
      <c r="F33" s="247"/>
      <c r="G33" s="246"/>
      <c r="H33" s="246">
        <v>432749</v>
      </c>
      <c r="I33" s="246"/>
      <c r="J33" s="246"/>
      <c r="K33" s="246">
        <f t="shared" si="0"/>
        <v>432749</v>
      </c>
    </row>
    <row r="34" spans="2:11" hidden="1" outlineLevel="1" x14ac:dyDescent="0.25">
      <c r="B34" s="29" t="s">
        <v>191</v>
      </c>
      <c r="C34" s="29" t="s">
        <v>190</v>
      </c>
      <c r="D34" s="29">
        <v>2209006</v>
      </c>
      <c r="E34" s="247"/>
      <c r="F34" s="247"/>
      <c r="G34" s="246"/>
      <c r="H34" s="246">
        <v>400403</v>
      </c>
      <c r="I34" s="246"/>
      <c r="J34" s="246"/>
      <c r="K34" s="246">
        <f t="shared" si="0"/>
        <v>400403</v>
      </c>
    </row>
    <row r="35" spans="2:11" hidden="1" outlineLevel="1" x14ac:dyDescent="0.25">
      <c r="B35" s="29" t="s">
        <v>191</v>
      </c>
      <c r="C35" s="29" t="s">
        <v>190</v>
      </c>
      <c r="D35" s="29">
        <v>2211001</v>
      </c>
      <c r="E35" s="247"/>
      <c r="F35" s="247"/>
      <c r="G35" s="246"/>
      <c r="H35" s="246">
        <v>23700000</v>
      </c>
      <c r="I35" s="246"/>
      <c r="J35" s="246"/>
      <c r="K35" s="246">
        <f t="shared" si="0"/>
        <v>23700000</v>
      </c>
    </row>
    <row r="36" spans="2:11" hidden="1" outlineLevel="1" x14ac:dyDescent="0.25">
      <c r="B36" s="29" t="s">
        <v>191</v>
      </c>
      <c r="C36" s="29" t="s">
        <v>190</v>
      </c>
      <c r="D36" s="29">
        <v>2211003</v>
      </c>
      <c r="E36" s="246"/>
      <c r="F36" s="246"/>
      <c r="G36" s="246"/>
      <c r="H36" s="246"/>
      <c r="I36" s="246"/>
      <c r="J36" s="246">
        <v>69615</v>
      </c>
      <c r="K36" s="246">
        <f t="shared" si="0"/>
        <v>69615</v>
      </c>
    </row>
    <row r="37" spans="2:11" hidden="1" outlineLevel="1" x14ac:dyDescent="0.25">
      <c r="B37" s="29" t="s">
        <v>191</v>
      </c>
      <c r="C37" s="29" t="s">
        <v>190</v>
      </c>
      <c r="D37" s="29">
        <v>2212002</v>
      </c>
      <c r="E37" s="246">
        <v>171240</v>
      </c>
      <c r="F37" s="246"/>
      <c r="G37" s="246"/>
      <c r="H37" s="246"/>
      <c r="I37" s="246"/>
      <c r="J37" s="246"/>
      <c r="K37" s="246">
        <f t="shared" si="0"/>
        <v>171240</v>
      </c>
    </row>
    <row r="38" spans="2:11" hidden="1" outlineLevel="1" x14ac:dyDescent="0.25">
      <c r="B38" s="29" t="s">
        <v>191</v>
      </c>
      <c r="C38" s="29" t="s">
        <v>190</v>
      </c>
      <c r="D38" s="29">
        <v>2212002</v>
      </c>
      <c r="E38" s="246">
        <v>87362</v>
      </c>
      <c r="F38" s="246"/>
      <c r="G38" s="246"/>
      <c r="H38" s="246"/>
      <c r="I38" s="246"/>
      <c r="J38" s="246"/>
      <c r="K38" s="246">
        <f t="shared" si="0"/>
        <v>87362</v>
      </c>
    </row>
    <row r="39" spans="2:11" hidden="1" outlineLevel="1" x14ac:dyDescent="0.25">
      <c r="B39" s="29" t="s">
        <v>191</v>
      </c>
      <c r="C39" s="29" t="s">
        <v>190</v>
      </c>
      <c r="D39" s="29">
        <v>2409001</v>
      </c>
      <c r="E39" s="246">
        <v>218960</v>
      </c>
      <c r="F39" s="246"/>
      <c r="G39" s="246"/>
      <c r="H39" s="246"/>
      <c r="I39" s="246"/>
      <c r="J39" s="246"/>
      <c r="K39" s="246">
        <f t="shared" si="0"/>
        <v>218960</v>
      </c>
    </row>
    <row r="40" spans="2:11" hidden="1" outlineLevel="1" x14ac:dyDescent="0.25">
      <c r="B40" s="29" t="s">
        <v>191</v>
      </c>
      <c r="C40" s="29" t="s">
        <v>190</v>
      </c>
      <c r="D40" s="29">
        <v>2409002</v>
      </c>
      <c r="E40" s="246"/>
      <c r="F40" s="246"/>
      <c r="G40" s="246"/>
      <c r="H40" s="246">
        <v>31137540</v>
      </c>
      <c r="I40" s="246"/>
      <c r="J40" s="246"/>
      <c r="K40" s="246">
        <f t="shared" si="0"/>
        <v>31137540</v>
      </c>
    </row>
    <row r="41" spans="2:11" hidden="1" outlineLevel="1" x14ac:dyDescent="0.25">
      <c r="B41" s="29" t="s">
        <v>191</v>
      </c>
      <c r="C41" s="29" t="s">
        <v>190</v>
      </c>
      <c r="D41" s="29">
        <v>2409002</v>
      </c>
      <c r="E41" s="246"/>
      <c r="F41" s="246"/>
      <c r="G41" s="246"/>
      <c r="H41" s="246">
        <v>19383125</v>
      </c>
      <c r="I41" s="246"/>
      <c r="J41" s="246"/>
      <c r="K41" s="246">
        <f t="shared" si="0"/>
        <v>19383125</v>
      </c>
    </row>
    <row r="42" spans="2:11" hidden="1" outlineLevel="1" x14ac:dyDescent="0.25">
      <c r="B42" s="29" t="s">
        <v>191</v>
      </c>
      <c r="C42" s="29" t="s">
        <v>190</v>
      </c>
      <c r="D42" s="29">
        <v>2403113</v>
      </c>
      <c r="E42" s="246">
        <v>6069000</v>
      </c>
      <c r="F42" s="246"/>
      <c r="G42" s="246"/>
      <c r="H42" s="246"/>
      <c r="I42" s="246"/>
      <c r="J42" s="246"/>
      <c r="K42" s="246">
        <f t="shared" si="0"/>
        <v>6069000</v>
      </c>
    </row>
    <row r="43" spans="2:11" hidden="1" outlineLevel="1" x14ac:dyDescent="0.25">
      <c r="B43" s="29" t="s">
        <v>131</v>
      </c>
      <c r="C43" s="29" t="s">
        <v>190</v>
      </c>
      <c r="D43" s="29">
        <v>2208007</v>
      </c>
      <c r="E43" s="13"/>
      <c r="F43" s="13"/>
      <c r="G43" s="13"/>
      <c r="H43" s="13"/>
      <c r="I43" s="13"/>
      <c r="J43" s="13">
        <v>142800</v>
      </c>
      <c r="K43" s="13">
        <f t="shared" si="0"/>
        <v>142800</v>
      </c>
    </row>
    <row r="44" spans="2:11" hidden="1" outlineLevel="1" x14ac:dyDescent="0.25">
      <c r="B44" s="29" t="s">
        <v>131</v>
      </c>
      <c r="C44" s="29" t="s">
        <v>190</v>
      </c>
      <c r="D44" s="29">
        <v>2208007</v>
      </c>
      <c r="E44" s="13">
        <v>10700</v>
      </c>
      <c r="F44" s="13"/>
      <c r="G44" s="13"/>
      <c r="H44" s="13"/>
      <c r="I44" s="13"/>
      <c r="J44" s="13"/>
      <c r="K44" s="13">
        <f t="shared" si="0"/>
        <v>10700</v>
      </c>
    </row>
    <row r="45" spans="2:11" hidden="1" outlineLevel="1" x14ac:dyDescent="0.25">
      <c r="B45" s="29" t="s">
        <v>131</v>
      </c>
      <c r="C45" s="29" t="s">
        <v>190</v>
      </c>
      <c r="D45" s="29">
        <v>2208007</v>
      </c>
      <c r="E45" s="13">
        <v>221027</v>
      </c>
      <c r="F45" s="13"/>
      <c r="G45" s="13"/>
      <c r="H45" s="13"/>
      <c r="I45" s="13"/>
      <c r="J45" s="13"/>
      <c r="K45" s="13">
        <f t="shared" si="0"/>
        <v>221027</v>
      </c>
    </row>
    <row r="46" spans="2:11" hidden="1" outlineLevel="1" x14ac:dyDescent="0.25">
      <c r="B46" s="29" t="s">
        <v>131</v>
      </c>
      <c r="C46" s="29" t="s">
        <v>190</v>
      </c>
      <c r="D46" s="29">
        <v>2208007</v>
      </c>
      <c r="E46" s="13">
        <v>573</v>
      </c>
      <c r="F46" s="13"/>
      <c r="G46" s="13"/>
      <c r="H46" s="13"/>
      <c r="I46" s="13"/>
      <c r="J46" s="13"/>
      <c r="K46" s="13">
        <f t="shared" si="0"/>
        <v>573</v>
      </c>
    </row>
    <row r="47" spans="2:11" hidden="1" outlineLevel="1" x14ac:dyDescent="0.25">
      <c r="B47" s="29" t="s">
        <v>131</v>
      </c>
      <c r="C47" s="29" t="s">
        <v>190</v>
      </c>
      <c r="D47" s="29">
        <v>2208007</v>
      </c>
      <c r="E47" s="13">
        <v>3748</v>
      </c>
      <c r="F47" s="13"/>
      <c r="G47" s="13"/>
      <c r="H47" s="13"/>
      <c r="I47" s="13"/>
      <c r="J47" s="13"/>
      <c r="K47" s="13">
        <f t="shared" si="0"/>
        <v>3748</v>
      </c>
    </row>
    <row r="48" spans="2:11" hidden="1" outlineLevel="1" x14ac:dyDescent="0.25">
      <c r="B48" s="29" t="s">
        <v>131</v>
      </c>
      <c r="C48" s="29" t="s">
        <v>190</v>
      </c>
      <c r="D48" s="29">
        <v>2208007</v>
      </c>
      <c r="E48" s="13">
        <v>30400</v>
      </c>
      <c r="F48" s="13"/>
      <c r="G48" s="13"/>
      <c r="H48" s="13"/>
      <c r="I48" s="13"/>
      <c r="J48" s="13"/>
      <c r="K48" s="13">
        <f t="shared" si="0"/>
        <v>30400</v>
      </c>
    </row>
    <row r="49" spans="2:12" hidden="1" outlineLevel="1" x14ac:dyDescent="0.25">
      <c r="B49" s="29" t="s">
        <v>131</v>
      </c>
      <c r="C49" s="29" t="s">
        <v>190</v>
      </c>
      <c r="D49" s="29">
        <v>2208007</v>
      </c>
      <c r="E49" s="13">
        <v>5200</v>
      </c>
      <c r="F49" s="13"/>
      <c r="G49" s="13"/>
      <c r="H49" s="13"/>
      <c r="I49" s="13"/>
      <c r="J49" s="13"/>
      <c r="K49" s="13">
        <f t="shared" si="0"/>
        <v>5200</v>
      </c>
    </row>
    <row r="50" spans="2:12" hidden="1" outlineLevel="1" x14ac:dyDescent="0.25">
      <c r="B50" s="29" t="s">
        <v>131</v>
      </c>
      <c r="C50" s="29" t="s">
        <v>190</v>
      </c>
      <c r="D50" s="29">
        <v>2208007</v>
      </c>
      <c r="E50" s="13">
        <v>17740</v>
      </c>
      <c r="F50" s="13"/>
      <c r="G50" s="13"/>
      <c r="H50" s="13"/>
      <c r="I50" s="13"/>
      <c r="J50" s="13"/>
      <c r="K50" s="13">
        <f t="shared" si="0"/>
        <v>17740</v>
      </c>
    </row>
    <row r="51" spans="2:12" hidden="1" outlineLevel="1" x14ac:dyDescent="0.25">
      <c r="B51" s="29" t="s">
        <v>131</v>
      </c>
      <c r="C51" s="29" t="s">
        <v>190</v>
      </c>
      <c r="D51" s="29">
        <v>2209006</v>
      </c>
      <c r="E51" s="13">
        <v>0</v>
      </c>
      <c r="F51" s="13"/>
      <c r="G51" s="13"/>
      <c r="H51" s="13">
        <v>0</v>
      </c>
      <c r="I51" s="13"/>
      <c r="J51" s="13">
        <v>521053</v>
      </c>
      <c r="K51" s="13">
        <f t="shared" si="0"/>
        <v>521053</v>
      </c>
    </row>
    <row r="52" spans="2:12" hidden="1" outlineLevel="1" x14ac:dyDescent="0.25">
      <c r="B52" s="29" t="s">
        <v>131</v>
      </c>
      <c r="C52" s="29" t="s">
        <v>190</v>
      </c>
      <c r="D52" s="29">
        <v>2211003</v>
      </c>
      <c r="E52" s="13"/>
      <c r="F52" s="13"/>
      <c r="G52" s="13"/>
      <c r="H52" s="13"/>
      <c r="I52" s="13"/>
      <c r="J52" s="13">
        <v>685162</v>
      </c>
      <c r="K52" s="13">
        <f t="shared" si="0"/>
        <v>685162</v>
      </c>
    </row>
    <row r="53" spans="2:12" hidden="1" outlineLevel="1" x14ac:dyDescent="0.25">
      <c r="B53" s="29" t="s">
        <v>131</v>
      </c>
      <c r="C53" s="29" t="s">
        <v>190</v>
      </c>
      <c r="D53" s="29">
        <v>2211003</v>
      </c>
      <c r="E53" s="13"/>
      <c r="F53" s="13"/>
      <c r="G53" s="13"/>
      <c r="H53" s="13"/>
      <c r="I53" s="13"/>
      <c r="J53" s="13">
        <v>689866</v>
      </c>
      <c r="K53" s="13">
        <f t="shared" si="0"/>
        <v>689866</v>
      </c>
    </row>
    <row r="54" spans="2:12" hidden="1" outlineLevel="1" x14ac:dyDescent="0.25">
      <c r="B54" s="29" t="s">
        <v>131</v>
      </c>
      <c r="C54" s="29" t="s">
        <v>190</v>
      </c>
      <c r="D54" s="29">
        <v>2212002</v>
      </c>
      <c r="E54" s="13">
        <v>206583</v>
      </c>
      <c r="F54" s="13"/>
      <c r="G54" s="13"/>
      <c r="H54" s="13"/>
      <c r="I54" s="13"/>
      <c r="J54" s="13"/>
      <c r="K54" s="13">
        <f t="shared" si="0"/>
        <v>206583</v>
      </c>
    </row>
    <row r="55" spans="2:12" hidden="1" outlineLevel="1" x14ac:dyDescent="0.25">
      <c r="B55" s="29" t="s">
        <v>131</v>
      </c>
      <c r="C55" s="29" t="s">
        <v>190</v>
      </c>
      <c r="D55" s="29">
        <v>2409001</v>
      </c>
      <c r="E55" s="13"/>
      <c r="F55" s="13"/>
      <c r="G55" s="13"/>
      <c r="H55" s="13">
        <v>11200000</v>
      </c>
      <c r="I55" s="13"/>
      <c r="J55" s="13"/>
      <c r="K55" s="13">
        <f t="shared" si="0"/>
        <v>11200000</v>
      </c>
    </row>
    <row r="56" spans="2:12" hidden="1" outlineLevel="1" x14ac:dyDescent="0.25">
      <c r="B56" s="29" t="s">
        <v>131</v>
      </c>
      <c r="C56" s="29" t="s">
        <v>190</v>
      </c>
      <c r="D56" s="29">
        <v>2403986</v>
      </c>
      <c r="E56" s="13"/>
      <c r="F56" s="13"/>
      <c r="G56" s="13"/>
      <c r="H56" s="13">
        <v>4305989</v>
      </c>
      <c r="I56" s="13"/>
      <c r="J56" s="13"/>
      <c r="K56" s="13">
        <f t="shared" si="0"/>
        <v>4305989</v>
      </c>
    </row>
    <row r="57" spans="2:12" hidden="1" outlineLevel="1" x14ac:dyDescent="0.25">
      <c r="B57" s="29" t="s">
        <v>131</v>
      </c>
      <c r="C57" s="29" t="s">
        <v>190</v>
      </c>
      <c r="D57" s="29">
        <v>2409002</v>
      </c>
      <c r="E57" s="13"/>
      <c r="F57" s="13"/>
      <c r="G57" s="13"/>
      <c r="H57" s="13">
        <v>5500000</v>
      </c>
      <c r="I57" s="13"/>
      <c r="J57" s="13"/>
      <c r="K57" s="13">
        <f t="shared" si="0"/>
        <v>5500000</v>
      </c>
    </row>
    <row r="58" spans="2:12" hidden="1" outlineLevel="1" x14ac:dyDescent="0.25">
      <c r="B58" s="29" t="s">
        <v>131</v>
      </c>
      <c r="C58" s="29" t="s">
        <v>190</v>
      </c>
      <c r="D58" s="29">
        <v>2409002</v>
      </c>
      <c r="E58" s="13"/>
      <c r="F58" s="13"/>
      <c r="G58" s="13"/>
      <c r="H58" s="13">
        <v>5500000</v>
      </c>
      <c r="I58" s="13"/>
      <c r="J58" s="13"/>
      <c r="K58" s="13">
        <f t="shared" si="0"/>
        <v>5500000</v>
      </c>
    </row>
    <row r="59" spans="2:12" hidden="1" outlineLevel="1" x14ac:dyDescent="0.25">
      <c r="B59" s="29" t="s">
        <v>131</v>
      </c>
      <c r="C59" s="29" t="s">
        <v>190</v>
      </c>
      <c r="D59" s="29">
        <v>2409001</v>
      </c>
      <c r="E59" s="13"/>
      <c r="F59" s="13"/>
      <c r="G59" s="13"/>
      <c r="H59" s="13">
        <v>19970543</v>
      </c>
      <c r="I59" s="13"/>
      <c r="J59" s="13">
        <v>201776</v>
      </c>
      <c r="K59" s="13">
        <f t="shared" si="0"/>
        <v>20172319</v>
      </c>
    </row>
    <row r="60" spans="2:12" hidden="1" outlineLevel="1" x14ac:dyDescent="0.25">
      <c r="B60" s="29" t="s">
        <v>131</v>
      </c>
      <c r="C60" s="29" t="s">
        <v>190</v>
      </c>
      <c r="D60" s="29">
        <v>2409002</v>
      </c>
      <c r="E60" s="13"/>
      <c r="F60" s="13"/>
      <c r="G60" s="13"/>
      <c r="H60" s="13">
        <v>118172712</v>
      </c>
      <c r="I60" s="13"/>
      <c r="J60" s="13"/>
      <c r="K60" s="13">
        <f t="shared" si="0"/>
        <v>118172712</v>
      </c>
    </row>
    <row r="61" spans="2:12" collapsed="1" x14ac:dyDescent="0.25">
      <c r="B61" s="341" t="s">
        <v>23</v>
      </c>
      <c r="C61" s="342"/>
      <c r="D61" s="343"/>
      <c r="E61" s="138">
        <f>SUM(E13:E60)</f>
        <v>8076209</v>
      </c>
      <c r="F61" s="138">
        <f t="shared" ref="F61:J61" si="1">SUM(F13:F60)</f>
        <v>0</v>
      </c>
      <c r="G61" s="138">
        <f t="shared" si="1"/>
        <v>482096</v>
      </c>
      <c r="H61" s="138">
        <f t="shared" si="1"/>
        <v>314770522</v>
      </c>
      <c r="I61" s="138">
        <f t="shared" si="1"/>
        <v>0</v>
      </c>
      <c r="J61" s="138">
        <f t="shared" si="1"/>
        <v>4055593</v>
      </c>
      <c r="K61" s="138">
        <f t="shared" ref="K61:K172" si="2">SUM(E61:J61)</f>
        <v>327384420</v>
      </c>
      <c r="L61" s="193"/>
    </row>
    <row r="62" spans="2:12" x14ac:dyDescent="0.25">
      <c r="B62" s="190" t="s">
        <v>22</v>
      </c>
      <c r="C62" s="191"/>
      <c r="D62" s="191"/>
      <c r="E62" s="138">
        <f t="shared" ref="E62:J62" si="3">E61</f>
        <v>8076209</v>
      </c>
      <c r="F62" s="138">
        <f t="shared" si="3"/>
        <v>0</v>
      </c>
      <c r="G62" s="138">
        <f t="shared" si="3"/>
        <v>482096</v>
      </c>
      <c r="H62" s="138">
        <f t="shared" si="3"/>
        <v>314770522</v>
      </c>
      <c r="I62" s="138">
        <f t="shared" si="3"/>
        <v>0</v>
      </c>
      <c r="J62" s="138">
        <f t="shared" si="3"/>
        <v>4055593</v>
      </c>
      <c r="K62" s="138">
        <f t="shared" si="2"/>
        <v>327384420</v>
      </c>
    </row>
    <row r="63" spans="2:12" outlineLevel="1" x14ac:dyDescent="0.25">
      <c r="B63" s="29" t="s">
        <v>132</v>
      </c>
      <c r="C63" s="29" t="s">
        <v>190</v>
      </c>
      <c r="D63" s="29" t="s">
        <v>842</v>
      </c>
      <c r="E63" s="40">
        <v>0</v>
      </c>
      <c r="F63" s="40">
        <v>0</v>
      </c>
      <c r="G63" s="40">
        <v>512691</v>
      </c>
      <c r="H63" s="40">
        <v>0</v>
      </c>
      <c r="I63" s="40">
        <v>0</v>
      </c>
      <c r="J63" s="40">
        <v>0</v>
      </c>
      <c r="K63" s="13">
        <f t="shared" si="2"/>
        <v>512691</v>
      </c>
    </row>
    <row r="64" spans="2:12" outlineLevel="1" x14ac:dyDescent="0.25">
      <c r="B64" s="29" t="s">
        <v>132</v>
      </c>
      <c r="C64" s="29" t="s">
        <v>190</v>
      </c>
      <c r="D64" s="29" t="s">
        <v>842</v>
      </c>
      <c r="E64" s="40">
        <v>0</v>
      </c>
      <c r="F64" s="40">
        <v>0</v>
      </c>
      <c r="G64" s="40">
        <v>179452</v>
      </c>
      <c r="H64" s="40">
        <v>0</v>
      </c>
      <c r="I64" s="40">
        <v>0</v>
      </c>
      <c r="J64" s="40">
        <v>0</v>
      </c>
      <c r="K64" s="13">
        <f t="shared" si="2"/>
        <v>179452</v>
      </c>
    </row>
    <row r="65" spans="2:11" outlineLevel="1" x14ac:dyDescent="0.25">
      <c r="B65" s="29" t="s">
        <v>132</v>
      </c>
      <c r="C65" s="29" t="s">
        <v>190</v>
      </c>
      <c r="D65" s="29" t="s">
        <v>843</v>
      </c>
      <c r="E65" s="40">
        <v>0</v>
      </c>
      <c r="F65" s="40">
        <v>0</v>
      </c>
      <c r="G65" s="40">
        <v>0</v>
      </c>
      <c r="H65" s="40">
        <v>0</v>
      </c>
      <c r="I65" s="40">
        <v>0</v>
      </c>
      <c r="J65" s="40">
        <v>266441</v>
      </c>
      <c r="K65" s="13">
        <f t="shared" si="2"/>
        <v>266441</v>
      </c>
    </row>
    <row r="66" spans="2:11" outlineLevel="1" x14ac:dyDescent="0.25">
      <c r="B66" s="29" t="s">
        <v>132</v>
      </c>
      <c r="C66" s="29" t="s">
        <v>190</v>
      </c>
      <c r="D66" s="29" t="s">
        <v>844</v>
      </c>
      <c r="E66" s="40">
        <v>0</v>
      </c>
      <c r="F66" s="40">
        <v>0</v>
      </c>
      <c r="G66" s="40">
        <v>0</v>
      </c>
      <c r="H66" s="40">
        <v>0</v>
      </c>
      <c r="I66" s="40">
        <v>0</v>
      </c>
      <c r="J66" s="40">
        <v>2923977</v>
      </c>
      <c r="K66" s="13">
        <f t="shared" si="2"/>
        <v>2923977</v>
      </c>
    </row>
    <row r="67" spans="2:11" outlineLevel="1" x14ac:dyDescent="0.25">
      <c r="B67" s="29" t="s">
        <v>132</v>
      </c>
      <c r="C67" s="29" t="s">
        <v>190</v>
      </c>
      <c r="D67" s="29" t="s">
        <v>845</v>
      </c>
      <c r="E67" s="40">
        <v>18120</v>
      </c>
      <c r="F67" s="40">
        <v>0</v>
      </c>
      <c r="G67" s="40">
        <v>0</v>
      </c>
      <c r="H67" s="40">
        <v>0</v>
      </c>
      <c r="I67" s="40">
        <v>0</v>
      </c>
      <c r="J67" s="40">
        <v>0</v>
      </c>
      <c r="K67" s="13">
        <f t="shared" si="2"/>
        <v>18120</v>
      </c>
    </row>
    <row r="68" spans="2:11" outlineLevel="1" x14ac:dyDescent="0.25">
      <c r="B68" s="29" t="s">
        <v>132</v>
      </c>
      <c r="C68" s="29" t="s">
        <v>190</v>
      </c>
      <c r="D68" s="29" t="s">
        <v>845</v>
      </c>
      <c r="E68" s="194">
        <v>35400</v>
      </c>
      <c r="F68" s="40">
        <v>0</v>
      </c>
      <c r="G68" s="40">
        <v>0</v>
      </c>
      <c r="H68" s="40">
        <v>0</v>
      </c>
      <c r="I68" s="40">
        <v>0</v>
      </c>
      <c r="J68" s="40">
        <v>0</v>
      </c>
      <c r="K68" s="13">
        <f t="shared" si="2"/>
        <v>35400</v>
      </c>
    </row>
    <row r="69" spans="2:11" outlineLevel="1" x14ac:dyDescent="0.25">
      <c r="B69" s="29" t="s">
        <v>132</v>
      </c>
      <c r="C69" s="29" t="s">
        <v>190</v>
      </c>
      <c r="D69" s="29" t="s">
        <v>845</v>
      </c>
      <c r="E69" s="194">
        <v>41600</v>
      </c>
      <c r="F69" s="40">
        <v>0</v>
      </c>
      <c r="G69" s="40">
        <v>0</v>
      </c>
      <c r="H69" s="40">
        <v>0</v>
      </c>
      <c r="I69" s="40">
        <v>0</v>
      </c>
      <c r="J69" s="40">
        <v>0</v>
      </c>
      <c r="K69" s="13">
        <f t="shared" si="2"/>
        <v>41600</v>
      </c>
    </row>
    <row r="70" spans="2:11" outlineLevel="1" x14ac:dyDescent="0.25">
      <c r="B70" s="29" t="s">
        <v>132</v>
      </c>
      <c r="C70" s="29" t="s">
        <v>190</v>
      </c>
      <c r="D70" s="29" t="s">
        <v>845</v>
      </c>
      <c r="E70" s="194">
        <v>59000</v>
      </c>
      <c r="F70" s="40">
        <v>0</v>
      </c>
      <c r="G70" s="40">
        <v>0</v>
      </c>
      <c r="H70" s="40">
        <v>0</v>
      </c>
      <c r="I70" s="40">
        <v>0</v>
      </c>
      <c r="J70" s="40">
        <v>0</v>
      </c>
      <c r="K70" s="13">
        <f t="shared" si="2"/>
        <v>59000</v>
      </c>
    </row>
    <row r="71" spans="2:11" outlineLevel="1" x14ac:dyDescent="0.25">
      <c r="B71" s="29" t="s">
        <v>132</v>
      </c>
      <c r="C71" s="29" t="s">
        <v>190</v>
      </c>
      <c r="D71" s="29" t="s">
        <v>845</v>
      </c>
      <c r="E71" s="40">
        <v>0</v>
      </c>
      <c r="F71" s="40">
        <v>0</v>
      </c>
      <c r="G71" s="40">
        <v>411024</v>
      </c>
      <c r="H71" s="40">
        <v>0</v>
      </c>
      <c r="I71" s="40">
        <v>0</v>
      </c>
      <c r="J71" s="40">
        <v>0</v>
      </c>
      <c r="K71" s="13">
        <f t="shared" si="2"/>
        <v>411024</v>
      </c>
    </row>
    <row r="72" spans="2:11" outlineLevel="1" x14ac:dyDescent="0.25">
      <c r="B72" s="29" t="s">
        <v>132</v>
      </c>
      <c r="C72" s="29" t="s">
        <v>190</v>
      </c>
      <c r="D72" s="29" t="s">
        <v>845</v>
      </c>
      <c r="E72" s="40">
        <v>0</v>
      </c>
      <c r="F72" s="40">
        <v>0</v>
      </c>
      <c r="G72" s="194">
        <v>337924</v>
      </c>
      <c r="H72" s="40">
        <v>0</v>
      </c>
      <c r="I72" s="40">
        <v>0</v>
      </c>
      <c r="J72" s="40">
        <v>0</v>
      </c>
      <c r="K72" s="13">
        <f t="shared" si="2"/>
        <v>337924</v>
      </c>
    </row>
    <row r="73" spans="2:11" outlineLevel="1" x14ac:dyDescent="0.25">
      <c r="B73" s="29" t="s">
        <v>132</v>
      </c>
      <c r="C73" s="29" t="s">
        <v>190</v>
      </c>
      <c r="D73" s="29" t="s">
        <v>845</v>
      </c>
      <c r="E73" s="194">
        <v>7400</v>
      </c>
      <c r="F73" s="40">
        <v>0</v>
      </c>
      <c r="G73" s="40">
        <v>0</v>
      </c>
      <c r="H73" s="40">
        <v>0</v>
      </c>
      <c r="I73" s="40">
        <v>0</v>
      </c>
      <c r="J73" s="40">
        <v>0</v>
      </c>
      <c r="K73" s="13">
        <f t="shared" si="2"/>
        <v>7400</v>
      </c>
    </row>
    <row r="74" spans="2:11" outlineLevel="1" x14ac:dyDescent="0.25">
      <c r="B74" s="29" t="s">
        <v>132</v>
      </c>
      <c r="C74" s="29" t="s">
        <v>190</v>
      </c>
      <c r="D74" s="29" t="s">
        <v>845</v>
      </c>
      <c r="E74" s="194">
        <v>53350</v>
      </c>
      <c r="F74" s="40">
        <v>0</v>
      </c>
      <c r="G74" s="40">
        <v>0</v>
      </c>
      <c r="H74" s="40">
        <v>0</v>
      </c>
      <c r="I74" s="40">
        <v>0</v>
      </c>
      <c r="J74" s="40">
        <v>0</v>
      </c>
      <c r="K74" s="13">
        <f t="shared" si="2"/>
        <v>53350</v>
      </c>
    </row>
    <row r="75" spans="2:11" outlineLevel="1" x14ac:dyDescent="0.25">
      <c r="B75" s="29" t="s">
        <v>132</v>
      </c>
      <c r="C75" s="29" t="s">
        <v>190</v>
      </c>
      <c r="D75" s="29" t="s">
        <v>845</v>
      </c>
      <c r="E75" s="40">
        <v>0</v>
      </c>
      <c r="F75" s="40">
        <v>0</v>
      </c>
      <c r="G75" s="194">
        <v>264756</v>
      </c>
      <c r="H75" s="40">
        <v>0</v>
      </c>
      <c r="I75" s="40">
        <v>0</v>
      </c>
      <c r="J75" s="40">
        <v>0</v>
      </c>
      <c r="K75" s="13">
        <f t="shared" si="2"/>
        <v>264756</v>
      </c>
    </row>
    <row r="76" spans="2:11" outlineLevel="1" x14ac:dyDescent="0.25">
      <c r="B76" s="29" t="s">
        <v>132</v>
      </c>
      <c r="C76" s="29" t="s">
        <v>190</v>
      </c>
      <c r="D76" s="29" t="s">
        <v>845</v>
      </c>
      <c r="E76" s="194">
        <v>2926</v>
      </c>
      <c r="F76" s="40">
        <v>0</v>
      </c>
      <c r="G76" s="40">
        <v>0</v>
      </c>
      <c r="H76" s="40">
        <v>0</v>
      </c>
      <c r="I76" s="40">
        <v>0</v>
      </c>
      <c r="J76" s="40">
        <v>0</v>
      </c>
      <c r="K76" s="13">
        <f t="shared" si="2"/>
        <v>2926</v>
      </c>
    </row>
    <row r="77" spans="2:11" outlineLevel="1" x14ac:dyDescent="0.25">
      <c r="B77" s="29" t="s">
        <v>132</v>
      </c>
      <c r="C77" s="29" t="s">
        <v>190</v>
      </c>
      <c r="D77" s="29" t="s">
        <v>845</v>
      </c>
      <c r="E77" s="194">
        <v>23729</v>
      </c>
      <c r="F77" s="40">
        <v>0</v>
      </c>
      <c r="G77" s="40">
        <v>0</v>
      </c>
      <c r="H77" s="40">
        <v>0</v>
      </c>
      <c r="I77" s="40">
        <v>0</v>
      </c>
      <c r="J77" s="40">
        <v>0</v>
      </c>
      <c r="K77" s="13">
        <f t="shared" si="2"/>
        <v>23729</v>
      </c>
    </row>
    <row r="78" spans="2:11" outlineLevel="1" x14ac:dyDescent="0.25">
      <c r="B78" s="29" t="s">
        <v>132</v>
      </c>
      <c r="C78" s="29" t="s">
        <v>190</v>
      </c>
      <c r="D78" s="29" t="s">
        <v>846</v>
      </c>
      <c r="E78" s="40">
        <v>0</v>
      </c>
      <c r="F78" s="40">
        <v>0</v>
      </c>
      <c r="G78" s="40">
        <v>0</v>
      </c>
      <c r="H78" s="194">
        <v>2615204</v>
      </c>
      <c r="I78" s="40">
        <v>0</v>
      </c>
      <c r="J78" s="40">
        <v>0</v>
      </c>
      <c r="K78" s="13">
        <f t="shared" si="2"/>
        <v>2615204</v>
      </c>
    </row>
    <row r="79" spans="2:11" outlineLevel="1" x14ac:dyDescent="0.25">
      <c r="B79" s="29" t="s">
        <v>132</v>
      </c>
      <c r="C79" s="29" t="s">
        <v>190</v>
      </c>
      <c r="D79" s="29" t="s">
        <v>847</v>
      </c>
      <c r="E79" s="40">
        <v>0</v>
      </c>
      <c r="F79" s="40">
        <v>0</v>
      </c>
      <c r="G79" s="40">
        <v>0</v>
      </c>
      <c r="H79" s="40">
        <v>0</v>
      </c>
      <c r="I79" s="40">
        <v>0</v>
      </c>
      <c r="J79" s="194">
        <v>784634</v>
      </c>
      <c r="K79" s="13">
        <f t="shared" si="2"/>
        <v>784634</v>
      </c>
    </row>
    <row r="80" spans="2:11" outlineLevel="1" x14ac:dyDescent="0.25">
      <c r="B80" s="29" t="s">
        <v>132</v>
      </c>
      <c r="C80" s="29" t="s">
        <v>190</v>
      </c>
      <c r="D80" s="29" t="s">
        <v>848</v>
      </c>
      <c r="E80" s="194">
        <v>214589</v>
      </c>
      <c r="F80" s="40">
        <v>0</v>
      </c>
      <c r="G80" s="40">
        <v>0</v>
      </c>
      <c r="H80" s="40">
        <v>0</v>
      </c>
      <c r="I80" s="40">
        <v>0</v>
      </c>
      <c r="J80" s="194"/>
      <c r="K80" s="13">
        <f t="shared" si="2"/>
        <v>214589</v>
      </c>
    </row>
    <row r="81" spans="2:11" outlineLevel="1" x14ac:dyDescent="0.25">
      <c r="B81" s="29" t="s">
        <v>132</v>
      </c>
      <c r="C81" s="29" t="s">
        <v>190</v>
      </c>
      <c r="D81" s="29" t="s">
        <v>849</v>
      </c>
      <c r="E81" s="40">
        <v>0</v>
      </c>
      <c r="F81" s="40">
        <v>0</v>
      </c>
      <c r="G81" s="40">
        <v>0</v>
      </c>
      <c r="H81" s="40">
        <v>0</v>
      </c>
      <c r="I81" s="40">
        <v>0</v>
      </c>
      <c r="J81" s="194">
        <v>398650</v>
      </c>
      <c r="K81" s="13">
        <f t="shared" si="2"/>
        <v>398650</v>
      </c>
    </row>
    <row r="82" spans="2:11" outlineLevel="1" x14ac:dyDescent="0.25">
      <c r="B82" s="29" t="s">
        <v>132</v>
      </c>
      <c r="C82" s="29" t="s">
        <v>190</v>
      </c>
      <c r="D82" s="29" t="s">
        <v>850</v>
      </c>
      <c r="E82" s="40">
        <v>0</v>
      </c>
      <c r="F82" s="40">
        <v>0</v>
      </c>
      <c r="G82" s="40">
        <v>4329030</v>
      </c>
      <c r="H82" s="40">
        <v>0</v>
      </c>
      <c r="I82" s="40">
        <v>0</v>
      </c>
      <c r="J82" s="40">
        <v>0</v>
      </c>
      <c r="K82" s="13">
        <f t="shared" si="2"/>
        <v>4329030</v>
      </c>
    </row>
    <row r="83" spans="2:11" outlineLevel="1" x14ac:dyDescent="0.25">
      <c r="B83" s="29" t="s">
        <v>132</v>
      </c>
      <c r="C83" s="29" t="s">
        <v>190</v>
      </c>
      <c r="D83" s="29" t="s">
        <v>850</v>
      </c>
      <c r="E83" s="40">
        <v>0</v>
      </c>
      <c r="F83" s="40">
        <v>0</v>
      </c>
      <c r="G83" s="40">
        <v>4342429</v>
      </c>
      <c r="H83" s="40">
        <v>0</v>
      </c>
      <c r="I83" s="40">
        <v>0</v>
      </c>
      <c r="J83" s="40">
        <v>0</v>
      </c>
      <c r="K83" s="13">
        <f t="shared" si="2"/>
        <v>4342429</v>
      </c>
    </row>
    <row r="84" spans="2:11" outlineLevel="1" x14ac:dyDescent="0.25">
      <c r="B84" s="29" t="s">
        <v>132</v>
      </c>
      <c r="C84" s="29" t="s">
        <v>190</v>
      </c>
      <c r="D84" s="29" t="s">
        <v>851</v>
      </c>
      <c r="E84" s="40">
        <v>0</v>
      </c>
      <c r="F84" s="40">
        <v>0</v>
      </c>
      <c r="G84" s="40">
        <v>0</v>
      </c>
      <c r="H84" s="40">
        <v>0</v>
      </c>
      <c r="I84" s="40">
        <v>0</v>
      </c>
      <c r="J84" s="40">
        <v>1072161</v>
      </c>
      <c r="K84" s="13">
        <f t="shared" si="2"/>
        <v>1072161</v>
      </c>
    </row>
    <row r="85" spans="2:11" outlineLevel="1" x14ac:dyDescent="0.25">
      <c r="B85" s="29" t="s">
        <v>132</v>
      </c>
      <c r="C85" s="29" t="s">
        <v>190</v>
      </c>
      <c r="D85" s="29" t="s">
        <v>851</v>
      </c>
      <c r="E85" s="40">
        <v>0</v>
      </c>
      <c r="F85" s="40">
        <v>0</v>
      </c>
      <c r="G85" s="40">
        <v>0</v>
      </c>
      <c r="H85" s="40">
        <v>11200000</v>
      </c>
      <c r="I85" s="40">
        <v>0</v>
      </c>
      <c r="J85" s="40">
        <v>0</v>
      </c>
      <c r="K85" s="13">
        <f t="shared" si="2"/>
        <v>11200000</v>
      </c>
    </row>
    <row r="86" spans="2:11" outlineLevel="1" x14ac:dyDescent="0.25">
      <c r="B86" s="29" t="s">
        <v>132</v>
      </c>
      <c r="C86" s="29" t="s">
        <v>190</v>
      </c>
      <c r="D86" s="29" t="s">
        <v>851</v>
      </c>
      <c r="E86" s="40">
        <v>0</v>
      </c>
      <c r="F86" s="40">
        <v>0</v>
      </c>
      <c r="G86" s="40">
        <v>0</v>
      </c>
      <c r="H86" s="40">
        <v>0</v>
      </c>
      <c r="I86" s="40">
        <v>0</v>
      </c>
      <c r="J86" s="40">
        <v>999600</v>
      </c>
      <c r="K86" s="13">
        <f t="shared" si="2"/>
        <v>999600</v>
      </c>
    </row>
    <row r="87" spans="2:11" outlineLevel="1" x14ac:dyDescent="0.25">
      <c r="B87" s="29" t="s">
        <v>132</v>
      </c>
      <c r="C87" s="29" t="s">
        <v>190</v>
      </c>
      <c r="D87" s="29" t="s">
        <v>851</v>
      </c>
      <c r="E87" s="40">
        <v>0</v>
      </c>
      <c r="F87" s="40">
        <v>0</v>
      </c>
      <c r="G87" s="40">
        <v>6052038</v>
      </c>
      <c r="H87" s="40">
        <v>0</v>
      </c>
      <c r="I87" s="40">
        <v>0</v>
      </c>
      <c r="J87" s="40">
        <v>0</v>
      </c>
      <c r="K87" s="13">
        <f t="shared" si="2"/>
        <v>6052038</v>
      </c>
    </row>
    <row r="88" spans="2:11" outlineLevel="1" x14ac:dyDescent="0.25">
      <c r="B88" s="29" t="s">
        <v>132</v>
      </c>
      <c r="C88" s="29" t="s">
        <v>190</v>
      </c>
      <c r="D88" s="29" t="s">
        <v>851</v>
      </c>
      <c r="E88" s="40">
        <v>0</v>
      </c>
      <c r="F88" s="40">
        <v>0</v>
      </c>
      <c r="G88" s="40">
        <v>0</v>
      </c>
      <c r="H88" s="40">
        <v>11200000</v>
      </c>
      <c r="I88" s="40">
        <v>0</v>
      </c>
      <c r="J88" s="40">
        <v>0</v>
      </c>
      <c r="K88" s="13">
        <f t="shared" si="2"/>
        <v>11200000</v>
      </c>
    </row>
    <row r="89" spans="2:11" outlineLevel="1" x14ac:dyDescent="0.25">
      <c r="B89" s="29" t="s">
        <v>132</v>
      </c>
      <c r="C89" s="29" t="s">
        <v>190</v>
      </c>
      <c r="D89" s="29" t="s">
        <v>852</v>
      </c>
      <c r="E89" s="40">
        <v>0</v>
      </c>
      <c r="F89" s="40">
        <v>0</v>
      </c>
      <c r="G89" s="40">
        <v>0</v>
      </c>
      <c r="H89" s="40">
        <v>19960158</v>
      </c>
      <c r="I89" s="40">
        <v>0</v>
      </c>
      <c r="J89" s="40">
        <v>0</v>
      </c>
      <c r="K89" s="13">
        <f t="shared" si="2"/>
        <v>19960158</v>
      </c>
    </row>
    <row r="90" spans="2:11" outlineLevel="1" x14ac:dyDescent="0.25">
      <c r="B90" s="29" t="s">
        <v>132</v>
      </c>
      <c r="C90" s="29" t="s">
        <v>190</v>
      </c>
      <c r="D90" s="29" t="s">
        <v>852</v>
      </c>
      <c r="E90" s="40">
        <v>0</v>
      </c>
      <c r="F90" s="40">
        <v>0</v>
      </c>
      <c r="G90" s="40">
        <v>0</v>
      </c>
      <c r="H90" s="40">
        <v>30259825</v>
      </c>
      <c r="I90" s="40">
        <v>0</v>
      </c>
      <c r="J90" s="40">
        <v>0</v>
      </c>
      <c r="K90" s="13">
        <f t="shared" si="2"/>
        <v>30259825</v>
      </c>
    </row>
    <row r="91" spans="2:11" outlineLevel="1" x14ac:dyDescent="0.25">
      <c r="B91" s="29" t="s">
        <v>132</v>
      </c>
      <c r="C91" s="29" t="s">
        <v>190</v>
      </c>
      <c r="D91" s="29" t="s">
        <v>852</v>
      </c>
      <c r="E91" s="40">
        <v>0</v>
      </c>
      <c r="F91" s="40">
        <v>0</v>
      </c>
      <c r="G91" s="40">
        <v>0</v>
      </c>
      <c r="H91" s="40">
        <v>26315660</v>
      </c>
      <c r="I91" s="40">
        <v>0</v>
      </c>
      <c r="J91" s="40">
        <v>0</v>
      </c>
      <c r="K91" s="13">
        <f t="shared" si="2"/>
        <v>26315660</v>
      </c>
    </row>
    <row r="92" spans="2:11" outlineLevel="1" x14ac:dyDescent="0.25">
      <c r="B92" s="29" t="s">
        <v>132</v>
      </c>
      <c r="C92" s="29" t="s">
        <v>190</v>
      </c>
      <c r="D92" s="29" t="s">
        <v>852</v>
      </c>
      <c r="E92" s="40">
        <v>0</v>
      </c>
      <c r="F92" s="40">
        <v>0</v>
      </c>
      <c r="G92" s="40">
        <v>0</v>
      </c>
      <c r="H92" s="40">
        <v>177259068</v>
      </c>
      <c r="I92" s="40">
        <v>0</v>
      </c>
      <c r="J92" s="40">
        <v>0</v>
      </c>
      <c r="K92" s="13">
        <f t="shared" si="2"/>
        <v>177259068</v>
      </c>
    </row>
    <row r="93" spans="2:11" outlineLevel="1" x14ac:dyDescent="0.25">
      <c r="B93" s="29" t="s">
        <v>132</v>
      </c>
      <c r="C93" s="29" t="s">
        <v>190</v>
      </c>
      <c r="D93" s="29" t="s">
        <v>852</v>
      </c>
      <c r="E93" s="40">
        <v>0</v>
      </c>
      <c r="F93" s="40">
        <v>0</v>
      </c>
      <c r="G93" s="40">
        <v>0</v>
      </c>
      <c r="H93" s="40">
        <v>17842123</v>
      </c>
      <c r="I93" s="40">
        <v>0</v>
      </c>
      <c r="J93" s="40">
        <v>0</v>
      </c>
      <c r="K93" s="13">
        <f t="shared" si="2"/>
        <v>17842123</v>
      </c>
    </row>
    <row r="94" spans="2:11" outlineLevel="1" x14ac:dyDescent="0.25">
      <c r="B94" s="29" t="s">
        <v>133</v>
      </c>
      <c r="C94" s="29" t="s">
        <v>190</v>
      </c>
      <c r="D94" s="29" t="s">
        <v>842</v>
      </c>
      <c r="E94" s="40">
        <v>0</v>
      </c>
      <c r="F94" s="40">
        <v>0</v>
      </c>
      <c r="G94" s="40">
        <v>0</v>
      </c>
      <c r="H94" s="40">
        <v>0</v>
      </c>
      <c r="I94" s="40">
        <v>0</v>
      </c>
      <c r="J94" s="40">
        <v>284505</v>
      </c>
      <c r="K94" s="13">
        <f t="shared" si="2"/>
        <v>284505</v>
      </c>
    </row>
    <row r="95" spans="2:11" outlineLevel="1" x14ac:dyDescent="0.25">
      <c r="B95" s="29" t="s">
        <v>133</v>
      </c>
      <c r="C95" s="29" t="s">
        <v>190</v>
      </c>
      <c r="D95" s="29" t="s">
        <v>853</v>
      </c>
      <c r="E95" s="40">
        <v>489772</v>
      </c>
      <c r="F95" s="40"/>
      <c r="G95" s="40">
        <v>0</v>
      </c>
      <c r="H95" s="40">
        <v>0</v>
      </c>
      <c r="I95" s="40">
        <v>0</v>
      </c>
      <c r="J95" s="40">
        <v>0</v>
      </c>
      <c r="K95" s="13">
        <f t="shared" si="2"/>
        <v>489772</v>
      </c>
    </row>
    <row r="96" spans="2:11" outlineLevel="1" x14ac:dyDescent="0.25">
      <c r="B96" s="29" t="s">
        <v>133</v>
      </c>
      <c r="C96" s="29" t="s">
        <v>190</v>
      </c>
      <c r="D96" s="29" t="s">
        <v>844</v>
      </c>
      <c r="E96" s="40">
        <v>0</v>
      </c>
      <c r="F96" s="40">
        <v>453502</v>
      </c>
      <c r="G96" s="40">
        <v>0</v>
      </c>
      <c r="H96" s="40">
        <v>0</v>
      </c>
      <c r="I96" s="40">
        <v>0</v>
      </c>
      <c r="J96" s="40">
        <v>0</v>
      </c>
      <c r="K96" s="13">
        <f t="shared" si="2"/>
        <v>453502</v>
      </c>
    </row>
    <row r="97" spans="2:11" outlineLevel="1" x14ac:dyDescent="0.25">
      <c r="B97" s="29" t="s">
        <v>133</v>
      </c>
      <c r="C97" s="29" t="s">
        <v>190</v>
      </c>
      <c r="D97" s="29" t="s">
        <v>844</v>
      </c>
      <c r="E97" s="40">
        <v>0</v>
      </c>
      <c r="F97" s="40">
        <v>7975718</v>
      </c>
      <c r="G97" s="40">
        <v>0</v>
      </c>
      <c r="H97" s="40">
        <v>0</v>
      </c>
      <c r="I97" s="40">
        <v>0</v>
      </c>
      <c r="J97" s="40">
        <v>0</v>
      </c>
      <c r="K97" s="13">
        <f t="shared" si="2"/>
        <v>7975718</v>
      </c>
    </row>
    <row r="98" spans="2:11" outlineLevel="1" x14ac:dyDescent="0.25">
      <c r="B98" s="29" t="s">
        <v>133</v>
      </c>
      <c r="C98" s="29" t="s">
        <v>190</v>
      </c>
      <c r="D98" s="29" t="s">
        <v>854</v>
      </c>
      <c r="E98" s="40">
        <v>0</v>
      </c>
      <c r="F98" s="40">
        <v>0</v>
      </c>
      <c r="G98" s="40">
        <v>0</v>
      </c>
      <c r="H98" s="40">
        <v>0</v>
      </c>
      <c r="I98" s="40">
        <v>0</v>
      </c>
      <c r="J98" s="40">
        <v>903118</v>
      </c>
      <c r="K98" s="13">
        <f t="shared" si="2"/>
        <v>903118</v>
      </c>
    </row>
    <row r="99" spans="2:11" outlineLevel="1" x14ac:dyDescent="0.25">
      <c r="B99" s="29" t="s">
        <v>133</v>
      </c>
      <c r="C99" s="29" t="s">
        <v>190</v>
      </c>
      <c r="D99" s="29" t="s">
        <v>845</v>
      </c>
      <c r="E99" s="40">
        <v>68220</v>
      </c>
      <c r="F99" s="40">
        <v>0</v>
      </c>
      <c r="G99" s="40">
        <v>0</v>
      </c>
      <c r="H99" s="40">
        <v>0</v>
      </c>
      <c r="I99" s="40">
        <v>0</v>
      </c>
      <c r="J99" s="40">
        <v>0</v>
      </c>
      <c r="K99" s="13">
        <f t="shared" si="2"/>
        <v>68220</v>
      </c>
    </row>
    <row r="100" spans="2:11" outlineLevel="1" x14ac:dyDescent="0.25">
      <c r="B100" s="29" t="s">
        <v>133</v>
      </c>
      <c r="C100" s="29" t="s">
        <v>190</v>
      </c>
      <c r="D100" s="29" t="s">
        <v>845</v>
      </c>
      <c r="E100" s="40">
        <v>0</v>
      </c>
      <c r="F100" s="40">
        <v>0</v>
      </c>
      <c r="G100" s="40">
        <v>436202</v>
      </c>
      <c r="H100" s="40">
        <v>0</v>
      </c>
      <c r="I100" s="40">
        <v>0</v>
      </c>
      <c r="J100" s="40">
        <v>0</v>
      </c>
      <c r="K100" s="13">
        <f t="shared" si="2"/>
        <v>436202</v>
      </c>
    </row>
    <row r="101" spans="2:11" outlineLevel="1" x14ac:dyDescent="0.25">
      <c r="B101" s="29" t="s">
        <v>133</v>
      </c>
      <c r="C101" s="29" t="s">
        <v>190</v>
      </c>
      <c r="D101" s="29" t="s">
        <v>845</v>
      </c>
      <c r="E101" s="40">
        <v>120700</v>
      </c>
      <c r="F101" s="40">
        <v>0</v>
      </c>
      <c r="G101" s="40"/>
      <c r="H101" s="40">
        <v>0</v>
      </c>
      <c r="I101" s="40">
        <v>0</v>
      </c>
      <c r="J101" s="40">
        <v>0</v>
      </c>
      <c r="K101" s="13">
        <f t="shared" si="2"/>
        <v>120700</v>
      </c>
    </row>
    <row r="102" spans="2:11" outlineLevel="1" x14ac:dyDescent="0.25">
      <c r="B102" s="29" t="s">
        <v>133</v>
      </c>
      <c r="C102" s="29" t="s">
        <v>190</v>
      </c>
      <c r="D102" s="29" t="s">
        <v>845</v>
      </c>
      <c r="E102" s="40">
        <v>0</v>
      </c>
      <c r="F102" s="40">
        <v>0</v>
      </c>
      <c r="G102" s="40">
        <v>255579</v>
      </c>
      <c r="H102" s="40">
        <v>0</v>
      </c>
      <c r="I102" s="40">
        <v>0</v>
      </c>
      <c r="J102" s="40">
        <v>0</v>
      </c>
      <c r="K102" s="13">
        <f t="shared" si="2"/>
        <v>255579</v>
      </c>
    </row>
    <row r="103" spans="2:11" outlineLevel="1" x14ac:dyDescent="0.25">
      <c r="B103" s="29" t="s">
        <v>133</v>
      </c>
      <c r="C103" s="29" t="s">
        <v>190</v>
      </c>
      <c r="D103" s="29" t="s">
        <v>845</v>
      </c>
      <c r="E103" s="40">
        <v>57974</v>
      </c>
      <c r="F103" s="40">
        <v>0</v>
      </c>
      <c r="G103" s="40"/>
      <c r="H103" s="40">
        <v>0</v>
      </c>
      <c r="I103" s="40">
        <v>0</v>
      </c>
      <c r="J103" s="40">
        <v>0</v>
      </c>
      <c r="K103" s="13">
        <f t="shared" si="2"/>
        <v>57974</v>
      </c>
    </row>
    <row r="104" spans="2:11" outlineLevel="1" x14ac:dyDescent="0.25">
      <c r="B104" s="29" t="s">
        <v>133</v>
      </c>
      <c r="C104" s="29" t="s">
        <v>190</v>
      </c>
      <c r="D104" s="29" t="s">
        <v>845</v>
      </c>
      <c r="E104" s="40">
        <v>77000</v>
      </c>
      <c r="F104" s="40">
        <v>0</v>
      </c>
      <c r="G104" s="40"/>
      <c r="H104" s="40">
        <v>0</v>
      </c>
      <c r="I104" s="40">
        <v>0</v>
      </c>
      <c r="J104" s="40">
        <v>0</v>
      </c>
      <c r="K104" s="13">
        <f t="shared" si="2"/>
        <v>77000</v>
      </c>
    </row>
    <row r="105" spans="2:11" outlineLevel="1" x14ac:dyDescent="0.25">
      <c r="B105" s="29" t="s">
        <v>133</v>
      </c>
      <c r="C105" s="29" t="s">
        <v>190</v>
      </c>
      <c r="D105" s="29" t="s">
        <v>845</v>
      </c>
      <c r="E105" s="40">
        <v>0</v>
      </c>
      <c r="F105" s="40">
        <v>0</v>
      </c>
      <c r="G105" s="40">
        <v>215984</v>
      </c>
      <c r="H105" s="40">
        <v>0</v>
      </c>
      <c r="I105" s="40">
        <v>0</v>
      </c>
      <c r="J105" s="40">
        <v>0</v>
      </c>
      <c r="K105" s="13">
        <f t="shared" si="2"/>
        <v>215984</v>
      </c>
    </row>
    <row r="106" spans="2:11" outlineLevel="1" x14ac:dyDescent="0.25">
      <c r="B106" s="29" t="s">
        <v>133</v>
      </c>
      <c r="C106" s="29" t="s">
        <v>190</v>
      </c>
      <c r="D106" s="29" t="s">
        <v>845</v>
      </c>
      <c r="E106" s="40">
        <v>0</v>
      </c>
      <c r="F106" s="40">
        <v>0</v>
      </c>
      <c r="G106" s="40">
        <v>122807</v>
      </c>
      <c r="H106" s="40">
        <v>0</v>
      </c>
      <c r="I106" s="40">
        <v>0</v>
      </c>
      <c r="J106" s="40">
        <v>0</v>
      </c>
      <c r="K106" s="13">
        <f t="shared" si="2"/>
        <v>122807</v>
      </c>
    </row>
    <row r="107" spans="2:11" outlineLevel="1" x14ac:dyDescent="0.25">
      <c r="B107" s="29" t="s">
        <v>133</v>
      </c>
      <c r="C107" s="29" t="s">
        <v>190</v>
      </c>
      <c r="D107" s="29" t="s">
        <v>845</v>
      </c>
      <c r="E107" s="40">
        <v>0</v>
      </c>
      <c r="F107" s="40">
        <v>0</v>
      </c>
      <c r="G107" s="40">
        <v>54239</v>
      </c>
      <c r="H107" s="40">
        <v>0</v>
      </c>
      <c r="I107" s="40">
        <v>0</v>
      </c>
      <c r="J107" s="40">
        <v>0</v>
      </c>
      <c r="K107" s="13">
        <f t="shared" si="2"/>
        <v>54239</v>
      </c>
    </row>
    <row r="108" spans="2:11" outlineLevel="1" x14ac:dyDescent="0.25">
      <c r="B108" s="29" t="s">
        <v>133</v>
      </c>
      <c r="C108" s="29" t="s">
        <v>190</v>
      </c>
      <c r="D108" s="29" t="s">
        <v>845</v>
      </c>
      <c r="E108" s="40">
        <v>0</v>
      </c>
      <c r="F108" s="40">
        <v>0</v>
      </c>
      <c r="G108" s="40">
        <v>122944</v>
      </c>
      <c r="H108" s="40">
        <v>0</v>
      </c>
      <c r="I108" s="40">
        <v>0</v>
      </c>
      <c r="J108" s="40">
        <v>0</v>
      </c>
      <c r="K108" s="13">
        <f t="shared" si="2"/>
        <v>122944</v>
      </c>
    </row>
    <row r="109" spans="2:11" outlineLevel="1" x14ac:dyDescent="0.25">
      <c r="B109" s="29" t="s">
        <v>133</v>
      </c>
      <c r="C109" s="29" t="s">
        <v>190</v>
      </c>
      <c r="D109" s="29" t="s">
        <v>846</v>
      </c>
      <c r="E109" s="40">
        <v>0</v>
      </c>
      <c r="F109" s="40">
        <v>0</v>
      </c>
      <c r="G109" s="40"/>
      <c r="H109" s="40">
        <v>0</v>
      </c>
      <c r="I109" s="40">
        <v>0</v>
      </c>
      <c r="J109" s="40">
        <v>936939</v>
      </c>
      <c r="K109" s="13">
        <f t="shared" si="2"/>
        <v>936939</v>
      </c>
    </row>
    <row r="110" spans="2:11" outlineLevel="1" x14ac:dyDescent="0.25">
      <c r="B110" s="29" t="s">
        <v>133</v>
      </c>
      <c r="C110" s="29" t="s">
        <v>190</v>
      </c>
      <c r="D110" s="29" t="s">
        <v>846</v>
      </c>
      <c r="E110" s="40">
        <v>0</v>
      </c>
      <c r="F110" s="40">
        <v>0</v>
      </c>
      <c r="G110" s="40">
        <v>0</v>
      </c>
      <c r="H110" s="40">
        <v>0</v>
      </c>
      <c r="I110" s="40">
        <v>0</v>
      </c>
      <c r="J110" s="40">
        <v>190400</v>
      </c>
      <c r="K110" s="13">
        <f t="shared" si="2"/>
        <v>190400</v>
      </c>
    </row>
    <row r="111" spans="2:11" outlineLevel="1" x14ac:dyDescent="0.25">
      <c r="B111" s="29" t="s">
        <v>133</v>
      </c>
      <c r="C111" s="29" t="s">
        <v>190</v>
      </c>
      <c r="D111" s="29" t="s">
        <v>846</v>
      </c>
      <c r="E111" s="40">
        <v>0</v>
      </c>
      <c r="F111" s="40">
        <v>0</v>
      </c>
      <c r="G111" s="40">
        <v>0</v>
      </c>
      <c r="H111" s="40">
        <v>2011695</v>
      </c>
      <c r="I111" s="40">
        <v>0</v>
      </c>
      <c r="J111" s="40"/>
      <c r="K111" s="13">
        <f t="shared" si="2"/>
        <v>2011695</v>
      </c>
    </row>
    <row r="112" spans="2:11" outlineLevel="1" x14ac:dyDescent="0.25">
      <c r="B112" s="29" t="s">
        <v>133</v>
      </c>
      <c r="C112" s="29" t="s">
        <v>190</v>
      </c>
      <c r="D112" s="29" t="s">
        <v>855</v>
      </c>
      <c r="E112" s="40">
        <v>0</v>
      </c>
      <c r="F112" s="40">
        <v>0</v>
      </c>
      <c r="G112" s="40">
        <v>0</v>
      </c>
      <c r="H112" s="40">
        <v>0</v>
      </c>
      <c r="I112" s="40">
        <v>0</v>
      </c>
      <c r="J112" s="40">
        <v>694260</v>
      </c>
      <c r="K112" s="13">
        <f t="shared" si="2"/>
        <v>694260</v>
      </c>
    </row>
    <row r="113" spans="2:11" outlineLevel="1" x14ac:dyDescent="0.25">
      <c r="B113" s="29" t="s">
        <v>133</v>
      </c>
      <c r="C113" s="29" t="s">
        <v>190</v>
      </c>
      <c r="D113" s="29" t="s">
        <v>855</v>
      </c>
      <c r="E113" s="40">
        <v>0</v>
      </c>
      <c r="F113" s="40">
        <v>0</v>
      </c>
      <c r="G113" s="40">
        <v>0</v>
      </c>
      <c r="H113" s="40">
        <v>0</v>
      </c>
      <c r="I113" s="40">
        <v>0</v>
      </c>
      <c r="J113" s="40">
        <v>697496</v>
      </c>
      <c r="K113" s="13">
        <f t="shared" si="2"/>
        <v>697496</v>
      </c>
    </row>
    <row r="114" spans="2:11" outlineLevel="1" x14ac:dyDescent="0.25">
      <c r="B114" s="29" t="s">
        <v>133</v>
      </c>
      <c r="C114" s="29" t="s">
        <v>190</v>
      </c>
      <c r="D114" s="63" t="s">
        <v>848</v>
      </c>
      <c r="E114" s="40">
        <v>157728</v>
      </c>
      <c r="F114" s="40">
        <v>0</v>
      </c>
      <c r="G114" s="40">
        <v>0</v>
      </c>
      <c r="H114" s="40">
        <v>0</v>
      </c>
      <c r="I114" s="40">
        <v>0</v>
      </c>
      <c r="J114" s="40">
        <v>0</v>
      </c>
      <c r="K114" s="13">
        <f t="shared" si="2"/>
        <v>157728</v>
      </c>
    </row>
    <row r="115" spans="2:11" outlineLevel="1" x14ac:dyDescent="0.25">
      <c r="B115" s="29" t="s">
        <v>133</v>
      </c>
      <c r="C115" s="29" t="s">
        <v>190</v>
      </c>
      <c r="D115" s="63" t="s">
        <v>852</v>
      </c>
      <c r="E115" s="40">
        <v>0</v>
      </c>
      <c r="F115" s="40">
        <v>0</v>
      </c>
      <c r="G115" s="40">
        <v>0</v>
      </c>
      <c r="H115" s="40">
        <v>18088000</v>
      </c>
      <c r="I115" s="40">
        <v>0</v>
      </c>
      <c r="J115" s="40">
        <v>0</v>
      </c>
      <c r="K115" s="13">
        <f t="shared" si="2"/>
        <v>18088000</v>
      </c>
    </row>
    <row r="116" spans="2:11" outlineLevel="1" x14ac:dyDescent="0.25">
      <c r="B116" s="29" t="s">
        <v>133</v>
      </c>
      <c r="C116" s="29" t="s">
        <v>190</v>
      </c>
      <c r="D116" s="63" t="s">
        <v>852</v>
      </c>
      <c r="E116" s="40">
        <v>0</v>
      </c>
      <c r="F116" s="40">
        <v>0</v>
      </c>
      <c r="G116" s="40">
        <v>0</v>
      </c>
      <c r="H116" s="40">
        <v>5500000</v>
      </c>
      <c r="I116" s="40">
        <v>0</v>
      </c>
      <c r="J116" s="40">
        <v>0</v>
      </c>
      <c r="K116" s="13">
        <f t="shared" si="2"/>
        <v>5500000</v>
      </c>
    </row>
    <row r="117" spans="2:11" outlineLevel="1" x14ac:dyDescent="0.25">
      <c r="B117" s="29" t="s">
        <v>133</v>
      </c>
      <c r="C117" s="29" t="s">
        <v>190</v>
      </c>
      <c r="D117" s="63" t="s">
        <v>852</v>
      </c>
      <c r="E117" s="40">
        <v>0</v>
      </c>
      <c r="F117" s="40">
        <v>0</v>
      </c>
      <c r="G117" s="40">
        <v>0</v>
      </c>
      <c r="H117" s="40">
        <v>31667501</v>
      </c>
      <c r="I117" s="40">
        <v>0</v>
      </c>
      <c r="J117" s="40">
        <v>0</v>
      </c>
      <c r="K117" s="13">
        <f t="shared" si="2"/>
        <v>31667501</v>
      </c>
    </row>
    <row r="118" spans="2:11" outlineLevel="1" x14ac:dyDescent="0.25">
      <c r="B118" s="29" t="s">
        <v>133</v>
      </c>
      <c r="C118" s="29" t="s">
        <v>190</v>
      </c>
      <c r="D118" s="63" t="s">
        <v>852</v>
      </c>
      <c r="E118" s="40">
        <v>0</v>
      </c>
      <c r="F118" s="40">
        <v>0</v>
      </c>
      <c r="G118" s="40">
        <v>0</v>
      </c>
      <c r="H118" s="40">
        <v>383065760</v>
      </c>
      <c r="I118" s="40">
        <v>0</v>
      </c>
      <c r="J118" s="40">
        <v>0</v>
      </c>
      <c r="K118" s="13">
        <f t="shared" si="2"/>
        <v>383065760</v>
      </c>
    </row>
    <row r="119" spans="2:11" outlineLevel="1" x14ac:dyDescent="0.25">
      <c r="B119" s="29" t="s">
        <v>193</v>
      </c>
      <c r="C119" s="29" t="s">
        <v>190</v>
      </c>
      <c r="D119" s="63" t="s">
        <v>856</v>
      </c>
      <c r="E119" s="40">
        <v>0</v>
      </c>
      <c r="F119" s="40">
        <v>0</v>
      </c>
      <c r="G119" s="40">
        <v>0</v>
      </c>
      <c r="H119" s="40">
        <v>0</v>
      </c>
      <c r="I119" s="40">
        <v>0</v>
      </c>
      <c r="J119" s="40">
        <v>59583</v>
      </c>
      <c r="K119" s="13">
        <f t="shared" si="2"/>
        <v>59583</v>
      </c>
    </row>
    <row r="120" spans="2:11" outlineLevel="1" x14ac:dyDescent="0.25">
      <c r="B120" s="29" t="s">
        <v>193</v>
      </c>
      <c r="C120" s="29" t="s">
        <v>190</v>
      </c>
      <c r="D120" s="63" t="s">
        <v>856</v>
      </c>
      <c r="E120" s="40">
        <v>0</v>
      </c>
      <c r="F120" s="40">
        <v>0</v>
      </c>
      <c r="G120" s="40">
        <v>0</v>
      </c>
      <c r="H120" s="40">
        <v>0</v>
      </c>
      <c r="I120" s="40">
        <v>0</v>
      </c>
      <c r="J120" s="40">
        <v>59583</v>
      </c>
      <c r="K120" s="13">
        <f t="shared" si="2"/>
        <v>59583</v>
      </c>
    </row>
    <row r="121" spans="2:11" outlineLevel="1" x14ac:dyDescent="0.25">
      <c r="B121" s="29" t="s">
        <v>193</v>
      </c>
      <c r="C121" s="29" t="s">
        <v>190</v>
      </c>
      <c r="D121" s="63" t="s">
        <v>856</v>
      </c>
      <c r="E121" s="40">
        <v>0</v>
      </c>
      <c r="F121" s="40">
        <v>0</v>
      </c>
      <c r="G121" s="40">
        <v>0</v>
      </c>
      <c r="H121" s="40">
        <v>0</v>
      </c>
      <c r="I121" s="40">
        <v>0</v>
      </c>
      <c r="J121" s="194">
        <v>59583</v>
      </c>
      <c r="K121" s="13">
        <f t="shared" si="2"/>
        <v>59583</v>
      </c>
    </row>
    <row r="122" spans="2:11" outlineLevel="1" x14ac:dyDescent="0.25">
      <c r="B122" s="29" t="s">
        <v>193</v>
      </c>
      <c r="C122" s="29" t="s">
        <v>190</v>
      </c>
      <c r="D122" s="63" t="s">
        <v>856</v>
      </c>
      <c r="E122" s="40">
        <v>0</v>
      </c>
      <c r="F122" s="40">
        <v>0</v>
      </c>
      <c r="G122" s="40">
        <v>0</v>
      </c>
      <c r="H122" s="40">
        <v>0</v>
      </c>
      <c r="I122" s="40">
        <v>0</v>
      </c>
      <c r="J122" s="194">
        <v>59583</v>
      </c>
      <c r="K122" s="13">
        <f t="shared" si="2"/>
        <v>59583</v>
      </c>
    </row>
    <row r="123" spans="2:11" outlineLevel="1" x14ac:dyDescent="0.25">
      <c r="B123" s="29" t="s">
        <v>193</v>
      </c>
      <c r="C123" s="29" t="s">
        <v>190</v>
      </c>
      <c r="D123" s="63" t="s">
        <v>844</v>
      </c>
      <c r="E123" s="40">
        <v>0</v>
      </c>
      <c r="F123" s="40">
        <v>0</v>
      </c>
      <c r="G123" s="40">
        <v>0</v>
      </c>
      <c r="H123" s="40">
        <v>0</v>
      </c>
      <c r="I123" s="40">
        <v>0</v>
      </c>
      <c r="J123" s="40">
        <v>2975000</v>
      </c>
      <c r="K123" s="13">
        <f t="shared" si="2"/>
        <v>2975000</v>
      </c>
    </row>
    <row r="124" spans="2:11" outlineLevel="1" x14ac:dyDescent="0.25">
      <c r="B124" s="29" t="s">
        <v>193</v>
      </c>
      <c r="C124" s="29" t="s">
        <v>190</v>
      </c>
      <c r="D124" s="63" t="s">
        <v>845</v>
      </c>
      <c r="E124" s="40">
        <v>32446</v>
      </c>
      <c r="F124" s="40">
        <v>0</v>
      </c>
      <c r="G124" s="40">
        <v>0</v>
      </c>
      <c r="H124" s="40">
        <v>0</v>
      </c>
      <c r="I124" s="40">
        <v>0</v>
      </c>
      <c r="J124" s="40">
        <v>0</v>
      </c>
      <c r="K124" s="13">
        <f t="shared" si="2"/>
        <v>32446</v>
      </c>
    </row>
    <row r="125" spans="2:11" outlineLevel="1" x14ac:dyDescent="0.25">
      <c r="B125" s="29" t="s">
        <v>193</v>
      </c>
      <c r="C125" s="29" t="s">
        <v>190</v>
      </c>
      <c r="D125" s="63" t="s">
        <v>845</v>
      </c>
      <c r="E125" s="40">
        <v>0</v>
      </c>
      <c r="F125" s="40">
        <v>0</v>
      </c>
      <c r="G125" s="40">
        <v>333446</v>
      </c>
      <c r="H125" s="40">
        <v>0</v>
      </c>
      <c r="I125" s="40">
        <v>0</v>
      </c>
      <c r="J125" s="40">
        <v>0</v>
      </c>
      <c r="K125" s="13">
        <f t="shared" si="2"/>
        <v>333446</v>
      </c>
    </row>
    <row r="126" spans="2:11" outlineLevel="1" x14ac:dyDescent="0.25">
      <c r="B126" s="29" t="s">
        <v>193</v>
      </c>
      <c r="C126" s="29" t="s">
        <v>190</v>
      </c>
      <c r="D126" s="63" t="s">
        <v>845</v>
      </c>
      <c r="E126" s="40">
        <v>0</v>
      </c>
      <c r="F126" s="40">
        <v>0</v>
      </c>
      <c r="G126" s="40">
        <v>313538</v>
      </c>
      <c r="H126" s="40">
        <v>0</v>
      </c>
      <c r="I126" s="40">
        <v>0</v>
      </c>
      <c r="J126" s="40">
        <v>0</v>
      </c>
      <c r="K126" s="13">
        <f t="shared" si="2"/>
        <v>313538</v>
      </c>
    </row>
    <row r="127" spans="2:11" outlineLevel="1" x14ac:dyDescent="0.25">
      <c r="B127" s="29" t="s">
        <v>193</v>
      </c>
      <c r="C127" s="29" t="s">
        <v>190</v>
      </c>
      <c r="D127" s="63" t="s">
        <v>845</v>
      </c>
      <c r="E127" s="40">
        <v>0</v>
      </c>
      <c r="F127" s="40">
        <v>0</v>
      </c>
      <c r="G127" s="40">
        <v>215178</v>
      </c>
      <c r="H127" s="40">
        <v>0</v>
      </c>
      <c r="I127" s="40">
        <v>0</v>
      </c>
      <c r="J127" s="40">
        <v>0</v>
      </c>
      <c r="K127" s="13">
        <f t="shared" si="2"/>
        <v>215178</v>
      </c>
    </row>
    <row r="128" spans="2:11" outlineLevel="1" x14ac:dyDescent="0.25">
      <c r="B128" s="29" t="s">
        <v>193</v>
      </c>
      <c r="C128" s="29" t="s">
        <v>190</v>
      </c>
      <c r="D128" s="63" t="s">
        <v>845</v>
      </c>
      <c r="E128" s="40">
        <v>5160</v>
      </c>
      <c r="F128" s="40">
        <v>0</v>
      </c>
      <c r="G128" s="40">
        <v>0</v>
      </c>
      <c r="H128" s="40">
        <v>0</v>
      </c>
      <c r="I128" s="40">
        <v>0</v>
      </c>
      <c r="J128" s="40">
        <v>0</v>
      </c>
      <c r="K128" s="13">
        <f t="shared" si="2"/>
        <v>5160</v>
      </c>
    </row>
    <row r="129" spans="2:11" outlineLevel="1" x14ac:dyDescent="0.25">
      <c r="B129" s="29" t="s">
        <v>193</v>
      </c>
      <c r="C129" s="29" t="s">
        <v>190</v>
      </c>
      <c r="D129" s="63" t="s">
        <v>845</v>
      </c>
      <c r="E129" s="40">
        <v>54800</v>
      </c>
      <c r="F129" s="40">
        <v>0</v>
      </c>
      <c r="G129" s="40">
        <v>0</v>
      </c>
      <c r="H129" s="40">
        <v>0</v>
      </c>
      <c r="I129" s="40">
        <v>0</v>
      </c>
      <c r="J129" s="40">
        <v>0</v>
      </c>
      <c r="K129" s="13">
        <f t="shared" si="2"/>
        <v>54800</v>
      </c>
    </row>
    <row r="130" spans="2:11" outlineLevel="1" x14ac:dyDescent="0.25">
      <c r="B130" s="29" t="s">
        <v>193</v>
      </c>
      <c r="C130" s="29" t="s">
        <v>190</v>
      </c>
      <c r="D130" s="63" t="s">
        <v>845</v>
      </c>
      <c r="E130" s="40">
        <v>75930</v>
      </c>
      <c r="F130" s="40">
        <v>0</v>
      </c>
      <c r="G130" s="40">
        <v>0</v>
      </c>
      <c r="H130" s="40">
        <v>0</v>
      </c>
      <c r="I130" s="40">
        <v>0</v>
      </c>
      <c r="J130" s="40">
        <v>0</v>
      </c>
      <c r="K130" s="13">
        <f t="shared" si="2"/>
        <v>75930</v>
      </c>
    </row>
    <row r="131" spans="2:11" outlineLevel="1" x14ac:dyDescent="0.25">
      <c r="B131" s="29" t="s">
        <v>193</v>
      </c>
      <c r="C131" s="29" t="s">
        <v>190</v>
      </c>
      <c r="D131" s="63" t="s">
        <v>845</v>
      </c>
      <c r="E131" s="40">
        <v>75430</v>
      </c>
      <c r="F131" s="40">
        <v>0</v>
      </c>
      <c r="G131" s="40">
        <v>0</v>
      </c>
      <c r="H131" s="40">
        <v>0</v>
      </c>
      <c r="I131" s="40">
        <v>0</v>
      </c>
      <c r="J131" s="40">
        <v>0</v>
      </c>
      <c r="K131" s="13">
        <f t="shared" si="2"/>
        <v>75430</v>
      </c>
    </row>
    <row r="132" spans="2:11" outlineLevel="1" x14ac:dyDescent="0.25">
      <c r="B132" s="29" t="s">
        <v>193</v>
      </c>
      <c r="C132" s="29" t="s">
        <v>190</v>
      </c>
      <c r="D132" s="63" t="s">
        <v>845</v>
      </c>
      <c r="E132" s="40"/>
      <c r="F132" s="40">
        <v>0</v>
      </c>
      <c r="G132" s="40">
        <v>691368</v>
      </c>
      <c r="H132" s="40">
        <v>0</v>
      </c>
      <c r="I132" s="40">
        <v>0</v>
      </c>
      <c r="J132" s="40">
        <v>0</v>
      </c>
      <c r="K132" s="13">
        <f t="shared" si="2"/>
        <v>691368</v>
      </c>
    </row>
    <row r="133" spans="2:11" outlineLevel="1" x14ac:dyDescent="0.25">
      <c r="B133" s="29" t="s">
        <v>193</v>
      </c>
      <c r="C133" s="29" t="s">
        <v>190</v>
      </c>
      <c r="D133" s="63" t="s">
        <v>845</v>
      </c>
      <c r="E133" s="40"/>
      <c r="F133" s="40">
        <v>0</v>
      </c>
      <c r="G133" s="40">
        <v>339754</v>
      </c>
      <c r="H133" s="40">
        <v>0</v>
      </c>
      <c r="I133" s="40">
        <v>0</v>
      </c>
      <c r="J133" s="40">
        <v>0</v>
      </c>
      <c r="K133" s="13">
        <f t="shared" si="2"/>
        <v>339754</v>
      </c>
    </row>
    <row r="134" spans="2:11" outlineLevel="1" x14ac:dyDescent="0.25">
      <c r="B134" s="29" t="s">
        <v>193</v>
      </c>
      <c r="C134" s="29" t="s">
        <v>190</v>
      </c>
      <c r="D134" s="63" t="s">
        <v>845</v>
      </c>
      <c r="E134" s="40">
        <v>85980</v>
      </c>
      <c r="F134" s="40">
        <v>0</v>
      </c>
      <c r="G134" s="40"/>
      <c r="H134" s="40">
        <v>0</v>
      </c>
      <c r="I134" s="40">
        <v>0</v>
      </c>
      <c r="J134" s="40">
        <v>0</v>
      </c>
      <c r="K134" s="13">
        <f t="shared" si="2"/>
        <v>85980</v>
      </c>
    </row>
    <row r="135" spans="2:11" outlineLevel="1" x14ac:dyDescent="0.25">
      <c r="B135" s="29" t="s">
        <v>193</v>
      </c>
      <c r="C135" s="29" t="s">
        <v>190</v>
      </c>
      <c r="D135" s="63" t="s">
        <v>845</v>
      </c>
      <c r="E135" s="40">
        <v>44826</v>
      </c>
      <c r="F135" s="40">
        <v>0</v>
      </c>
      <c r="G135" s="40"/>
      <c r="H135" s="40">
        <v>0</v>
      </c>
      <c r="I135" s="40">
        <v>0</v>
      </c>
      <c r="J135" s="40">
        <v>0</v>
      </c>
      <c r="K135" s="13">
        <f t="shared" si="2"/>
        <v>44826</v>
      </c>
    </row>
    <row r="136" spans="2:11" outlineLevel="1" x14ac:dyDescent="0.25">
      <c r="B136" s="29" t="s">
        <v>193</v>
      </c>
      <c r="C136" s="29" t="s">
        <v>190</v>
      </c>
      <c r="D136" s="63" t="s">
        <v>845</v>
      </c>
      <c r="E136" s="40">
        <v>45616</v>
      </c>
      <c r="F136" s="40">
        <v>0</v>
      </c>
      <c r="G136" s="40"/>
      <c r="H136" s="40">
        <v>0</v>
      </c>
      <c r="I136" s="40">
        <v>0</v>
      </c>
      <c r="J136" s="40">
        <v>0</v>
      </c>
      <c r="K136" s="13">
        <f t="shared" si="2"/>
        <v>45616</v>
      </c>
    </row>
    <row r="137" spans="2:11" outlineLevel="1" x14ac:dyDescent="0.25">
      <c r="B137" s="29" t="s">
        <v>193</v>
      </c>
      <c r="C137" s="29" t="s">
        <v>190</v>
      </c>
      <c r="D137" s="63" t="s">
        <v>845</v>
      </c>
      <c r="E137" s="40">
        <v>78601</v>
      </c>
      <c r="F137" s="40">
        <v>0</v>
      </c>
      <c r="G137" s="40"/>
      <c r="H137" s="40">
        <v>0</v>
      </c>
      <c r="I137" s="40">
        <v>0</v>
      </c>
      <c r="J137" s="40">
        <v>0</v>
      </c>
      <c r="K137" s="13">
        <f t="shared" si="2"/>
        <v>78601</v>
      </c>
    </row>
    <row r="138" spans="2:11" outlineLevel="1" x14ac:dyDescent="0.25">
      <c r="B138" s="29" t="s">
        <v>193</v>
      </c>
      <c r="C138" s="29" t="s">
        <v>190</v>
      </c>
      <c r="D138" s="63" t="s">
        <v>845</v>
      </c>
      <c r="E138" s="40">
        <v>0</v>
      </c>
      <c r="F138" s="40">
        <v>0</v>
      </c>
      <c r="G138" s="40">
        <v>380680</v>
      </c>
      <c r="H138" s="40">
        <v>0</v>
      </c>
      <c r="I138" s="40">
        <v>0</v>
      </c>
      <c r="J138" s="40">
        <v>0</v>
      </c>
      <c r="K138" s="13">
        <f t="shared" si="2"/>
        <v>380680</v>
      </c>
    </row>
    <row r="139" spans="2:11" outlineLevel="1" x14ac:dyDescent="0.25">
      <c r="B139" s="29" t="s">
        <v>193</v>
      </c>
      <c r="C139" s="29" t="s">
        <v>190</v>
      </c>
      <c r="D139" s="63" t="s">
        <v>845</v>
      </c>
      <c r="E139" s="40">
        <v>0</v>
      </c>
      <c r="F139" s="40">
        <v>0</v>
      </c>
      <c r="G139" s="40">
        <v>96291</v>
      </c>
      <c r="H139" s="40">
        <v>0</v>
      </c>
      <c r="I139" s="40">
        <v>0</v>
      </c>
      <c r="J139" s="40">
        <v>0</v>
      </c>
      <c r="K139" s="13">
        <f t="shared" si="2"/>
        <v>96291</v>
      </c>
    </row>
    <row r="140" spans="2:11" outlineLevel="1" x14ac:dyDescent="0.25">
      <c r="B140" s="29" t="s">
        <v>193</v>
      </c>
      <c r="C140" s="29" t="s">
        <v>190</v>
      </c>
      <c r="D140" s="63" t="s">
        <v>845</v>
      </c>
      <c r="E140" s="40">
        <v>25189</v>
      </c>
      <c r="F140" s="40">
        <v>0</v>
      </c>
      <c r="G140" s="40"/>
      <c r="H140" s="40">
        <v>0</v>
      </c>
      <c r="I140" s="40">
        <v>0</v>
      </c>
      <c r="J140" s="40">
        <v>0</v>
      </c>
      <c r="K140" s="13">
        <f t="shared" si="2"/>
        <v>25189</v>
      </c>
    </row>
    <row r="141" spans="2:11" outlineLevel="1" x14ac:dyDescent="0.25">
      <c r="B141" s="29" t="s">
        <v>193</v>
      </c>
      <c r="C141" s="29" t="s">
        <v>190</v>
      </c>
      <c r="D141" s="63" t="s">
        <v>845</v>
      </c>
      <c r="E141" s="40">
        <v>0</v>
      </c>
      <c r="F141" s="40">
        <v>0</v>
      </c>
      <c r="G141" s="40">
        <v>95862</v>
      </c>
      <c r="H141" s="40">
        <v>0</v>
      </c>
      <c r="I141" s="40">
        <v>0</v>
      </c>
      <c r="J141" s="40">
        <v>0</v>
      </c>
      <c r="K141" s="13">
        <f t="shared" si="2"/>
        <v>95862</v>
      </c>
    </row>
    <row r="142" spans="2:11" outlineLevel="1" x14ac:dyDescent="0.25">
      <c r="B142" s="29" t="s">
        <v>193</v>
      </c>
      <c r="C142" s="29" t="s">
        <v>190</v>
      </c>
      <c r="D142" s="63" t="s">
        <v>845</v>
      </c>
      <c r="E142" s="40">
        <v>0</v>
      </c>
      <c r="F142" s="40">
        <v>0</v>
      </c>
      <c r="G142" s="40">
        <v>167889</v>
      </c>
      <c r="H142" s="40">
        <v>0</v>
      </c>
      <c r="I142" s="40">
        <v>0</v>
      </c>
      <c r="J142" s="40">
        <v>0</v>
      </c>
      <c r="K142" s="13">
        <f t="shared" si="2"/>
        <v>167889</v>
      </c>
    </row>
    <row r="143" spans="2:11" outlineLevel="1" x14ac:dyDescent="0.25">
      <c r="B143" s="29" t="s">
        <v>193</v>
      </c>
      <c r="C143" s="29" t="s">
        <v>190</v>
      </c>
      <c r="D143" s="63" t="s">
        <v>845</v>
      </c>
      <c r="E143" s="40">
        <v>3438</v>
      </c>
      <c r="F143" s="40">
        <v>0</v>
      </c>
      <c r="G143" s="40"/>
      <c r="H143" s="40">
        <v>0</v>
      </c>
      <c r="I143" s="40">
        <v>0</v>
      </c>
      <c r="J143" s="40">
        <v>0</v>
      </c>
      <c r="K143" s="13">
        <f t="shared" si="2"/>
        <v>3438</v>
      </c>
    </row>
    <row r="144" spans="2:11" outlineLevel="1" x14ac:dyDescent="0.25">
      <c r="B144" s="29" t="s">
        <v>193</v>
      </c>
      <c r="C144" s="29" t="s">
        <v>190</v>
      </c>
      <c r="D144" s="63" t="s">
        <v>845</v>
      </c>
      <c r="E144" s="40">
        <v>0</v>
      </c>
      <c r="F144" s="40">
        <v>0</v>
      </c>
      <c r="G144" s="40">
        <v>372936</v>
      </c>
      <c r="H144" s="40">
        <v>0</v>
      </c>
      <c r="I144" s="40">
        <v>0</v>
      </c>
      <c r="J144" s="40">
        <v>0</v>
      </c>
      <c r="K144" s="13">
        <f t="shared" si="2"/>
        <v>372936</v>
      </c>
    </row>
    <row r="145" spans="2:11" outlineLevel="1" x14ac:dyDescent="0.25">
      <c r="B145" s="29" t="s">
        <v>193</v>
      </c>
      <c r="C145" s="29" t="s">
        <v>190</v>
      </c>
      <c r="D145" s="29" t="s">
        <v>845</v>
      </c>
      <c r="E145" s="40">
        <v>0</v>
      </c>
      <c r="F145" s="40">
        <v>0</v>
      </c>
      <c r="G145" s="40">
        <v>147524</v>
      </c>
      <c r="H145" s="40">
        <v>0</v>
      </c>
      <c r="I145" s="40">
        <v>0</v>
      </c>
      <c r="J145" s="40">
        <v>0</v>
      </c>
      <c r="K145" s="13">
        <f t="shared" si="2"/>
        <v>147524</v>
      </c>
    </row>
    <row r="146" spans="2:11" outlineLevel="1" x14ac:dyDescent="0.25">
      <c r="B146" s="29" t="s">
        <v>193</v>
      </c>
      <c r="C146" s="29" t="s">
        <v>190</v>
      </c>
      <c r="D146" s="29" t="s">
        <v>845</v>
      </c>
      <c r="E146" s="40">
        <v>39543</v>
      </c>
      <c r="F146" s="40">
        <v>0</v>
      </c>
      <c r="G146" s="40">
        <v>0</v>
      </c>
      <c r="H146" s="40">
        <v>0</v>
      </c>
      <c r="I146" s="40">
        <v>0</v>
      </c>
      <c r="J146" s="40">
        <v>0</v>
      </c>
      <c r="K146" s="13">
        <f t="shared" si="2"/>
        <v>39543</v>
      </c>
    </row>
    <row r="147" spans="2:11" outlineLevel="1" x14ac:dyDescent="0.25">
      <c r="B147" s="29" t="s">
        <v>193</v>
      </c>
      <c r="C147" s="29" t="s">
        <v>190</v>
      </c>
      <c r="D147" s="29" t="s">
        <v>857</v>
      </c>
      <c r="E147" s="40">
        <v>0</v>
      </c>
      <c r="F147" s="40">
        <v>0</v>
      </c>
      <c r="G147" s="40">
        <v>0</v>
      </c>
      <c r="H147" s="40">
        <v>0</v>
      </c>
      <c r="I147" s="40">
        <v>0</v>
      </c>
      <c r="J147" s="40">
        <v>265352</v>
      </c>
      <c r="K147" s="13">
        <f t="shared" si="2"/>
        <v>265352</v>
      </c>
    </row>
    <row r="148" spans="2:11" outlineLevel="1" x14ac:dyDescent="0.25">
      <c r="B148" s="29" t="s">
        <v>193</v>
      </c>
      <c r="C148" s="29" t="s">
        <v>190</v>
      </c>
      <c r="D148" s="29" t="s">
        <v>846</v>
      </c>
      <c r="E148" s="40">
        <v>0</v>
      </c>
      <c r="F148" s="40">
        <v>0</v>
      </c>
      <c r="G148" s="40">
        <v>0</v>
      </c>
      <c r="H148" s="40">
        <v>2011695</v>
      </c>
      <c r="I148" s="40">
        <v>0</v>
      </c>
      <c r="J148" s="40"/>
      <c r="K148" s="13">
        <f t="shared" si="2"/>
        <v>2011695</v>
      </c>
    </row>
    <row r="149" spans="2:11" outlineLevel="1" x14ac:dyDescent="0.25">
      <c r="B149" s="29" t="s">
        <v>193</v>
      </c>
      <c r="C149" s="29" t="s">
        <v>190</v>
      </c>
      <c r="D149" s="29" t="s">
        <v>846</v>
      </c>
      <c r="E149" s="40">
        <v>0</v>
      </c>
      <c r="F149" s="40">
        <v>0</v>
      </c>
      <c r="G149" s="40">
        <v>0</v>
      </c>
      <c r="H149" s="40">
        <v>2011695</v>
      </c>
      <c r="I149" s="40">
        <v>0</v>
      </c>
      <c r="J149" s="40"/>
      <c r="K149" s="13">
        <f t="shared" si="2"/>
        <v>2011695</v>
      </c>
    </row>
    <row r="150" spans="2:11" outlineLevel="1" x14ac:dyDescent="0.25">
      <c r="B150" s="29" t="s">
        <v>193</v>
      </c>
      <c r="C150" s="29" t="s">
        <v>190</v>
      </c>
      <c r="D150" s="29" t="s">
        <v>846</v>
      </c>
      <c r="E150" s="40">
        <v>0</v>
      </c>
      <c r="F150" s="40">
        <v>0</v>
      </c>
      <c r="G150" s="40">
        <v>0</v>
      </c>
      <c r="H150" s="40"/>
      <c r="I150" s="40">
        <v>0</v>
      </c>
      <c r="J150" s="40">
        <v>190400</v>
      </c>
      <c r="K150" s="13">
        <f t="shared" si="2"/>
        <v>190400</v>
      </c>
    </row>
    <row r="151" spans="2:11" outlineLevel="1" x14ac:dyDescent="0.25">
      <c r="B151" s="29" t="s">
        <v>193</v>
      </c>
      <c r="C151" s="29" t="s">
        <v>190</v>
      </c>
      <c r="D151" s="29" t="s">
        <v>846</v>
      </c>
      <c r="E151" s="40">
        <v>5230118</v>
      </c>
      <c r="F151" s="40">
        <v>0</v>
      </c>
      <c r="G151" s="40">
        <v>0</v>
      </c>
      <c r="H151" s="40"/>
      <c r="I151" s="40">
        <v>0</v>
      </c>
      <c r="J151" s="40"/>
      <c r="K151" s="13">
        <f t="shared" si="2"/>
        <v>5230118</v>
      </c>
    </row>
    <row r="152" spans="2:11" outlineLevel="1" x14ac:dyDescent="0.25">
      <c r="B152" s="29" t="s">
        <v>193</v>
      </c>
      <c r="C152" s="29" t="s">
        <v>190</v>
      </c>
      <c r="D152" s="29" t="s">
        <v>846</v>
      </c>
      <c r="E152" s="40">
        <v>0</v>
      </c>
      <c r="F152" s="40">
        <v>0</v>
      </c>
      <c r="G152" s="40">
        <v>0</v>
      </c>
      <c r="H152" s="40"/>
      <c r="I152" s="40">
        <v>0</v>
      </c>
      <c r="J152" s="40">
        <v>831654</v>
      </c>
      <c r="K152" s="13">
        <f t="shared" si="2"/>
        <v>831654</v>
      </c>
    </row>
    <row r="153" spans="2:11" outlineLevel="1" x14ac:dyDescent="0.25">
      <c r="B153" s="29" t="s">
        <v>193</v>
      </c>
      <c r="C153" s="29" t="s">
        <v>190</v>
      </c>
      <c r="D153" s="29" t="s">
        <v>858</v>
      </c>
      <c r="E153" s="40">
        <v>0</v>
      </c>
      <c r="F153" s="40">
        <v>0</v>
      </c>
      <c r="G153" s="40">
        <v>0</v>
      </c>
      <c r="H153" s="194"/>
      <c r="I153" s="40">
        <v>0</v>
      </c>
      <c r="J153" s="40">
        <v>2000000</v>
      </c>
      <c r="K153" s="13">
        <f t="shared" si="2"/>
        <v>2000000</v>
      </c>
    </row>
    <row r="154" spans="2:11" outlineLevel="1" x14ac:dyDescent="0.25">
      <c r="B154" s="29" t="s">
        <v>193</v>
      </c>
      <c r="C154" s="29" t="s">
        <v>190</v>
      </c>
      <c r="D154" s="29" t="s">
        <v>855</v>
      </c>
      <c r="E154" s="40">
        <v>0</v>
      </c>
      <c r="F154" s="40">
        <v>0</v>
      </c>
      <c r="G154" s="40">
        <v>0</v>
      </c>
      <c r="H154" s="194"/>
      <c r="I154" s="40">
        <v>0</v>
      </c>
      <c r="J154" s="40">
        <v>3570000</v>
      </c>
      <c r="K154" s="13">
        <f t="shared" si="2"/>
        <v>3570000</v>
      </c>
    </row>
    <row r="155" spans="2:11" outlineLevel="1" x14ac:dyDescent="0.25">
      <c r="B155" s="29" t="s">
        <v>193</v>
      </c>
      <c r="C155" s="29" t="s">
        <v>190</v>
      </c>
      <c r="D155" s="29" t="s">
        <v>855</v>
      </c>
      <c r="E155" s="40">
        <v>0</v>
      </c>
      <c r="F155" s="40">
        <v>0</v>
      </c>
      <c r="G155" s="40">
        <v>0</v>
      </c>
      <c r="H155" s="194"/>
      <c r="I155" s="40">
        <v>0</v>
      </c>
      <c r="J155" s="40">
        <v>699487</v>
      </c>
      <c r="K155" s="13">
        <f t="shared" si="2"/>
        <v>699487</v>
      </c>
    </row>
    <row r="156" spans="2:11" outlineLevel="1" x14ac:dyDescent="0.25">
      <c r="B156" s="29" t="s">
        <v>193</v>
      </c>
      <c r="C156" s="29" t="s">
        <v>190</v>
      </c>
      <c r="D156" s="29" t="s">
        <v>848</v>
      </c>
      <c r="E156" s="40">
        <v>999188</v>
      </c>
      <c r="F156" s="40">
        <v>0</v>
      </c>
      <c r="G156" s="40">
        <v>0</v>
      </c>
      <c r="H156" s="194"/>
      <c r="I156" s="40">
        <v>0</v>
      </c>
      <c r="J156" s="40"/>
      <c r="K156" s="13">
        <f t="shared" si="2"/>
        <v>999188</v>
      </c>
    </row>
    <row r="157" spans="2:11" outlineLevel="1" x14ac:dyDescent="0.25">
      <c r="B157" s="29" t="s">
        <v>193</v>
      </c>
      <c r="C157" s="29" t="s">
        <v>190</v>
      </c>
      <c r="D157" s="29" t="s">
        <v>849</v>
      </c>
      <c r="E157" s="40">
        <v>0</v>
      </c>
      <c r="F157" s="40">
        <v>0</v>
      </c>
      <c r="G157" s="40">
        <v>0</v>
      </c>
      <c r="H157" s="194"/>
      <c r="I157" s="40">
        <v>0</v>
      </c>
      <c r="J157" s="40">
        <v>171360</v>
      </c>
      <c r="K157" s="13">
        <f t="shared" si="2"/>
        <v>171360</v>
      </c>
    </row>
    <row r="158" spans="2:11" outlineLevel="1" x14ac:dyDescent="0.25">
      <c r="B158" s="29" t="s">
        <v>193</v>
      </c>
      <c r="C158" s="29" t="s">
        <v>190</v>
      </c>
      <c r="D158" s="29" t="s">
        <v>849</v>
      </c>
      <c r="E158" s="40">
        <v>0</v>
      </c>
      <c r="F158" s="40">
        <v>0</v>
      </c>
      <c r="G158" s="40">
        <v>0</v>
      </c>
      <c r="H158" s="194"/>
      <c r="I158" s="40">
        <v>0</v>
      </c>
      <c r="J158" s="40">
        <v>275485</v>
      </c>
      <c r="K158" s="13">
        <f t="shared" si="2"/>
        <v>275485</v>
      </c>
    </row>
    <row r="159" spans="2:11" outlineLevel="1" x14ac:dyDescent="0.25">
      <c r="B159" s="29" t="s">
        <v>193</v>
      </c>
      <c r="C159" s="29" t="s">
        <v>190</v>
      </c>
      <c r="D159" s="29" t="s">
        <v>849</v>
      </c>
      <c r="E159" s="40">
        <v>0</v>
      </c>
      <c r="F159" s="40">
        <v>0</v>
      </c>
      <c r="G159" s="40">
        <v>0</v>
      </c>
      <c r="H159" s="194"/>
      <c r="I159" s="40">
        <v>0</v>
      </c>
      <c r="J159" s="40">
        <v>238000</v>
      </c>
      <c r="K159" s="13">
        <f t="shared" si="2"/>
        <v>238000</v>
      </c>
    </row>
    <row r="160" spans="2:11" outlineLevel="1" x14ac:dyDescent="0.25">
      <c r="B160" s="29" t="s">
        <v>193</v>
      </c>
      <c r="C160" s="29" t="s">
        <v>190</v>
      </c>
      <c r="D160" s="29" t="s">
        <v>859</v>
      </c>
      <c r="E160" s="40">
        <v>0</v>
      </c>
      <c r="F160" s="40">
        <v>0</v>
      </c>
      <c r="G160" s="40">
        <v>0</v>
      </c>
      <c r="H160" s="194"/>
      <c r="I160" s="40">
        <v>0</v>
      </c>
      <c r="J160" s="194">
        <v>1309000</v>
      </c>
      <c r="K160" s="13">
        <f t="shared" si="2"/>
        <v>1309000</v>
      </c>
    </row>
    <row r="161" spans="2:12" outlineLevel="1" x14ac:dyDescent="0.25">
      <c r="B161" s="29" t="s">
        <v>193</v>
      </c>
      <c r="C161" s="29" t="s">
        <v>190</v>
      </c>
      <c r="D161" s="29" t="s">
        <v>859</v>
      </c>
      <c r="E161" s="40">
        <v>0</v>
      </c>
      <c r="F161" s="40">
        <v>0</v>
      </c>
      <c r="G161" s="40">
        <v>0</v>
      </c>
      <c r="H161" s="194"/>
      <c r="I161" s="40">
        <v>0</v>
      </c>
      <c r="J161" s="194">
        <v>195755</v>
      </c>
      <c r="K161" s="13">
        <f t="shared" si="2"/>
        <v>195755</v>
      </c>
    </row>
    <row r="162" spans="2:12" outlineLevel="1" x14ac:dyDescent="0.25">
      <c r="B162" s="29" t="s">
        <v>193</v>
      </c>
      <c r="C162" s="29" t="s">
        <v>190</v>
      </c>
      <c r="D162" s="29" t="s">
        <v>850</v>
      </c>
      <c r="E162" s="40">
        <v>0</v>
      </c>
      <c r="F162" s="40">
        <v>0</v>
      </c>
      <c r="G162" s="194">
        <v>3784000</v>
      </c>
      <c r="H162" s="194"/>
      <c r="I162" s="40">
        <v>0</v>
      </c>
      <c r="J162" s="40"/>
      <c r="K162" s="13">
        <f t="shared" si="2"/>
        <v>3784000</v>
      </c>
    </row>
    <row r="163" spans="2:12" outlineLevel="1" x14ac:dyDescent="0.25">
      <c r="B163" s="29" t="s">
        <v>193</v>
      </c>
      <c r="C163" s="29" t="s">
        <v>190</v>
      </c>
      <c r="D163" s="29" t="s">
        <v>851</v>
      </c>
      <c r="E163" s="40">
        <v>0</v>
      </c>
      <c r="F163" s="40">
        <v>0</v>
      </c>
      <c r="G163" s="194"/>
      <c r="H163" s="194">
        <v>11200000</v>
      </c>
      <c r="I163" s="40">
        <v>0</v>
      </c>
      <c r="J163" s="194"/>
      <c r="K163" s="13">
        <f t="shared" si="2"/>
        <v>11200000</v>
      </c>
    </row>
    <row r="164" spans="2:12" outlineLevel="1" x14ac:dyDescent="0.25">
      <c r="B164" s="29" t="s">
        <v>193</v>
      </c>
      <c r="C164" s="29" t="s">
        <v>190</v>
      </c>
      <c r="D164" s="29" t="s">
        <v>851</v>
      </c>
      <c r="E164" s="40">
        <v>0</v>
      </c>
      <c r="F164" s="40">
        <v>0</v>
      </c>
      <c r="G164" s="194"/>
      <c r="H164" s="194"/>
      <c r="I164" s="40">
        <v>0</v>
      </c>
      <c r="J164" s="194">
        <v>795991</v>
      </c>
      <c r="K164" s="13">
        <f t="shared" si="2"/>
        <v>795991</v>
      </c>
    </row>
    <row r="165" spans="2:12" outlineLevel="1" x14ac:dyDescent="0.25">
      <c r="B165" s="29" t="s">
        <v>193</v>
      </c>
      <c r="C165" s="29" t="s">
        <v>190</v>
      </c>
      <c r="D165" s="29" t="s">
        <v>851</v>
      </c>
      <c r="E165" s="40">
        <v>0</v>
      </c>
      <c r="F165" s="40">
        <v>0</v>
      </c>
      <c r="G165" s="194"/>
      <c r="H165" s="194"/>
      <c r="I165" s="40">
        <v>0</v>
      </c>
      <c r="J165" s="194">
        <v>357000</v>
      </c>
      <c r="K165" s="13">
        <f t="shared" si="2"/>
        <v>357000</v>
      </c>
    </row>
    <row r="166" spans="2:12" outlineLevel="1" x14ac:dyDescent="0.25">
      <c r="B166" s="29" t="s">
        <v>193</v>
      </c>
      <c r="C166" s="29" t="s">
        <v>190</v>
      </c>
      <c r="D166" s="29" t="s">
        <v>851</v>
      </c>
      <c r="E166" s="40">
        <v>0</v>
      </c>
      <c r="F166" s="40">
        <v>0</v>
      </c>
      <c r="G166" s="194"/>
      <c r="H166" s="194">
        <v>11200000</v>
      </c>
      <c r="I166" s="40">
        <v>0</v>
      </c>
      <c r="J166" s="194"/>
      <c r="K166" s="13">
        <f t="shared" si="2"/>
        <v>11200000</v>
      </c>
    </row>
    <row r="167" spans="2:12" outlineLevel="1" x14ac:dyDescent="0.25">
      <c r="B167" s="29" t="s">
        <v>193</v>
      </c>
      <c r="C167" s="29" t="s">
        <v>190</v>
      </c>
      <c r="D167" s="29" t="s">
        <v>851</v>
      </c>
      <c r="E167" s="40">
        <v>0</v>
      </c>
      <c r="F167" s="40">
        <v>0</v>
      </c>
      <c r="G167" s="194">
        <v>6098530</v>
      </c>
      <c r="H167" s="194"/>
      <c r="I167" s="40">
        <v>0</v>
      </c>
      <c r="J167" s="194"/>
      <c r="K167" s="13">
        <f t="shared" si="2"/>
        <v>6098530</v>
      </c>
    </row>
    <row r="168" spans="2:12" outlineLevel="1" x14ac:dyDescent="0.25">
      <c r="B168" s="29" t="s">
        <v>193</v>
      </c>
      <c r="C168" s="29" t="s">
        <v>190</v>
      </c>
      <c r="D168" s="29" t="s">
        <v>851</v>
      </c>
      <c r="E168" s="40">
        <v>0</v>
      </c>
      <c r="F168" s="40">
        <v>0</v>
      </c>
      <c r="G168" s="194"/>
      <c r="H168" s="194"/>
      <c r="I168" s="40">
        <v>0</v>
      </c>
      <c r="J168" s="194">
        <v>797300</v>
      </c>
      <c r="K168" s="13">
        <f t="shared" si="2"/>
        <v>797300</v>
      </c>
    </row>
    <row r="169" spans="2:12" outlineLevel="1" x14ac:dyDescent="0.25">
      <c r="B169" s="29" t="s">
        <v>193</v>
      </c>
      <c r="C169" s="29" t="s">
        <v>190</v>
      </c>
      <c r="D169" s="29" t="s">
        <v>852</v>
      </c>
      <c r="E169" s="40">
        <v>0</v>
      </c>
      <c r="F169" s="40">
        <v>0</v>
      </c>
      <c r="G169" s="194"/>
      <c r="H169" s="194">
        <v>37418975</v>
      </c>
      <c r="I169" s="40">
        <v>0</v>
      </c>
      <c r="J169" s="194"/>
      <c r="K169" s="13">
        <f t="shared" si="2"/>
        <v>37418975</v>
      </c>
    </row>
    <row r="170" spans="2:12" outlineLevel="1" x14ac:dyDescent="0.25">
      <c r="B170" s="29" t="s">
        <v>193</v>
      </c>
      <c r="C170" s="29" t="s">
        <v>190</v>
      </c>
      <c r="D170" s="29" t="s">
        <v>852</v>
      </c>
      <c r="E170" s="40">
        <v>0</v>
      </c>
      <c r="F170" s="40">
        <v>0</v>
      </c>
      <c r="G170" s="194"/>
      <c r="H170" s="194"/>
      <c r="I170" s="40">
        <v>0</v>
      </c>
      <c r="J170" s="194">
        <v>6793894</v>
      </c>
      <c r="K170" s="13">
        <f t="shared" si="2"/>
        <v>6793894</v>
      </c>
    </row>
    <row r="171" spans="2:12" outlineLevel="1" x14ac:dyDescent="0.25">
      <c r="B171" s="29" t="s">
        <v>193</v>
      </c>
      <c r="C171" s="29" t="s">
        <v>190</v>
      </c>
      <c r="D171" s="29" t="s">
        <v>852</v>
      </c>
      <c r="E171" s="40">
        <v>0</v>
      </c>
      <c r="F171" s="40">
        <v>0</v>
      </c>
      <c r="G171" s="194"/>
      <c r="H171" s="194">
        <v>5500000</v>
      </c>
      <c r="I171" s="40">
        <v>0</v>
      </c>
      <c r="J171" s="194"/>
      <c r="K171" s="13">
        <f t="shared" si="2"/>
        <v>5500000</v>
      </c>
    </row>
    <row r="172" spans="2:12" outlineLevel="1" x14ac:dyDescent="0.25">
      <c r="B172" s="29" t="s">
        <v>193</v>
      </c>
      <c r="C172" s="29" t="s">
        <v>190</v>
      </c>
      <c r="D172" s="29" t="s">
        <v>852</v>
      </c>
      <c r="E172" s="40">
        <v>0</v>
      </c>
      <c r="F172" s="40">
        <v>0</v>
      </c>
      <c r="G172" s="194"/>
      <c r="H172" s="194">
        <v>5500000</v>
      </c>
      <c r="I172" s="40">
        <v>0</v>
      </c>
      <c r="J172" s="194"/>
      <c r="K172" s="13">
        <f t="shared" si="2"/>
        <v>5500000</v>
      </c>
    </row>
    <row r="173" spans="2:12" x14ac:dyDescent="0.25">
      <c r="B173" s="341" t="s">
        <v>25</v>
      </c>
      <c r="C173" s="342"/>
      <c r="D173" s="343"/>
      <c r="E173" s="138">
        <f t="shared" ref="E173:K173" si="4">SUM(E63:E172)</f>
        <v>8223773</v>
      </c>
      <c r="F173" s="138">
        <f t="shared" si="4"/>
        <v>8429220</v>
      </c>
      <c r="G173" s="138">
        <f t="shared" si="4"/>
        <v>30674095</v>
      </c>
      <c r="H173" s="138">
        <f t="shared" si="4"/>
        <v>811827359</v>
      </c>
      <c r="I173" s="138">
        <f t="shared" si="4"/>
        <v>0</v>
      </c>
      <c r="J173" s="138">
        <f t="shared" si="4"/>
        <v>31856191</v>
      </c>
      <c r="K173" s="138">
        <f t="shared" si="4"/>
        <v>891010638</v>
      </c>
    </row>
    <row r="174" spans="2:12" x14ac:dyDescent="0.25">
      <c r="B174" s="341" t="s">
        <v>24</v>
      </c>
      <c r="C174" s="342"/>
      <c r="D174" s="343"/>
      <c r="E174" s="138">
        <f t="shared" ref="E174:K174" si="5">+E173+E62</f>
        <v>16299982</v>
      </c>
      <c r="F174" s="138">
        <f t="shared" si="5"/>
        <v>8429220</v>
      </c>
      <c r="G174" s="138">
        <f t="shared" si="5"/>
        <v>31156191</v>
      </c>
      <c r="H174" s="138">
        <f t="shared" si="5"/>
        <v>1126597881</v>
      </c>
      <c r="I174" s="138">
        <f t="shared" si="5"/>
        <v>0</v>
      </c>
      <c r="J174" s="138">
        <f t="shared" si="5"/>
        <v>35911784</v>
      </c>
      <c r="K174" s="138">
        <f t="shared" si="5"/>
        <v>1218395058</v>
      </c>
      <c r="L174" s="28"/>
    </row>
    <row r="175" spans="2:12" ht="15" hidden="1" customHeight="1" outlineLevel="1" x14ac:dyDescent="0.25">
      <c r="B175" s="29" t="s">
        <v>138</v>
      </c>
      <c r="C175" s="29" t="s">
        <v>190</v>
      </c>
      <c r="D175" s="29"/>
      <c r="E175" s="124"/>
      <c r="F175" s="124"/>
      <c r="G175" s="124"/>
      <c r="H175" s="124"/>
      <c r="I175" s="124"/>
      <c r="J175" s="124"/>
      <c r="K175" s="13">
        <f t="shared" ref="K175:K279" si="6">SUM(E175:J175)</f>
        <v>0</v>
      </c>
      <c r="L175" s="28"/>
    </row>
    <row r="176" spans="2:12" ht="15" hidden="1" customHeight="1" outlineLevel="1" x14ac:dyDescent="0.25">
      <c r="B176" s="29" t="s">
        <v>138</v>
      </c>
      <c r="C176" s="29" t="s">
        <v>190</v>
      </c>
      <c r="D176" s="29"/>
      <c r="E176" s="124"/>
      <c r="F176" s="124"/>
      <c r="G176" s="124"/>
      <c r="H176" s="124"/>
      <c r="I176" s="124"/>
      <c r="J176" s="124"/>
      <c r="K176" s="13">
        <f t="shared" si="6"/>
        <v>0</v>
      </c>
      <c r="L176" s="28"/>
    </row>
    <row r="177" spans="2:12" ht="15" hidden="1" customHeight="1" outlineLevel="1" x14ac:dyDescent="0.25">
      <c r="B177" s="29" t="s">
        <v>138</v>
      </c>
      <c r="C177" s="29" t="s">
        <v>190</v>
      </c>
      <c r="D177" s="29"/>
      <c r="E177" s="124"/>
      <c r="F177" s="124"/>
      <c r="G177" s="124"/>
      <c r="H177" s="124"/>
      <c r="I177" s="124"/>
      <c r="J177" s="124"/>
      <c r="K177" s="13">
        <f t="shared" si="6"/>
        <v>0</v>
      </c>
      <c r="L177" s="28"/>
    </row>
    <row r="178" spans="2:12" ht="15" hidden="1" customHeight="1" outlineLevel="1" x14ac:dyDescent="0.25">
      <c r="B178" s="29" t="s">
        <v>138</v>
      </c>
      <c r="C178" s="29" t="s">
        <v>190</v>
      </c>
      <c r="D178" s="29"/>
      <c r="E178" s="124"/>
      <c r="F178" s="124"/>
      <c r="G178" s="124"/>
      <c r="H178" s="124"/>
      <c r="I178" s="124"/>
      <c r="J178" s="124"/>
      <c r="K178" s="13">
        <f t="shared" si="6"/>
        <v>0</v>
      </c>
      <c r="L178" s="28"/>
    </row>
    <row r="179" spans="2:12" ht="15" hidden="1" customHeight="1" outlineLevel="1" x14ac:dyDescent="0.25">
      <c r="B179" s="29" t="s">
        <v>138</v>
      </c>
      <c r="C179" s="29" t="s">
        <v>190</v>
      </c>
      <c r="D179" s="29"/>
      <c r="E179" s="124"/>
      <c r="F179" s="124"/>
      <c r="G179" s="124"/>
      <c r="H179" s="124"/>
      <c r="I179" s="124"/>
      <c r="J179" s="124"/>
      <c r="K179" s="13">
        <f t="shared" si="6"/>
        <v>0</v>
      </c>
      <c r="L179" s="28"/>
    </row>
    <row r="180" spans="2:12" ht="15" hidden="1" customHeight="1" outlineLevel="1" x14ac:dyDescent="0.25">
      <c r="B180" s="29" t="s">
        <v>138</v>
      </c>
      <c r="C180" s="29" t="s">
        <v>190</v>
      </c>
      <c r="D180" s="29"/>
      <c r="E180" s="124"/>
      <c r="F180" s="124"/>
      <c r="G180" s="124"/>
      <c r="H180" s="124"/>
      <c r="I180" s="124"/>
      <c r="J180" s="124"/>
      <c r="K180" s="13">
        <f t="shared" si="6"/>
        <v>0</v>
      </c>
      <c r="L180" s="28"/>
    </row>
    <row r="181" spans="2:12" ht="15" hidden="1" customHeight="1" outlineLevel="1" x14ac:dyDescent="0.25">
      <c r="B181" s="29" t="s">
        <v>138</v>
      </c>
      <c r="C181" s="29" t="s">
        <v>190</v>
      </c>
      <c r="D181" s="29"/>
      <c r="E181" s="124"/>
      <c r="F181" s="124"/>
      <c r="G181" s="124"/>
      <c r="H181" s="124"/>
      <c r="I181" s="124"/>
      <c r="J181" s="124"/>
      <c r="K181" s="13">
        <f t="shared" si="6"/>
        <v>0</v>
      </c>
      <c r="L181" s="28"/>
    </row>
    <row r="182" spans="2:12" ht="15" hidden="1" customHeight="1" outlineLevel="1" x14ac:dyDescent="0.25">
      <c r="B182" s="29" t="s">
        <v>138</v>
      </c>
      <c r="C182" s="29" t="s">
        <v>190</v>
      </c>
      <c r="D182" s="29"/>
      <c r="E182" s="124"/>
      <c r="F182" s="124"/>
      <c r="G182" s="124"/>
      <c r="H182" s="124"/>
      <c r="I182" s="124"/>
      <c r="J182" s="124"/>
      <c r="K182" s="13">
        <f t="shared" si="6"/>
        <v>0</v>
      </c>
      <c r="L182" s="28"/>
    </row>
    <row r="183" spans="2:12" ht="15" hidden="1" customHeight="1" outlineLevel="1" x14ac:dyDescent="0.25">
      <c r="B183" s="29" t="s">
        <v>138</v>
      </c>
      <c r="C183" s="29" t="s">
        <v>190</v>
      </c>
      <c r="D183" s="29"/>
      <c r="E183" s="124"/>
      <c r="F183" s="124"/>
      <c r="G183" s="124"/>
      <c r="H183" s="124"/>
      <c r="I183" s="124"/>
      <c r="J183" s="124"/>
      <c r="K183" s="13">
        <f t="shared" si="6"/>
        <v>0</v>
      </c>
      <c r="L183" s="28"/>
    </row>
    <row r="184" spans="2:12" ht="15" hidden="1" customHeight="1" outlineLevel="1" x14ac:dyDescent="0.25">
      <c r="B184" s="29" t="s">
        <v>138</v>
      </c>
      <c r="C184" s="29" t="s">
        <v>190</v>
      </c>
      <c r="D184" s="29"/>
      <c r="E184" s="124"/>
      <c r="F184" s="124"/>
      <c r="G184" s="124"/>
      <c r="H184" s="124"/>
      <c r="I184" s="124"/>
      <c r="J184" s="124"/>
      <c r="K184" s="13">
        <f t="shared" si="6"/>
        <v>0</v>
      </c>
      <c r="L184" s="28"/>
    </row>
    <row r="185" spans="2:12" ht="15" hidden="1" customHeight="1" outlineLevel="1" x14ac:dyDescent="0.25">
      <c r="B185" s="29" t="s">
        <v>138</v>
      </c>
      <c r="C185" s="29" t="s">
        <v>190</v>
      </c>
      <c r="D185" s="29"/>
      <c r="E185" s="124"/>
      <c r="F185" s="124"/>
      <c r="G185" s="124"/>
      <c r="H185" s="124"/>
      <c r="I185" s="124"/>
      <c r="J185" s="124"/>
      <c r="K185" s="13">
        <f t="shared" si="6"/>
        <v>0</v>
      </c>
      <c r="L185" s="28"/>
    </row>
    <row r="186" spans="2:12" ht="15" hidden="1" customHeight="1" outlineLevel="1" x14ac:dyDescent="0.25">
      <c r="B186" s="29" t="s">
        <v>138</v>
      </c>
      <c r="C186" s="29" t="s">
        <v>190</v>
      </c>
      <c r="D186" s="29"/>
      <c r="E186" s="124"/>
      <c r="F186" s="124"/>
      <c r="G186" s="124"/>
      <c r="H186" s="124"/>
      <c r="I186" s="124"/>
      <c r="J186" s="124"/>
      <c r="K186" s="13">
        <f t="shared" si="6"/>
        <v>0</v>
      </c>
      <c r="L186" s="28"/>
    </row>
    <row r="187" spans="2:12" ht="15" hidden="1" customHeight="1" outlineLevel="1" x14ac:dyDescent="0.25">
      <c r="B187" s="29" t="s">
        <v>138</v>
      </c>
      <c r="C187" s="29" t="s">
        <v>190</v>
      </c>
      <c r="D187" s="29"/>
      <c r="E187" s="124"/>
      <c r="F187" s="124"/>
      <c r="G187" s="124"/>
      <c r="H187" s="124"/>
      <c r="I187" s="124"/>
      <c r="J187" s="124"/>
      <c r="K187" s="13">
        <f t="shared" si="6"/>
        <v>0</v>
      </c>
      <c r="L187" s="28"/>
    </row>
    <row r="188" spans="2:12" ht="15" hidden="1" customHeight="1" outlineLevel="1" x14ac:dyDescent="0.25">
      <c r="B188" s="29" t="s">
        <v>138</v>
      </c>
      <c r="C188" s="29" t="s">
        <v>190</v>
      </c>
      <c r="D188" s="29"/>
      <c r="E188" s="124"/>
      <c r="F188" s="124"/>
      <c r="G188" s="124"/>
      <c r="H188" s="124"/>
      <c r="I188" s="124"/>
      <c r="J188" s="124"/>
      <c r="K188" s="13">
        <f t="shared" si="6"/>
        <v>0</v>
      </c>
      <c r="L188" s="28"/>
    </row>
    <row r="189" spans="2:12" ht="15" hidden="1" customHeight="1" outlineLevel="1" x14ac:dyDescent="0.25">
      <c r="B189" s="29" t="s">
        <v>138</v>
      </c>
      <c r="C189" s="29" t="s">
        <v>190</v>
      </c>
      <c r="D189" s="29"/>
      <c r="E189" s="124"/>
      <c r="F189" s="124"/>
      <c r="G189" s="124"/>
      <c r="H189" s="124"/>
      <c r="I189" s="124"/>
      <c r="J189" s="124"/>
      <c r="K189" s="13">
        <f t="shared" si="6"/>
        <v>0</v>
      </c>
      <c r="L189" s="28"/>
    </row>
    <row r="190" spans="2:12" ht="15" hidden="1" customHeight="1" outlineLevel="1" x14ac:dyDescent="0.25">
      <c r="B190" s="29" t="s">
        <v>138</v>
      </c>
      <c r="C190" s="29" t="s">
        <v>190</v>
      </c>
      <c r="D190" s="29"/>
      <c r="E190" s="124"/>
      <c r="F190" s="124"/>
      <c r="G190" s="124"/>
      <c r="H190" s="124"/>
      <c r="I190" s="124"/>
      <c r="J190" s="124"/>
      <c r="K190" s="13">
        <f t="shared" si="6"/>
        <v>0</v>
      </c>
      <c r="L190" s="28"/>
    </row>
    <row r="191" spans="2:12" ht="15" hidden="1" customHeight="1" outlineLevel="1" x14ac:dyDescent="0.25">
      <c r="B191" s="29" t="s">
        <v>138</v>
      </c>
      <c r="C191" s="29" t="s">
        <v>190</v>
      </c>
      <c r="D191" s="29"/>
      <c r="E191" s="124"/>
      <c r="F191" s="124"/>
      <c r="G191" s="124"/>
      <c r="H191" s="124"/>
      <c r="I191" s="124"/>
      <c r="J191" s="124"/>
      <c r="K191" s="13">
        <f t="shared" si="6"/>
        <v>0</v>
      </c>
      <c r="L191" s="28"/>
    </row>
    <row r="192" spans="2:12" ht="15" hidden="1" customHeight="1" outlineLevel="1" x14ac:dyDescent="0.25">
      <c r="B192" s="29" t="s">
        <v>139</v>
      </c>
      <c r="C192" s="29" t="s">
        <v>190</v>
      </c>
      <c r="D192" s="29"/>
      <c r="E192" s="40"/>
      <c r="F192" s="40"/>
      <c r="G192" s="40"/>
      <c r="H192" s="40"/>
      <c r="I192" s="40"/>
      <c r="J192" s="40"/>
      <c r="K192" s="13">
        <f t="shared" si="6"/>
        <v>0</v>
      </c>
      <c r="L192" s="28"/>
    </row>
    <row r="193" spans="2:12" ht="15" hidden="1" customHeight="1" outlineLevel="1" x14ac:dyDescent="0.25">
      <c r="B193" s="29" t="s">
        <v>139</v>
      </c>
      <c r="C193" s="29" t="s">
        <v>190</v>
      </c>
      <c r="D193" s="29"/>
      <c r="E193" s="40"/>
      <c r="F193" s="40"/>
      <c r="G193" s="40"/>
      <c r="H193" s="40"/>
      <c r="I193" s="40"/>
      <c r="J193" s="40"/>
      <c r="K193" s="13">
        <f t="shared" si="6"/>
        <v>0</v>
      </c>
      <c r="L193" s="28"/>
    </row>
    <row r="194" spans="2:12" ht="15" hidden="1" customHeight="1" outlineLevel="1" x14ac:dyDescent="0.25">
      <c r="B194" s="29" t="s">
        <v>139</v>
      </c>
      <c r="C194" s="29" t="s">
        <v>190</v>
      </c>
      <c r="D194" s="29"/>
      <c r="E194" s="40"/>
      <c r="F194" s="40"/>
      <c r="G194" s="40"/>
      <c r="H194" s="40"/>
      <c r="I194" s="40"/>
      <c r="J194" s="40"/>
      <c r="K194" s="13">
        <f t="shared" si="6"/>
        <v>0</v>
      </c>
      <c r="L194" s="28"/>
    </row>
    <row r="195" spans="2:12" ht="15" hidden="1" customHeight="1" outlineLevel="1" x14ac:dyDescent="0.25">
      <c r="B195" s="29" t="s">
        <v>139</v>
      </c>
      <c r="C195" s="29" t="s">
        <v>190</v>
      </c>
      <c r="D195" s="29"/>
      <c r="E195" s="40"/>
      <c r="F195" s="40"/>
      <c r="G195" s="40"/>
      <c r="H195" s="40"/>
      <c r="I195" s="40"/>
      <c r="J195" s="40"/>
      <c r="K195" s="13">
        <f t="shared" si="6"/>
        <v>0</v>
      </c>
      <c r="L195" s="28"/>
    </row>
    <row r="196" spans="2:12" ht="15" hidden="1" customHeight="1" outlineLevel="1" x14ac:dyDescent="0.25">
      <c r="B196" s="29" t="s">
        <v>139</v>
      </c>
      <c r="C196" s="29" t="s">
        <v>190</v>
      </c>
      <c r="D196" s="29"/>
      <c r="E196" s="40"/>
      <c r="F196" s="40"/>
      <c r="G196" s="40"/>
      <c r="H196" s="40"/>
      <c r="I196" s="40"/>
      <c r="J196" s="40"/>
      <c r="K196" s="13">
        <f t="shared" si="6"/>
        <v>0</v>
      </c>
      <c r="L196" s="28"/>
    </row>
    <row r="197" spans="2:12" ht="15" hidden="1" customHeight="1" outlineLevel="1" x14ac:dyDescent="0.25">
      <c r="B197" s="29" t="s">
        <v>139</v>
      </c>
      <c r="C197" s="29" t="s">
        <v>190</v>
      </c>
      <c r="D197" s="29"/>
      <c r="E197" s="40"/>
      <c r="F197" s="40"/>
      <c r="G197" s="40"/>
      <c r="H197" s="40"/>
      <c r="I197" s="40"/>
      <c r="J197" s="40"/>
      <c r="K197" s="13">
        <f t="shared" si="6"/>
        <v>0</v>
      </c>
      <c r="L197" s="28"/>
    </row>
    <row r="198" spans="2:12" ht="15" hidden="1" customHeight="1" outlineLevel="1" x14ac:dyDescent="0.25">
      <c r="B198" s="29" t="s">
        <v>139</v>
      </c>
      <c r="C198" s="29" t="s">
        <v>190</v>
      </c>
      <c r="D198" s="29"/>
      <c r="E198" s="40"/>
      <c r="F198" s="40"/>
      <c r="G198" s="40"/>
      <c r="H198" s="40"/>
      <c r="I198" s="40"/>
      <c r="J198" s="40"/>
      <c r="K198" s="13">
        <f t="shared" si="6"/>
        <v>0</v>
      </c>
      <c r="L198" s="28"/>
    </row>
    <row r="199" spans="2:12" ht="15" hidden="1" customHeight="1" outlineLevel="1" x14ac:dyDescent="0.25">
      <c r="B199" s="29" t="s">
        <v>139</v>
      </c>
      <c r="C199" s="29" t="s">
        <v>190</v>
      </c>
      <c r="D199" s="29"/>
      <c r="E199" s="40"/>
      <c r="F199" s="40"/>
      <c r="G199" s="40"/>
      <c r="H199" s="40"/>
      <c r="I199" s="40"/>
      <c r="J199" s="40"/>
      <c r="K199" s="13">
        <f t="shared" si="6"/>
        <v>0</v>
      </c>
      <c r="L199" s="28"/>
    </row>
    <row r="200" spans="2:12" ht="15" hidden="1" customHeight="1" outlineLevel="1" x14ac:dyDescent="0.25">
      <c r="B200" s="29" t="s">
        <v>139</v>
      </c>
      <c r="C200" s="29" t="s">
        <v>190</v>
      </c>
      <c r="D200" s="29"/>
      <c r="E200" s="40"/>
      <c r="F200" s="40"/>
      <c r="G200" s="40"/>
      <c r="H200" s="40"/>
      <c r="I200" s="40"/>
      <c r="J200" s="40"/>
      <c r="K200" s="13">
        <f t="shared" si="6"/>
        <v>0</v>
      </c>
      <c r="L200" s="28"/>
    </row>
    <row r="201" spans="2:12" ht="15" hidden="1" customHeight="1" outlineLevel="1" x14ac:dyDescent="0.25">
      <c r="B201" s="29" t="s">
        <v>139</v>
      </c>
      <c r="C201" s="29" t="s">
        <v>190</v>
      </c>
      <c r="D201" s="29"/>
      <c r="E201" s="40"/>
      <c r="F201" s="40"/>
      <c r="G201" s="40"/>
      <c r="H201" s="40"/>
      <c r="I201" s="40"/>
      <c r="J201" s="40"/>
      <c r="K201" s="13">
        <f t="shared" si="6"/>
        <v>0</v>
      </c>
      <c r="L201" s="28"/>
    </row>
    <row r="202" spans="2:12" ht="15" hidden="1" customHeight="1" outlineLevel="1" x14ac:dyDescent="0.25">
      <c r="B202" s="29" t="s">
        <v>139</v>
      </c>
      <c r="C202" s="29" t="s">
        <v>190</v>
      </c>
      <c r="D202" s="29"/>
      <c r="E202" s="40"/>
      <c r="F202" s="40"/>
      <c r="G202" s="40"/>
      <c r="H202" s="40"/>
      <c r="I202" s="40"/>
      <c r="J202" s="40"/>
      <c r="K202" s="13">
        <f t="shared" si="6"/>
        <v>0</v>
      </c>
      <c r="L202" s="28"/>
    </row>
    <row r="203" spans="2:12" ht="15" hidden="1" customHeight="1" outlineLevel="1" x14ac:dyDescent="0.25">
      <c r="B203" s="29" t="s">
        <v>139</v>
      </c>
      <c r="C203" s="29" t="s">
        <v>190</v>
      </c>
      <c r="D203" s="29"/>
      <c r="E203" s="40"/>
      <c r="F203" s="40"/>
      <c r="G203" s="40"/>
      <c r="H203" s="40"/>
      <c r="I203" s="40"/>
      <c r="J203" s="40"/>
      <c r="K203" s="13">
        <f t="shared" si="6"/>
        <v>0</v>
      </c>
      <c r="L203" s="28"/>
    </row>
    <row r="204" spans="2:12" ht="15" hidden="1" customHeight="1" outlineLevel="1" x14ac:dyDescent="0.25">
      <c r="B204" s="29" t="s">
        <v>139</v>
      </c>
      <c r="C204" s="29" t="s">
        <v>190</v>
      </c>
      <c r="D204" s="29"/>
      <c r="E204" s="40"/>
      <c r="F204" s="40"/>
      <c r="G204" s="40"/>
      <c r="H204" s="40"/>
      <c r="I204" s="40"/>
      <c r="J204" s="40"/>
      <c r="K204" s="13">
        <f t="shared" si="6"/>
        <v>0</v>
      </c>
      <c r="L204" s="28"/>
    </row>
    <row r="205" spans="2:12" ht="15" hidden="1" customHeight="1" outlineLevel="1" x14ac:dyDescent="0.25">
      <c r="B205" s="29" t="s">
        <v>139</v>
      </c>
      <c r="C205" s="29" t="s">
        <v>190</v>
      </c>
      <c r="D205" s="29"/>
      <c r="E205" s="40"/>
      <c r="F205" s="40"/>
      <c r="G205" s="40"/>
      <c r="H205" s="40"/>
      <c r="I205" s="40"/>
      <c r="J205" s="40"/>
      <c r="K205" s="13">
        <f t="shared" si="6"/>
        <v>0</v>
      </c>
      <c r="L205" s="28"/>
    </row>
    <row r="206" spans="2:12" ht="15" hidden="1" customHeight="1" outlineLevel="1" x14ac:dyDescent="0.25">
      <c r="B206" s="29" t="s">
        <v>139</v>
      </c>
      <c r="C206" s="29" t="s">
        <v>190</v>
      </c>
      <c r="D206" s="29"/>
      <c r="E206" s="40"/>
      <c r="F206" s="40"/>
      <c r="G206" s="40"/>
      <c r="H206" s="40"/>
      <c r="I206" s="40"/>
      <c r="J206" s="40"/>
      <c r="K206" s="13">
        <f t="shared" si="6"/>
        <v>0</v>
      </c>
      <c r="L206" s="28"/>
    </row>
    <row r="207" spans="2:12" ht="15" hidden="1" customHeight="1" outlineLevel="1" x14ac:dyDescent="0.25">
      <c r="B207" s="29" t="s">
        <v>139</v>
      </c>
      <c r="C207" s="29" t="s">
        <v>190</v>
      </c>
      <c r="D207" s="29"/>
      <c r="E207" s="40"/>
      <c r="F207" s="40"/>
      <c r="G207" s="40"/>
      <c r="H207" s="40"/>
      <c r="I207" s="40"/>
      <c r="J207" s="40"/>
      <c r="K207" s="13">
        <f t="shared" si="6"/>
        <v>0</v>
      </c>
      <c r="L207" s="28"/>
    </row>
    <row r="208" spans="2:12" ht="15" hidden="1" customHeight="1" outlineLevel="1" x14ac:dyDescent="0.25">
      <c r="B208" s="29" t="s">
        <v>139</v>
      </c>
      <c r="C208" s="29" t="s">
        <v>190</v>
      </c>
      <c r="D208" s="29"/>
      <c r="E208" s="40"/>
      <c r="F208" s="40"/>
      <c r="G208" s="40"/>
      <c r="H208" s="40"/>
      <c r="I208" s="40"/>
      <c r="J208" s="40"/>
      <c r="K208" s="13">
        <f t="shared" si="6"/>
        <v>0</v>
      </c>
      <c r="L208" s="28"/>
    </row>
    <row r="209" spans="2:17" ht="15" hidden="1" customHeight="1" outlineLevel="1" x14ac:dyDescent="0.25">
      <c r="B209" s="29" t="s">
        <v>139</v>
      </c>
      <c r="C209" s="29" t="s">
        <v>190</v>
      </c>
      <c r="D209" s="29"/>
      <c r="E209" s="40"/>
      <c r="F209" s="40"/>
      <c r="G209" s="40"/>
      <c r="H209" s="40"/>
      <c r="I209" s="40"/>
      <c r="J209" s="40"/>
      <c r="K209" s="13">
        <f t="shared" si="6"/>
        <v>0</v>
      </c>
      <c r="L209" s="28"/>
    </row>
    <row r="210" spans="2:17" ht="15" hidden="1" customHeight="1" outlineLevel="1" x14ac:dyDescent="0.25">
      <c r="B210" s="29" t="s">
        <v>139</v>
      </c>
      <c r="C210" s="29" t="s">
        <v>190</v>
      </c>
      <c r="D210" s="29"/>
      <c r="E210" s="40"/>
      <c r="F210" s="40"/>
      <c r="G210" s="40"/>
      <c r="H210" s="40"/>
      <c r="I210" s="40"/>
      <c r="J210" s="40"/>
      <c r="K210" s="13">
        <f t="shared" si="6"/>
        <v>0</v>
      </c>
      <c r="L210" s="28"/>
    </row>
    <row r="211" spans="2:17" ht="15" hidden="1" customHeight="1" outlineLevel="1" x14ac:dyDescent="0.25">
      <c r="B211" s="29" t="s">
        <v>139</v>
      </c>
      <c r="C211" s="29" t="s">
        <v>190</v>
      </c>
      <c r="D211" s="29"/>
      <c r="E211" s="40"/>
      <c r="F211" s="40"/>
      <c r="G211" s="40"/>
      <c r="H211" s="40"/>
      <c r="I211" s="40"/>
      <c r="J211" s="40"/>
      <c r="K211" s="13">
        <f t="shared" si="6"/>
        <v>0</v>
      </c>
      <c r="L211" s="28"/>
    </row>
    <row r="212" spans="2:17" ht="15" hidden="1" customHeight="1" outlineLevel="1" x14ac:dyDescent="0.25">
      <c r="B212" s="29" t="s">
        <v>139</v>
      </c>
      <c r="C212" s="29" t="s">
        <v>190</v>
      </c>
      <c r="D212" s="29"/>
      <c r="E212" s="40"/>
      <c r="F212" s="40"/>
      <c r="G212" s="40"/>
      <c r="H212" s="40"/>
      <c r="I212" s="40"/>
      <c r="J212" s="40"/>
      <c r="K212" s="13">
        <f t="shared" si="6"/>
        <v>0</v>
      </c>
      <c r="L212" s="28"/>
    </row>
    <row r="213" spans="2:17" ht="15" hidden="1" customHeight="1" outlineLevel="1" x14ac:dyDescent="0.25">
      <c r="B213" s="29" t="s">
        <v>139</v>
      </c>
      <c r="C213" s="29" t="s">
        <v>190</v>
      </c>
      <c r="D213" s="29"/>
      <c r="E213" s="40"/>
      <c r="F213" s="40"/>
      <c r="G213" s="40"/>
      <c r="H213" s="40"/>
      <c r="I213" s="40"/>
      <c r="J213" s="40"/>
      <c r="K213" s="13">
        <f t="shared" si="6"/>
        <v>0</v>
      </c>
      <c r="L213" s="28"/>
    </row>
    <row r="214" spans="2:17" hidden="1" outlineLevel="1" x14ac:dyDescent="0.25">
      <c r="B214" s="29" t="s">
        <v>139</v>
      </c>
      <c r="C214" s="29" t="s">
        <v>190</v>
      </c>
      <c r="D214" s="29"/>
      <c r="E214" s="40"/>
      <c r="F214" s="40"/>
      <c r="G214" s="40"/>
      <c r="H214" s="40"/>
      <c r="I214" s="40"/>
      <c r="J214" s="40"/>
      <c r="K214" s="13">
        <f t="shared" si="6"/>
        <v>0</v>
      </c>
      <c r="L214" s="28"/>
      <c r="N214" s="397"/>
      <c r="O214" s="397"/>
      <c r="P214" s="244"/>
      <c r="Q214" s="244"/>
    </row>
    <row r="215" spans="2:17" ht="15" hidden="1" customHeight="1" outlineLevel="1" x14ac:dyDescent="0.25">
      <c r="B215" s="29" t="s">
        <v>139</v>
      </c>
      <c r="C215" s="29" t="s">
        <v>190</v>
      </c>
      <c r="D215" s="29"/>
      <c r="E215" s="40"/>
      <c r="F215" s="40"/>
      <c r="G215" s="40"/>
      <c r="H215" s="40"/>
      <c r="I215" s="40"/>
      <c r="J215" s="40"/>
      <c r="K215" s="13">
        <f t="shared" si="6"/>
        <v>0</v>
      </c>
      <c r="L215" s="28"/>
      <c r="N215" s="104"/>
      <c r="O215" s="104"/>
      <c r="P215" s="245"/>
      <c r="Q215" s="245"/>
    </row>
    <row r="216" spans="2:17" ht="15" hidden="1" customHeight="1" outlineLevel="1" x14ac:dyDescent="0.25">
      <c r="B216" s="29" t="s">
        <v>139</v>
      </c>
      <c r="C216" s="29" t="s">
        <v>190</v>
      </c>
      <c r="D216" s="29"/>
      <c r="E216" s="40"/>
      <c r="F216" s="40"/>
      <c r="G216" s="40"/>
      <c r="H216" s="40"/>
      <c r="I216" s="40"/>
      <c r="J216" s="40"/>
      <c r="K216" s="13">
        <f t="shared" si="6"/>
        <v>0</v>
      </c>
      <c r="L216" s="28"/>
      <c r="N216" s="104"/>
      <c r="O216" s="104"/>
      <c r="P216" s="245"/>
      <c r="Q216" s="245"/>
    </row>
    <row r="217" spans="2:17" ht="15" hidden="1" customHeight="1" outlineLevel="1" x14ac:dyDescent="0.25">
      <c r="B217" s="29" t="s">
        <v>139</v>
      </c>
      <c r="C217" s="29" t="s">
        <v>190</v>
      </c>
      <c r="D217" s="29"/>
      <c r="E217" s="40"/>
      <c r="F217" s="40"/>
      <c r="G217" s="40"/>
      <c r="H217" s="40"/>
      <c r="I217" s="40"/>
      <c r="J217" s="40"/>
      <c r="K217" s="13">
        <f t="shared" si="6"/>
        <v>0</v>
      </c>
      <c r="L217" s="28"/>
      <c r="N217" s="104"/>
      <c r="O217" s="104"/>
      <c r="P217" s="245"/>
      <c r="Q217" s="245"/>
    </row>
    <row r="218" spans="2:17" ht="15" hidden="1" customHeight="1" outlineLevel="1" x14ac:dyDescent="0.25">
      <c r="B218" s="29" t="s">
        <v>139</v>
      </c>
      <c r="C218" s="29" t="s">
        <v>190</v>
      </c>
      <c r="D218" s="29"/>
      <c r="E218" s="40"/>
      <c r="F218" s="40"/>
      <c r="G218" s="40"/>
      <c r="H218" s="40"/>
      <c r="I218" s="40"/>
      <c r="J218" s="40"/>
      <c r="K218" s="13">
        <f t="shared" si="6"/>
        <v>0</v>
      </c>
      <c r="L218" s="28"/>
      <c r="N218" s="104"/>
      <c r="O218" s="104"/>
      <c r="P218" s="245"/>
      <c r="Q218" s="245"/>
    </row>
    <row r="219" spans="2:17" ht="15" hidden="1" customHeight="1" outlineLevel="1" x14ac:dyDescent="0.25">
      <c r="B219" s="29" t="s">
        <v>139</v>
      </c>
      <c r="C219" s="29" t="s">
        <v>190</v>
      </c>
      <c r="D219" s="29"/>
      <c r="E219" s="40"/>
      <c r="F219" s="40"/>
      <c r="G219" s="40"/>
      <c r="H219" s="40"/>
      <c r="I219" s="40"/>
      <c r="J219" s="40"/>
      <c r="K219" s="13">
        <f t="shared" si="6"/>
        <v>0</v>
      </c>
      <c r="L219" s="28"/>
      <c r="N219" s="104"/>
      <c r="O219" s="104"/>
      <c r="P219" s="245"/>
      <c r="Q219" s="245"/>
    </row>
    <row r="220" spans="2:17" ht="15" hidden="1" customHeight="1" outlineLevel="1" x14ac:dyDescent="0.25">
      <c r="B220" s="29" t="s">
        <v>139</v>
      </c>
      <c r="C220" s="29" t="s">
        <v>190</v>
      </c>
      <c r="D220" s="29"/>
      <c r="E220" s="40"/>
      <c r="F220" s="40"/>
      <c r="G220" s="40"/>
      <c r="H220" s="40"/>
      <c r="I220" s="40"/>
      <c r="J220" s="40"/>
      <c r="K220" s="13">
        <f t="shared" si="6"/>
        <v>0</v>
      </c>
      <c r="L220" s="28"/>
    </row>
    <row r="221" spans="2:17" ht="15" hidden="1" customHeight="1" outlineLevel="1" x14ac:dyDescent="0.25">
      <c r="B221" s="29" t="s">
        <v>139</v>
      </c>
      <c r="C221" s="29" t="s">
        <v>190</v>
      </c>
      <c r="D221" s="29"/>
      <c r="E221" s="40"/>
      <c r="F221" s="40"/>
      <c r="G221" s="40"/>
      <c r="H221" s="40"/>
      <c r="I221" s="40"/>
      <c r="J221" s="40"/>
      <c r="K221" s="13">
        <f t="shared" si="6"/>
        <v>0</v>
      </c>
      <c r="L221" s="28"/>
    </row>
    <row r="222" spans="2:17" ht="15" hidden="1" customHeight="1" outlineLevel="1" x14ac:dyDescent="0.25">
      <c r="B222" s="29" t="s">
        <v>139</v>
      </c>
      <c r="C222" s="29" t="s">
        <v>190</v>
      </c>
      <c r="D222" s="29"/>
      <c r="E222" s="40"/>
      <c r="F222" s="40"/>
      <c r="G222" s="40"/>
      <c r="H222" s="40"/>
      <c r="I222" s="40"/>
      <c r="J222" s="40"/>
      <c r="K222" s="13">
        <f t="shared" si="6"/>
        <v>0</v>
      </c>
      <c r="L222" s="28"/>
    </row>
    <row r="223" spans="2:17" ht="15" hidden="1" customHeight="1" outlineLevel="1" x14ac:dyDescent="0.25">
      <c r="B223" s="29" t="s">
        <v>139</v>
      </c>
      <c r="C223" s="29" t="s">
        <v>190</v>
      </c>
      <c r="D223" s="29"/>
      <c r="E223" s="40"/>
      <c r="F223" s="40"/>
      <c r="G223" s="40"/>
      <c r="H223" s="40"/>
      <c r="I223" s="40"/>
      <c r="J223" s="40"/>
      <c r="K223" s="13">
        <f t="shared" si="6"/>
        <v>0</v>
      </c>
      <c r="L223" s="28"/>
    </row>
    <row r="224" spans="2:17" ht="15" hidden="1" customHeight="1" outlineLevel="1" x14ac:dyDescent="0.25">
      <c r="B224" s="29" t="s">
        <v>139</v>
      </c>
      <c r="C224" s="29" t="s">
        <v>190</v>
      </c>
      <c r="D224" s="29"/>
      <c r="E224" s="40"/>
      <c r="F224" s="40"/>
      <c r="G224" s="40"/>
      <c r="H224" s="40"/>
      <c r="I224" s="40"/>
      <c r="J224" s="40"/>
      <c r="K224" s="13">
        <f t="shared" si="6"/>
        <v>0</v>
      </c>
      <c r="L224" s="28"/>
    </row>
    <row r="225" spans="2:12" ht="15" hidden="1" customHeight="1" outlineLevel="1" x14ac:dyDescent="0.25">
      <c r="B225" s="29" t="s">
        <v>139</v>
      </c>
      <c r="C225" s="29" t="s">
        <v>190</v>
      </c>
      <c r="D225" s="29"/>
      <c r="E225" s="40"/>
      <c r="F225" s="40"/>
      <c r="G225" s="40"/>
      <c r="H225" s="40"/>
      <c r="I225" s="40"/>
      <c r="J225" s="40"/>
      <c r="K225" s="13">
        <f t="shared" si="6"/>
        <v>0</v>
      </c>
      <c r="L225" s="28"/>
    </row>
    <row r="226" spans="2:12" ht="15" hidden="1" customHeight="1" outlineLevel="1" x14ac:dyDescent="0.25">
      <c r="B226" s="29" t="s">
        <v>139</v>
      </c>
      <c r="C226" s="29" t="s">
        <v>190</v>
      </c>
      <c r="D226" s="29"/>
      <c r="E226" s="40"/>
      <c r="F226" s="40"/>
      <c r="G226" s="40"/>
      <c r="H226" s="40"/>
      <c r="I226" s="40"/>
      <c r="J226" s="40"/>
      <c r="K226" s="13">
        <f t="shared" si="6"/>
        <v>0</v>
      </c>
      <c r="L226" s="28"/>
    </row>
    <row r="227" spans="2:12" ht="15" hidden="1" customHeight="1" outlineLevel="1" x14ac:dyDescent="0.25">
      <c r="B227" s="29" t="s">
        <v>139</v>
      </c>
      <c r="C227" s="29" t="s">
        <v>190</v>
      </c>
      <c r="D227" s="29"/>
      <c r="E227" s="40"/>
      <c r="F227" s="40"/>
      <c r="G227" s="40"/>
      <c r="H227" s="40"/>
      <c r="I227" s="40"/>
      <c r="J227" s="40"/>
      <c r="K227" s="13">
        <f t="shared" si="6"/>
        <v>0</v>
      </c>
      <c r="L227" s="28"/>
    </row>
    <row r="228" spans="2:12" ht="15" hidden="1" customHeight="1" outlineLevel="1" x14ac:dyDescent="0.25">
      <c r="B228" s="29" t="s">
        <v>139</v>
      </c>
      <c r="C228" s="29" t="s">
        <v>190</v>
      </c>
      <c r="D228" s="29"/>
      <c r="E228" s="40"/>
      <c r="F228" s="40"/>
      <c r="G228" s="40"/>
      <c r="H228" s="40"/>
      <c r="I228" s="40"/>
      <c r="J228" s="40"/>
      <c r="K228" s="13">
        <f t="shared" si="6"/>
        <v>0</v>
      </c>
      <c r="L228" s="28"/>
    </row>
    <row r="229" spans="2:12" ht="15" hidden="1" customHeight="1" outlineLevel="1" x14ac:dyDescent="0.25">
      <c r="B229" s="29" t="s">
        <v>139</v>
      </c>
      <c r="C229" s="29" t="s">
        <v>190</v>
      </c>
      <c r="D229" s="29"/>
      <c r="E229" s="40"/>
      <c r="F229" s="40"/>
      <c r="G229" s="40"/>
      <c r="H229" s="40"/>
      <c r="I229" s="40"/>
      <c r="J229" s="40"/>
      <c r="K229" s="13">
        <f t="shared" si="6"/>
        <v>0</v>
      </c>
      <c r="L229" s="28"/>
    </row>
    <row r="230" spans="2:12" ht="15" hidden="1" customHeight="1" outlineLevel="1" x14ac:dyDescent="0.25">
      <c r="B230" s="29" t="s">
        <v>139</v>
      </c>
      <c r="C230" s="29" t="s">
        <v>190</v>
      </c>
      <c r="D230" s="29"/>
      <c r="E230" s="40"/>
      <c r="F230" s="40"/>
      <c r="G230" s="40"/>
      <c r="H230" s="40"/>
      <c r="I230" s="40"/>
      <c r="J230" s="40"/>
      <c r="K230" s="13">
        <f t="shared" si="6"/>
        <v>0</v>
      </c>
      <c r="L230" s="28"/>
    </row>
    <row r="231" spans="2:12" ht="15" hidden="1" customHeight="1" outlineLevel="1" x14ac:dyDescent="0.25">
      <c r="B231" s="29" t="s">
        <v>139</v>
      </c>
      <c r="C231" s="29" t="s">
        <v>190</v>
      </c>
      <c r="D231" s="29"/>
      <c r="E231" s="40"/>
      <c r="F231" s="40"/>
      <c r="G231" s="40"/>
      <c r="H231" s="40"/>
      <c r="I231" s="40"/>
      <c r="J231" s="40"/>
      <c r="K231" s="13">
        <f t="shared" si="6"/>
        <v>0</v>
      </c>
      <c r="L231" s="28"/>
    </row>
    <row r="232" spans="2:12" ht="15" hidden="1" customHeight="1" outlineLevel="1" x14ac:dyDescent="0.25">
      <c r="B232" s="29" t="s">
        <v>139</v>
      </c>
      <c r="C232" s="29" t="s">
        <v>190</v>
      </c>
      <c r="D232" s="29"/>
      <c r="E232" s="40"/>
      <c r="F232" s="40"/>
      <c r="G232" s="40"/>
      <c r="H232" s="40"/>
      <c r="I232" s="40"/>
      <c r="J232" s="40"/>
      <c r="K232" s="13">
        <f t="shared" si="6"/>
        <v>0</v>
      </c>
      <c r="L232" s="28"/>
    </row>
    <row r="233" spans="2:12" ht="15" hidden="1" customHeight="1" outlineLevel="1" x14ac:dyDescent="0.25">
      <c r="B233" s="29" t="s">
        <v>139</v>
      </c>
      <c r="C233" s="29" t="s">
        <v>190</v>
      </c>
      <c r="D233" s="29"/>
      <c r="E233" s="40"/>
      <c r="F233" s="40"/>
      <c r="G233" s="40"/>
      <c r="H233" s="40"/>
      <c r="I233" s="40"/>
      <c r="J233" s="40"/>
      <c r="K233" s="13">
        <f t="shared" si="6"/>
        <v>0</v>
      </c>
      <c r="L233" s="28"/>
    </row>
    <row r="234" spans="2:12" ht="15" hidden="1" customHeight="1" outlineLevel="1" x14ac:dyDescent="0.25">
      <c r="B234" s="29" t="s">
        <v>139</v>
      </c>
      <c r="C234" s="29" t="s">
        <v>190</v>
      </c>
      <c r="D234" s="29"/>
      <c r="E234" s="40"/>
      <c r="F234" s="40"/>
      <c r="G234" s="40"/>
      <c r="H234" s="40"/>
      <c r="I234" s="40"/>
      <c r="J234" s="40"/>
      <c r="K234" s="13">
        <f t="shared" si="6"/>
        <v>0</v>
      </c>
      <c r="L234" s="28"/>
    </row>
    <row r="235" spans="2:12" ht="15" hidden="1" customHeight="1" outlineLevel="1" x14ac:dyDescent="0.25">
      <c r="B235" s="29" t="s">
        <v>139</v>
      </c>
      <c r="C235" s="29" t="s">
        <v>190</v>
      </c>
      <c r="D235" s="29"/>
      <c r="E235" s="40"/>
      <c r="F235" s="40"/>
      <c r="G235" s="40"/>
      <c r="H235" s="40"/>
      <c r="I235" s="40"/>
      <c r="J235" s="40"/>
      <c r="K235" s="13">
        <f t="shared" si="6"/>
        <v>0</v>
      </c>
      <c r="L235" s="28"/>
    </row>
    <row r="236" spans="2:12" ht="15" hidden="1" customHeight="1" outlineLevel="1" x14ac:dyDescent="0.25">
      <c r="B236" s="29" t="s">
        <v>139</v>
      </c>
      <c r="C236" s="29" t="s">
        <v>190</v>
      </c>
      <c r="D236" s="29"/>
      <c r="E236" s="40"/>
      <c r="F236" s="40"/>
      <c r="G236" s="40"/>
      <c r="H236" s="40"/>
      <c r="I236" s="40"/>
      <c r="J236" s="40"/>
      <c r="K236" s="13">
        <f t="shared" si="6"/>
        <v>0</v>
      </c>
      <c r="L236" s="28"/>
    </row>
    <row r="237" spans="2:12" ht="15" hidden="1" customHeight="1" outlineLevel="1" x14ac:dyDescent="0.25">
      <c r="B237" s="29" t="s">
        <v>139</v>
      </c>
      <c r="C237" s="29" t="s">
        <v>190</v>
      </c>
      <c r="D237" s="29"/>
      <c r="E237" s="40"/>
      <c r="F237" s="40"/>
      <c r="G237" s="40"/>
      <c r="H237" s="40"/>
      <c r="I237" s="40"/>
      <c r="J237" s="40"/>
      <c r="K237" s="13">
        <f t="shared" si="6"/>
        <v>0</v>
      </c>
      <c r="L237" s="28"/>
    </row>
    <row r="238" spans="2:12" ht="15" hidden="1" customHeight="1" outlineLevel="1" x14ac:dyDescent="0.25">
      <c r="B238" s="29" t="s">
        <v>139</v>
      </c>
      <c r="C238" s="29" t="s">
        <v>190</v>
      </c>
      <c r="D238" s="29"/>
      <c r="E238" s="40"/>
      <c r="F238" s="40"/>
      <c r="G238" s="40"/>
      <c r="H238" s="40"/>
      <c r="I238" s="40"/>
      <c r="J238" s="40"/>
      <c r="K238" s="13">
        <f t="shared" si="6"/>
        <v>0</v>
      </c>
      <c r="L238" s="28"/>
    </row>
    <row r="239" spans="2:12" ht="15" hidden="1" customHeight="1" outlineLevel="1" x14ac:dyDescent="0.25">
      <c r="B239" s="29" t="s">
        <v>139</v>
      </c>
      <c r="C239" s="29" t="s">
        <v>190</v>
      </c>
      <c r="D239" s="29"/>
      <c r="E239" s="40"/>
      <c r="F239" s="40"/>
      <c r="G239" s="40"/>
      <c r="H239" s="40"/>
      <c r="I239" s="40"/>
      <c r="J239" s="40"/>
      <c r="K239" s="13">
        <f t="shared" si="6"/>
        <v>0</v>
      </c>
      <c r="L239" s="28"/>
    </row>
    <row r="240" spans="2:12" ht="15" hidden="1" customHeight="1" outlineLevel="1" x14ac:dyDescent="0.25">
      <c r="B240" s="29" t="s">
        <v>139</v>
      </c>
      <c r="C240" s="29" t="s">
        <v>190</v>
      </c>
      <c r="D240" s="29"/>
      <c r="E240" s="40"/>
      <c r="F240" s="40"/>
      <c r="G240" s="40"/>
      <c r="H240" s="40"/>
      <c r="I240" s="40"/>
      <c r="J240" s="40"/>
      <c r="K240" s="13">
        <f t="shared" si="6"/>
        <v>0</v>
      </c>
      <c r="L240" s="28"/>
    </row>
    <row r="241" spans="2:12" ht="15" hidden="1" customHeight="1" outlineLevel="1" x14ac:dyDescent="0.25">
      <c r="B241" s="29" t="s">
        <v>139</v>
      </c>
      <c r="C241" s="29" t="s">
        <v>190</v>
      </c>
      <c r="D241" s="29"/>
      <c r="E241" s="40"/>
      <c r="F241" s="40"/>
      <c r="G241" s="40"/>
      <c r="H241" s="40"/>
      <c r="I241" s="40"/>
      <c r="J241" s="40"/>
      <c r="K241" s="13">
        <f t="shared" si="6"/>
        <v>0</v>
      </c>
      <c r="L241" s="28"/>
    </row>
    <row r="242" spans="2:12" ht="15" hidden="1" customHeight="1" outlineLevel="1" x14ac:dyDescent="0.25">
      <c r="B242" s="29" t="s">
        <v>139</v>
      </c>
      <c r="C242" s="29" t="s">
        <v>190</v>
      </c>
      <c r="D242" s="29"/>
      <c r="E242" s="40"/>
      <c r="F242" s="40"/>
      <c r="G242" s="40"/>
      <c r="H242" s="40"/>
      <c r="I242" s="40"/>
      <c r="J242" s="40"/>
      <c r="K242" s="13">
        <f t="shared" si="6"/>
        <v>0</v>
      </c>
      <c r="L242" s="28"/>
    </row>
    <row r="243" spans="2:12" ht="15" hidden="1" customHeight="1" outlineLevel="1" x14ac:dyDescent="0.25">
      <c r="B243" s="29" t="s">
        <v>139</v>
      </c>
      <c r="C243" s="29" t="s">
        <v>190</v>
      </c>
      <c r="D243" s="29"/>
      <c r="E243" s="40"/>
      <c r="F243" s="40"/>
      <c r="G243" s="40"/>
      <c r="H243" s="40"/>
      <c r="I243" s="40"/>
      <c r="J243" s="40"/>
      <c r="K243" s="13">
        <f t="shared" si="6"/>
        <v>0</v>
      </c>
      <c r="L243" s="28"/>
    </row>
    <row r="244" spans="2:12" ht="15" hidden="1" customHeight="1" outlineLevel="1" x14ac:dyDescent="0.25">
      <c r="B244" s="29" t="s">
        <v>139</v>
      </c>
      <c r="C244" s="29" t="s">
        <v>190</v>
      </c>
      <c r="D244" s="29"/>
      <c r="E244" s="40"/>
      <c r="F244" s="40"/>
      <c r="G244" s="40"/>
      <c r="H244" s="40"/>
      <c r="I244" s="40"/>
      <c r="J244" s="40"/>
      <c r="K244" s="13">
        <f t="shared" si="6"/>
        <v>0</v>
      </c>
      <c r="L244" s="28"/>
    </row>
    <row r="245" spans="2:12" ht="15" hidden="1" customHeight="1" outlineLevel="1" x14ac:dyDescent="0.25">
      <c r="B245" s="29" t="s">
        <v>140</v>
      </c>
      <c r="C245" s="29" t="s">
        <v>190</v>
      </c>
      <c r="D245" s="29"/>
      <c r="E245" s="124"/>
      <c r="F245" s="124"/>
      <c r="G245" s="124"/>
      <c r="H245" s="124"/>
      <c r="I245" s="124"/>
      <c r="J245" s="124"/>
      <c r="K245" s="13">
        <f t="shared" si="6"/>
        <v>0</v>
      </c>
      <c r="L245" s="28"/>
    </row>
    <row r="246" spans="2:12" ht="15" hidden="1" customHeight="1" outlineLevel="1" x14ac:dyDescent="0.25">
      <c r="B246" s="29" t="s">
        <v>140</v>
      </c>
      <c r="C246" s="29" t="s">
        <v>190</v>
      </c>
      <c r="D246" s="29"/>
      <c r="E246" s="124"/>
      <c r="F246" s="124"/>
      <c r="G246" s="124"/>
      <c r="H246" s="124"/>
      <c r="I246" s="124"/>
      <c r="J246" s="124"/>
      <c r="K246" s="13">
        <f t="shared" si="6"/>
        <v>0</v>
      </c>
      <c r="L246" s="28"/>
    </row>
    <row r="247" spans="2:12" ht="15" hidden="1" customHeight="1" outlineLevel="1" x14ac:dyDescent="0.25">
      <c r="B247" s="29" t="s">
        <v>140</v>
      </c>
      <c r="C247" s="29" t="s">
        <v>190</v>
      </c>
      <c r="D247" s="29"/>
      <c r="E247" s="124"/>
      <c r="F247" s="124"/>
      <c r="G247" s="124"/>
      <c r="H247" s="124"/>
      <c r="I247" s="124"/>
      <c r="J247" s="124"/>
      <c r="K247" s="13">
        <f t="shared" si="6"/>
        <v>0</v>
      </c>
      <c r="L247" s="28"/>
    </row>
    <row r="248" spans="2:12" ht="15" hidden="1" customHeight="1" outlineLevel="1" x14ac:dyDescent="0.25">
      <c r="B248" s="29" t="s">
        <v>140</v>
      </c>
      <c r="C248" s="29" t="s">
        <v>190</v>
      </c>
      <c r="D248" s="29"/>
      <c r="E248" s="124"/>
      <c r="F248" s="124"/>
      <c r="G248" s="124"/>
      <c r="H248" s="124"/>
      <c r="I248" s="124"/>
      <c r="J248" s="124"/>
      <c r="K248" s="13">
        <f t="shared" si="6"/>
        <v>0</v>
      </c>
      <c r="L248" s="28"/>
    </row>
    <row r="249" spans="2:12" ht="15" hidden="1" customHeight="1" outlineLevel="1" x14ac:dyDescent="0.25">
      <c r="B249" s="29" t="s">
        <v>140</v>
      </c>
      <c r="C249" s="29" t="s">
        <v>190</v>
      </c>
      <c r="D249" s="29"/>
      <c r="E249" s="124"/>
      <c r="F249" s="124"/>
      <c r="G249" s="124"/>
      <c r="H249" s="124"/>
      <c r="I249" s="124"/>
      <c r="J249" s="124"/>
      <c r="K249" s="13">
        <f t="shared" si="6"/>
        <v>0</v>
      </c>
      <c r="L249" s="28"/>
    </row>
    <row r="250" spans="2:12" ht="15" hidden="1" customHeight="1" outlineLevel="1" x14ac:dyDescent="0.25">
      <c r="B250" s="29" t="s">
        <v>140</v>
      </c>
      <c r="C250" s="29" t="s">
        <v>190</v>
      </c>
      <c r="D250" s="29"/>
      <c r="E250" s="124"/>
      <c r="F250" s="124"/>
      <c r="G250" s="124"/>
      <c r="H250" s="124"/>
      <c r="I250" s="124"/>
      <c r="J250" s="124"/>
      <c r="K250" s="13">
        <f t="shared" si="6"/>
        <v>0</v>
      </c>
      <c r="L250" s="28"/>
    </row>
    <row r="251" spans="2:12" ht="15" hidden="1" customHeight="1" outlineLevel="1" x14ac:dyDescent="0.25">
      <c r="B251" s="29" t="s">
        <v>140</v>
      </c>
      <c r="C251" s="29" t="s">
        <v>190</v>
      </c>
      <c r="D251" s="29"/>
      <c r="E251" s="124"/>
      <c r="F251" s="124"/>
      <c r="G251" s="124"/>
      <c r="H251" s="124"/>
      <c r="I251" s="124"/>
      <c r="J251" s="124"/>
      <c r="K251" s="13">
        <f t="shared" si="6"/>
        <v>0</v>
      </c>
      <c r="L251" s="28"/>
    </row>
    <row r="252" spans="2:12" ht="15" hidden="1" customHeight="1" outlineLevel="1" x14ac:dyDescent="0.25">
      <c r="B252" s="29" t="s">
        <v>140</v>
      </c>
      <c r="C252" s="29" t="s">
        <v>190</v>
      </c>
      <c r="D252" s="29"/>
      <c r="E252" s="124"/>
      <c r="F252" s="124"/>
      <c r="G252" s="124"/>
      <c r="H252" s="124"/>
      <c r="I252" s="124"/>
      <c r="J252" s="124"/>
      <c r="K252" s="13">
        <f t="shared" si="6"/>
        <v>0</v>
      </c>
      <c r="L252" s="28"/>
    </row>
    <row r="253" spans="2:12" ht="15" hidden="1" customHeight="1" outlineLevel="1" x14ac:dyDescent="0.25">
      <c r="B253" s="29" t="s">
        <v>140</v>
      </c>
      <c r="C253" s="29" t="s">
        <v>190</v>
      </c>
      <c r="D253" s="29"/>
      <c r="E253" s="124"/>
      <c r="F253" s="124"/>
      <c r="G253" s="124"/>
      <c r="H253" s="124"/>
      <c r="I253" s="124"/>
      <c r="J253" s="124"/>
      <c r="K253" s="13">
        <f t="shared" si="6"/>
        <v>0</v>
      </c>
      <c r="L253" s="28"/>
    </row>
    <row r="254" spans="2:12" ht="15" hidden="1" customHeight="1" outlineLevel="1" x14ac:dyDescent="0.25">
      <c r="B254" s="29" t="s">
        <v>140</v>
      </c>
      <c r="C254" s="29" t="s">
        <v>190</v>
      </c>
      <c r="D254" s="29"/>
      <c r="E254" s="124"/>
      <c r="F254" s="124"/>
      <c r="G254" s="124"/>
      <c r="H254" s="124"/>
      <c r="I254" s="124"/>
      <c r="J254" s="124"/>
      <c r="K254" s="13">
        <f t="shared" si="6"/>
        <v>0</v>
      </c>
      <c r="L254" s="28"/>
    </row>
    <row r="255" spans="2:12" ht="15" hidden="1" customHeight="1" outlineLevel="1" x14ac:dyDescent="0.25">
      <c r="B255" s="29" t="s">
        <v>140</v>
      </c>
      <c r="C255" s="29" t="s">
        <v>190</v>
      </c>
      <c r="D255" s="29"/>
      <c r="E255" s="124"/>
      <c r="F255" s="124"/>
      <c r="G255" s="124"/>
      <c r="H255" s="124"/>
      <c r="I255" s="124"/>
      <c r="J255" s="124"/>
      <c r="K255" s="13">
        <f t="shared" si="6"/>
        <v>0</v>
      </c>
      <c r="L255" s="28"/>
    </row>
    <row r="256" spans="2:12" ht="15" hidden="1" customHeight="1" outlineLevel="1" x14ac:dyDescent="0.25">
      <c r="B256" s="29" t="s">
        <v>140</v>
      </c>
      <c r="C256" s="29" t="s">
        <v>190</v>
      </c>
      <c r="D256" s="29"/>
      <c r="E256" s="124"/>
      <c r="F256" s="124"/>
      <c r="G256" s="124"/>
      <c r="H256" s="124"/>
      <c r="I256" s="124"/>
      <c r="J256" s="124"/>
      <c r="K256" s="13">
        <f t="shared" si="6"/>
        <v>0</v>
      </c>
      <c r="L256" s="28"/>
    </row>
    <row r="257" spans="2:12" ht="15" hidden="1" customHeight="1" outlineLevel="1" x14ac:dyDescent="0.25">
      <c r="B257" s="29" t="s">
        <v>140</v>
      </c>
      <c r="C257" s="29" t="s">
        <v>190</v>
      </c>
      <c r="D257" s="29"/>
      <c r="E257" s="124"/>
      <c r="F257" s="124"/>
      <c r="G257" s="124"/>
      <c r="H257" s="124"/>
      <c r="I257" s="124"/>
      <c r="J257" s="124"/>
      <c r="K257" s="13">
        <f t="shared" si="6"/>
        <v>0</v>
      </c>
      <c r="L257" s="28"/>
    </row>
    <row r="258" spans="2:12" ht="15" hidden="1" customHeight="1" outlineLevel="1" x14ac:dyDescent="0.25">
      <c r="B258" s="29" t="s">
        <v>140</v>
      </c>
      <c r="C258" s="29" t="s">
        <v>190</v>
      </c>
      <c r="D258" s="29"/>
      <c r="E258" s="124"/>
      <c r="F258" s="124"/>
      <c r="G258" s="124"/>
      <c r="H258" s="124"/>
      <c r="I258" s="124"/>
      <c r="J258" s="124"/>
      <c r="K258" s="13">
        <f t="shared" si="6"/>
        <v>0</v>
      </c>
      <c r="L258" s="28"/>
    </row>
    <row r="259" spans="2:12" ht="15" hidden="1" customHeight="1" outlineLevel="1" x14ac:dyDescent="0.25">
      <c r="B259" s="29" t="s">
        <v>140</v>
      </c>
      <c r="C259" s="29" t="s">
        <v>190</v>
      </c>
      <c r="D259" s="29"/>
      <c r="E259" s="124"/>
      <c r="F259" s="124"/>
      <c r="G259" s="124"/>
      <c r="H259" s="124"/>
      <c r="I259" s="124"/>
      <c r="J259" s="124"/>
      <c r="K259" s="13">
        <f t="shared" si="6"/>
        <v>0</v>
      </c>
      <c r="L259" s="28"/>
    </row>
    <row r="260" spans="2:12" ht="15" hidden="1" customHeight="1" outlineLevel="1" x14ac:dyDescent="0.25">
      <c r="B260" s="29" t="s">
        <v>140</v>
      </c>
      <c r="C260" s="29" t="s">
        <v>190</v>
      </c>
      <c r="D260" s="29"/>
      <c r="E260" s="124"/>
      <c r="F260" s="124"/>
      <c r="G260" s="124"/>
      <c r="H260" s="124"/>
      <c r="I260" s="124"/>
      <c r="J260" s="124"/>
      <c r="K260" s="13">
        <f t="shared" si="6"/>
        <v>0</v>
      </c>
      <c r="L260" s="28"/>
    </row>
    <row r="261" spans="2:12" ht="15" hidden="1" customHeight="1" outlineLevel="1" x14ac:dyDescent="0.25">
      <c r="B261" s="29" t="s">
        <v>140</v>
      </c>
      <c r="C261" s="29" t="s">
        <v>190</v>
      </c>
      <c r="D261" s="29"/>
      <c r="E261" s="124"/>
      <c r="F261" s="124"/>
      <c r="G261" s="124"/>
      <c r="H261" s="124"/>
      <c r="I261" s="124"/>
      <c r="J261" s="124"/>
      <c r="K261" s="13">
        <f t="shared" si="6"/>
        <v>0</v>
      </c>
      <c r="L261" s="28"/>
    </row>
    <row r="262" spans="2:12" ht="15" hidden="1" customHeight="1" outlineLevel="1" x14ac:dyDescent="0.25">
      <c r="B262" s="29" t="s">
        <v>140</v>
      </c>
      <c r="C262" s="29" t="s">
        <v>190</v>
      </c>
      <c r="D262" s="29"/>
      <c r="E262" s="124"/>
      <c r="F262" s="124"/>
      <c r="G262" s="124"/>
      <c r="H262" s="124"/>
      <c r="I262" s="124"/>
      <c r="J262" s="124"/>
      <c r="K262" s="13">
        <f t="shared" si="6"/>
        <v>0</v>
      </c>
      <c r="L262" s="28"/>
    </row>
    <row r="263" spans="2:12" ht="15" hidden="1" customHeight="1" outlineLevel="1" x14ac:dyDescent="0.25">
      <c r="B263" s="29" t="s">
        <v>140</v>
      </c>
      <c r="C263" s="29" t="s">
        <v>190</v>
      </c>
      <c r="D263" s="29"/>
      <c r="E263" s="124"/>
      <c r="F263" s="124"/>
      <c r="G263" s="124"/>
      <c r="H263" s="124"/>
      <c r="I263" s="124"/>
      <c r="J263" s="124"/>
      <c r="K263" s="13">
        <f t="shared" si="6"/>
        <v>0</v>
      </c>
      <c r="L263" s="28"/>
    </row>
    <row r="264" spans="2:12" ht="15" hidden="1" customHeight="1" outlineLevel="1" x14ac:dyDescent="0.25">
      <c r="B264" s="29" t="s">
        <v>140</v>
      </c>
      <c r="C264" s="29" t="s">
        <v>190</v>
      </c>
      <c r="D264" s="29"/>
      <c r="E264" s="124"/>
      <c r="F264" s="124"/>
      <c r="G264" s="124"/>
      <c r="H264" s="124"/>
      <c r="I264" s="124"/>
      <c r="J264" s="124"/>
      <c r="K264" s="13">
        <f t="shared" si="6"/>
        <v>0</v>
      </c>
      <c r="L264" s="28"/>
    </row>
    <row r="265" spans="2:12" ht="15" hidden="1" customHeight="1" outlineLevel="1" x14ac:dyDescent="0.25">
      <c r="B265" s="29" t="s">
        <v>140</v>
      </c>
      <c r="C265" s="29" t="s">
        <v>190</v>
      </c>
      <c r="D265" s="29"/>
      <c r="E265" s="124"/>
      <c r="F265" s="124"/>
      <c r="G265" s="124"/>
      <c r="H265" s="124"/>
      <c r="I265" s="124"/>
      <c r="J265" s="124"/>
      <c r="K265" s="13">
        <f t="shared" si="6"/>
        <v>0</v>
      </c>
      <c r="L265" s="28"/>
    </row>
    <row r="266" spans="2:12" ht="15" hidden="1" customHeight="1" outlineLevel="1" x14ac:dyDescent="0.25">
      <c r="B266" s="29" t="s">
        <v>140</v>
      </c>
      <c r="C266" s="29" t="s">
        <v>190</v>
      </c>
      <c r="D266" s="29"/>
      <c r="E266" s="124"/>
      <c r="F266" s="124"/>
      <c r="G266" s="124"/>
      <c r="H266" s="124"/>
      <c r="I266" s="124"/>
      <c r="J266" s="124"/>
      <c r="K266" s="13">
        <f t="shared" si="6"/>
        <v>0</v>
      </c>
      <c r="L266" s="28"/>
    </row>
    <row r="267" spans="2:12" ht="15" hidden="1" customHeight="1" outlineLevel="1" x14ac:dyDescent="0.25">
      <c r="B267" s="29" t="s">
        <v>140</v>
      </c>
      <c r="C267" s="29" t="s">
        <v>190</v>
      </c>
      <c r="D267" s="29"/>
      <c r="E267" s="124"/>
      <c r="F267" s="124"/>
      <c r="G267" s="124"/>
      <c r="H267" s="124"/>
      <c r="I267" s="124"/>
      <c r="J267" s="124"/>
      <c r="K267" s="13">
        <f t="shared" si="6"/>
        <v>0</v>
      </c>
      <c r="L267" s="28"/>
    </row>
    <row r="268" spans="2:12" ht="15" hidden="1" customHeight="1" outlineLevel="1" x14ac:dyDescent="0.25">
      <c r="B268" s="29" t="s">
        <v>140</v>
      </c>
      <c r="C268" s="29" t="s">
        <v>190</v>
      </c>
      <c r="D268" s="29"/>
      <c r="E268" s="124"/>
      <c r="F268" s="124"/>
      <c r="G268" s="124"/>
      <c r="H268" s="124"/>
      <c r="I268" s="124"/>
      <c r="J268" s="124"/>
      <c r="K268" s="13">
        <f t="shared" si="6"/>
        <v>0</v>
      </c>
      <c r="L268" s="28"/>
    </row>
    <row r="269" spans="2:12" ht="15" hidden="1" customHeight="1" outlineLevel="1" x14ac:dyDescent="0.25">
      <c r="B269" s="29" t="s">
        <v>140</v>
      </c>
      <c r="C269" s="29" t="s">
        <v>190</v>
      </c>
      <c r="D269" s="29"/>
      <c r="E269" s="124"/>
      <c r="F269" s="124"/>
      <c r="G269" s="124"/>
      <c r="H269" s="124"/>
      <c r="I269" s="124"/>
      <c r="J269" s="124"/>
      <c r="K269" s="13">
        <f t="shared" si="6"/>
        <v>0</v>
      </c>
      <c r="L269" s="28"/>
    </row>
    <row r="270" spans="2:12" ht="15" hidden="1" customHeight="1" outlineLevel="1" x14ac:dyDescent="0.25">
      <c r="B270" s="29" t="s">
        <v>140</v>
      </c>
      <c r="C270" s="29" t="s">
        <v>190</v>
      </c>
      <c r="D270" s="29"/>
      <c r="E270" s="124"/>
      <c r="F270" s="124"/>
      <c r="G270" s="124"/>
      <c r="H270" s="124"/>
      <c r="I270" s="124"/>
      <c r="J270" s="124"/>
      <c r="K270" s="13">
        <f t="shared" si="6"/>
        <v>0</v>
      </c>
      <c r="L270" s="28"/>
    </row>
    <row r="271" spans="2:12" ht="15" hidden="1" customHeight="1" outlineLevel="1" x14ac:dyDescent="0.25">
      <c r="B271" s="29" t="s">
        <v>140</v>
      </c>
      <c r="C271" s="29" t="s">
        <v>190</v>
      </c>
      <c r="D271" s="29"/>
      <c r="E271" s="124"/>
      <c r="F271" s="124"/>
      <c r="G271" s="124"/>
      <c r="H271" s="124"/>
      <c r="I271" s="124"/>
      <c r="J271" s="124"/>
      <c r="K271" s="13">
        <f t="shared" si="6"/>
        <v>0</v>
      </c>
      <c r="L271" s="28"/>
    </row>
    <row r="272" spans="2:12" ht="15" hidden="1" customHeight="1" outlineLevel="1" x14ac:dyDescent="0.25">
      <c r="B272" s="29" t="s">
        <v>140</v>
      </c>
      <c r="C272" s="29" t="s">
        <v>190</v>
      </c>
      <c r="D272" s="29"/>
      <c r="E272" s="124"/>
      <c r="F272" s="124"/>
      <c r="G272" s="124"/>
      <c r="H272" s="124"/>
      <c r="I272" s="124"/>
      <c r="J272" s="124"/>
      <c r="K272" s="13">
        <f t="shared" si="6"/>
        <v>0</v>
      </c>
      <c r="L272" s="28"/>
    </row>
    <row r="273" spans="2:12" ht="15" hidden="1" customHeight="1" outlineLevel="1" x14ac:dyDescent="0.25">
      <c r="B273" s="29" t="s">
        <v>140</v>
      </c>
      <c r="C273" s="29" t="s">
        <v>190</v>
      </c>
      <c r="D273" s="29"/>
      <c r="E273" s="124"/>
      <c r="F273" s="124"/>
      <c r="G273" s="124"/>
      <c r="H273" s="124"/>
      <c r="I273" s="124"/>
      <c r="J273" s="124"/>
      <c r="K273" s="13">
        <f t="shared" si="6"/>
        <v>0</v>
      </c>
      <c r="L273" s="28"/>
    </row>
    <row r="274" spans="2:12" ht="15" hidden="1" customHeight="1" outlineLevel="1" x14ac:dyDescent="0.25">
      <c r="B274" s="29" t="s">
        <v>140</v>
      </c>
      <c r="C274" s="29" t="s">
        <v>190</v>
      </c>
      <c r="D274" s="29"/>
      <c r="E274" s="124"/>
      <c r="F274" s="124"/>
      <c r="G274" s="124"/>
      <c r="H274" s="124"/>
      <c r="I274" s="124"/>
      <c r="J274" s="124"/>
      <c r="K274" s="13">
        <f t="shared" si="6"/>
        <v>0</v>
      </c>
      <c r="L274" s="28"/>
    </row>
    <row r="275" spans="2:12" ht="15" hidden="1" customHeight="1" outlineLevel="1" x14ac:dyDescent="0.25">
      <c r="B275" s="29" t="s">
        <v>140</v>
      </c>
      <c r="C275" s="29" t="s">
        <v>190</v>
      </c>
      <c r="D275" s="29"/>
      <c r="E275" s="124"/>
      <c r="F275" s="124"/>
      <c r="G275" s="124"/>
      <c r="H275" s="124"/>
      <c r="I275" s="124"/>
      <c r="J275" s="124"/>
      <c r="K275" s="13">
        <f t="shared" si="6"/>
        <v>0</v>
      </c>
      <c r="L275" s="28"/>
    </row>
    <row r="276" spans="2:12" ht="15" hidden="1" customHeight="1" outlineLevel="1" x14ac:dyDescent="0.25">
      <c r="B276" s="29" t="s">
        <v>140</v>
      </c>
      <c r="C276" s="29" t="s">
        <v>190</v>
      </c>
      <c r="D276" s="29"/>
      <c r="E276" s="124"/>
      <c r="F276" s="124"/>
      <c r="G276" s="124"/>
      <c r="H276" s="124"/>
      <c r="I276" s="124"/>
      <c r="J276" s="124"/>
      <c r="K276" s="13">
        <f t="shared" si="6"/>
        <v>0</v>
      </c>
      <c r="L276" s="28"/>
    </row>
    <row r="277" spans="2:12" ht="15" hidden="1" customHeight="1" outlineLevel="1" x14ac:dyDescent="0.25">
      <c r="B277" s="29" t="s">
        <v>140</v>
      </c>
      <c r="C277" s="29" t="s">
        <v>190</v>
      </c>
      <c r="D277" s="29"/>
      <c r="E277" s="124"/>
      <c r="F277" s="124"/>
      <c r="G277" s="124"/>
      <c r="H277" s="124"/>
      <c r="I277" s="124"/>
      <c r="J277" s="124"/>
      <c r="K277" s="13">
        <f t="shared" si="6"/>
        <v>0</v>
      </c>
      <c r="L277" s="28"/>
    </row>
    <row r="278" spans="2:12" ht="15" hidden="1" customHeight="1" outlineLevel="1" x14ac:dyDescent="0.25">
      <c r="B278" s="29" t="s">
        <v>140</v>
      </c>
      <c r="C278" s="29" t="s">
        <v>190</v>
      </c>
      <c r="D278" s="29"/>
      <c r="E278" s="124"/>
      <c r="F278" s="124"/>
      <c r="G278" s="124"/>
      <c r="H278" s="124"/>
      <c r="I278" s="124"/>
      <c r="J278" s="124"/>
      <c r="K278" s="13">
        <f t="shared" si="6"/>
        <v>0</v>
      </c>
      <c r="L278" s="28"/>
    </row>
    <row r="279" spans="2:12" ht="15" hidden="1" customHeight="1" outlineLevel="1" x14ac:dyDescent="0.25">
      <c r="B279" s="29" t="s">
        <v>140</v>
      </c>
      <c r="C279" s="29" t="s">
        <v>190</v>
      </c>
      <c r="D279" s="29"/>
      <c r="E279" s="124"/>
      <c r="F279" s="124"/>
      <c r="G279" s="124"/>
      <c r="H279" s="124"/>
      <c r="I279" s="124"/>
      <c r="J279" s="124"/>
      <c r="K279" s="13">
        <f t="shared" si="6"/>
        <v>0</v>
      </c>
      <c r="L279" s="28"/>
    </row>
    <row r="280" spans="2:12" ht="15" hidden="1" customHeight="1" outlineLevel="1" x14ac:dyDescent="0.25">
      <c r="B280" s="29" t="s">
        <v>140</v>
      </c>
      <c r="C280" s="29" t="s">
        <v>190</v>
      </c>
      <c r="D280" s="29"/>
      <c r="E280" s="124"/>
      <c r="F280" s="124"/>
      <c r="G280" s="124"/>
      <c r="H280" s="124"/>
      <c r="I280" s="124"/>
      <c r="J280" s="124"/>
      <c r="K280" s="13">
        <f t="shared" ref="K280:K282" si="7">SUM(E280:J280)</f>
        <v>0</v>
      </c>
      <c r="L280" s="28"/>
    </row>
    <row r="281" spans="2:12" ht="15" hidden="1" customHeight="1" outlineLevel="1" x14ac:dyDescent="0.25">
      <c r="B281" s="29" t="s">
        <v>140</v>
      </c>
      <c r="C281" s="29" t="s">
        <v>190</v>
      </c>
      <c r="D281" s="29"/>
      <c r="E281" s="124"/>
      <c r="F281" s="124"/>
      <c r="G281" s="124"/>
      <c r="H281" s="124"/>
      <c r="I281" s="124"/>
      <c r="J281" s="124"/>
      <c r="K281" s="13">
        <f t="shared" si="7"/>
        <v>0</v>
      </c>
      <c r="L281" s="28"/>
    </row>
    <row r="282" spans="2:12" ht="15" hidden="1" customHeight="1" outlineLevel="1" x14ac:dyDescent="0.25">
      <c r="B282" s="29" t="s">
        <v>140</v>
      </c>
      <c r="C282" s="29" t="s">
        <v>190</v>
      </c>
      <c r="D282" s="29"/>
      <c r="E282" s="124"/>
      <c r="F282" s="124"/>
      <c r="G282" s="124"/>
      <c r="H282" s="124"/>
      <c r="I282" s="124"/>
      <c r="J282" s="124"/>
      <c r="K282" s="13">
        <f t="shared" si="7"/>
        <v>0</v>
      </c>
      <c r="L282" s="28"/>
    </row>
    <row r="283" spans="2:12" collapsed="1" x14ac:dyDescent="0.25">
      <c r="B283" s="341" t="s">
        <v>27</v>
      </c>
      <c r="C283" s="342"/>
      <c r="D283" s="343"/>
      <c r="E283" s="138">
        <f t="shared" ref="E283:J283" si="8">SUM(E175:E278)</f>
        <v>0</v>
      </c>
      <c r="F283" s="138">
        <f t="shared" si="8"/>
        <v>0</v>
      </c>
      <c r="G283" s="138">
        <f t="shared" si="8"/>
        <v>0</v>
      </c>
      <c r="H283" s="138">
        <f t="shared" si="8"/>
        <v>0</v>
      </c>
      <c r="I283" s="138">
        <f t="shared" si="8"/>
        <v>0</v>
      </c>
      <c r="J283" s="138">
        <f t="shared" si="8"/>
        <v>0</v>
      </c>
      <c r="K283" s="138">
        <f t="shared" ref="K283" si="9">SUM(E283:J283)</f>
        <v>0</v>
      </c>
    </row>
    <row r="284" spans="2:12" x14ac:dyDescent="0.25">
      <c r="B284" s="341" t="s">
        <v>26</v>
      </c>
      <c r="C284" s="342"/>
      <c r="D284" s="343"/>
      <c r="E284" s="138">
        <f t="shared" ref="E284:K284" si="10">+E283+E174</f>
        <v>16299982</v>
      </c>
      <c r="F284" s="138">
        <f t="shared" si="10"/>
        <v>8429220</v>
      </c>
      <c r="G284" s="138">
        <f t="shared" si="10"/>
        <v>31156191</v>
      </c>
      <c r="H284" s="138">
        <f t="shared" si="10"/>
        <v>1126597881</v>
      </c>
      <c r="I284" s="138">
        <f t="shared" si="10"/>
        <v>0</v>
      </c>
      <c r="J284" s="138">
        <f t="shared" si="10"/>
        <v>35911784</v>
      </c>
      <c r="K284" s="138">
        <f t="shared" si="10"/>
        <v>1218395058</v>
      </c>
    </row>
    <row r="285" spans="2:12" ht="15" hidden="1" customHeight="1" outlineLevel="1" x14ac:dyDescent="0.25">
      <c r="B285" s="29" t="s">
        <v>218</v>
      </c>
      <c r="C285" s="29" t="s">
        <v>190</v>
      </c>
      <c r="D285" s="238"/>
      <c r="E285" s="124"/>
      <c r="F285" s="124"/>
      <c r="G285" s="124"/>
      <c r="H285" s="124"/>
      <c r="I285" s="124"/>
      <c r="J285" s="40"/>
      <c r="K285" s="13">
        <f t="shared" ref="K285:K288" si="11">+SUM(E285:J285)</f>
        <v>0</v>
      </c>
    </row>
    <row r="286" spans="2:12" ht="15" hidden="1" customHeight="1" outlineLevel="1" x14ac:dyDescent="0.25">
      <c r="B286" s="29" t="s">
        <v>218</v>
      </c>
      <c r="C286" s="29" t="s">
        <v>190</v>
      </c>
      <c r="D286" s="238"/>
      <c r="E286" s="124"/>
      <c r="F286" s="124"/>
      <c r="G286" s="124"/>
      <c r="H286" s="124"/>
      <c r="I286" s="124"/>
      <c r="J286" s="40"/>
      <c r="K286" s="13">
        <f t="shared" si="11"/>
        <v>0</v>
      </c>
    </row>
    <row r="287" spans="2:12" ht="15" hidden="1" customHeight="1" outlineLevel="1" x14ac:dyDescent="0.25">
      <c r="B287" s="29" t="s">
        <v>218</v>
      </c>
      <c r="C287" s="29" t="s">
        <v>190</v>
      </c>
      <c r="D287" s="238"/>
      <c r="E287" s="124"/>
      <c r="F287" s="124"/>
      <c r="G287" s="124"/>
      <c r="H287" s="124"/>
      <c r="I287" s="124"/>
      <c r="J287" s="40"/>
      <c r="K287" s="13">
        <f t="shared" si="11"/>
        <v>0</v>
      </c>
    </row>
    <row r="288" spans="2:12" ht="15" hidden="1" customHeight="1" outlineLevel="1" x14ac:dyDescent="0.25">
      <c r="B288" s="29" t="s">
        <v>218</v>
      </c>
      <c r="C288" s="29" t="s">
        <v>190</v>
      </c>
      <c r="D288" s="238"/>
      <c r="E288" s="124"/>
      <c r="F288" s="124"/>
      <c r="G288" s="124"/>
      <c r="H288" s="124"/>
      <c r="I288" s="124"/>
      <c r="J288" s="40"/>
      <c r="K288" s="13">
        <f t="shared" si="11"/>
        <v>0</v>
      </c>
    </row>
    <row r="289" spans="2:11" ht="15" hidden="1" customHeight="1" outlineLevel="1" x14ac:dyDescent="0.25">
      <c r="B289" s="29" t="s">
        <v>218</v>
      </c>
      <c r="C289" s="29" t="s">
        <v>190</v>
      </c>
      <c r="D289" s="238"/>
      <c r="E289" s="124"/>
      <c r="F289" s="124"/>
      <c r="G289" s="124"/>
      <c r="H289" s="124"/>
      <c r="I289" s="124"/>
      <c r="J289" s="40"/>
      <c r="K289" s="13">
        <f t="shared" ref="K289:K356" si="12">+SUM(E289:J289)</f>
        <v>0</v>
      </c>
    </row>
    <row r="290" spans="2:11" ht="15" hidden="1" customHeight="1" outlineLevel="1" x14ac:dyDescent="0.25">
      <c r="B290" s="29" t="s">
        <v>218</v>
      </c>
      <c r="C290" s="29" t="s">
        <v>190</v>
      </c>
      <c r="D290" s="238"/>
      <c r="E290" s="124"/>
      <c r="F290" s="124"/>
      <c r="G290" s="124"/>
      <c r="H290" s="124"/>
      <c r="I290" s="124"/>
      <c r="J290" s="40"/>
      <c r="K290" s="13">
        <f t="shared" si="12"/>
        <v>0</v>
      </c>
    </row>
    <row r="291" spans="2:11" ht="15" hidden="1" customHeight="1" outlineLevel="1" x14ac:dyDescent="0.25">
      <c r="B291" s="29" t="s">
        <v>218</v>
      </c>
      <c r="C291" s="29" t="s">
        <v>190</v>
      </c>
      <c r="D291" s="238"/>
      <c r="E291" s="124"/>
      <c r="F291" s="124"/>
      <c r="G291" s="124"/>
      <c r="H291" s="124"/>
      <c r="I291" s="124"/>
      <c r="J291" s="40"/>
      <c r="K291" s="13">
        <f t="shared" si="12"/>
        <v>0</v>
      </c>
    </row>
    <row r="292" spans="2:11" hidden="1" outlineLevel="1" x14ac:dyDescent="0.25">
      <c r="B292" s="29" t="s">
        <v>218</v>
      </c>
      <c r="C292" s="29" t="s">
        <v>190</v>
      </c>
      <c r="D292" s="238"/>
      <c r="E292" s="124"/>
      <c r="F292" s="124"/>
      <c r="G292" s="124"/>
      <c r="H292" s="124"/>
      <c r="I292" s="124"/>
      <c r="J292" s="40"/>
      <c r="K292" s="13">
        <f t="shared" si="12"/>
        <v>0</v>
      </c>
    </row>
    <row r="293" spans="2:11" hidden="1" outlineLevel="1" x14ac:dyDescent="0.25">
      <c r="B293" s="29" t="s">
        <v>218</v>
      </c>
      <c r="C293" s="29" t="s">
        <v>190</v>
      </c>
      <c r="D293" s="238"/>
      <c r="E293" s="124"/>
      <c r="F293" s="124"/>
      <c r="G293" s="124"/>
      <c r="H293" s="124"/>
      <c r="I293" s="124"/>
      <c r="J293" s="40"/>
      <c r="K293" s="13">
        <f t="shared" si="12"/>
        <v>0</v>
      </c>
    </row>
    <row r="294" spans="2:11" hidden="1" outlineLevel="1" x14ac:dyDescent="0.25">
      <c r="B294" s="29" t="s">
        <v>218</v>
      </c>
      <c r="C294" s="29" t="s">
        <v>190</v>
      </c>
      <c r="D294" s="238"/>
      <c r="E294" s="124"/>
      <c r="F294" s="124"/>
      <c r="G294" s="124"/>
      <c r="H294" s="124"/>
      <c r="I294" s="124"/>
      <c r="J294" s="40"/>
      <c r="K294" s="13">
        <f t="shared" si="12"/>
        <v>0</v>
      </c>
    </row>
    <row r="295" spans="2:11" hidden="1" outlineLevel="1" x14ac:dyDescent="0.25">
      <c r="B295" s="29" t="s">
        <v>218</v>
      </c>
      <c r="C295" s="29" t="s">
        <v>190</v>
      </c>
      <c r="D295" s="238"/>
      <c r="E295" s="124"/>
      <c r="F295" s="124"/>
      <c r="G295" s="124"/>
      <c r="H295" s="124"/>
      <c r="I295" s="124"/>
      <c r="J295" s="40"/>
      <c r="K295" s="13">
        <f t="shared" si="12"/>
        <v>0</v>
      </c>
    </row>
    <row r="296" spans="2:11" hidden="1" outlineLevel="1" x14ac:dyDescent="0.25">
      <c r="B296" s="29" t="s">
        <v>218</v>
      </c>
      <c r="C296" s="29" t="s">
        <v>190</v>
      </c>
      <c r="D296" s="238"/>
      <c r="E296" s="124"/>
      <c r="F296" s="124"/>
      <c r="G296" s="124"/>
      <c r="H296" s="124"/>
      <c r="I296" s="124"/>
      <c r="J296" s="40"/>
      <c r="K296" s="13">
        <f t="shared" si="12"/>
        <v>0</v>
      </c>
    </row>
    <row r="297" spans="2:11" hidden="1" outlineLevel="1" x14ac:dyDescent="0.25">
      <c r="B297" s="29" t="s">
        <v>218</v>
      </c>
      <c r="C297" s="29" t="s">
        <v>190</v>
      </c>
      <c r="D297" s="238"/>
      <c r="E297" s="124"/>
      <c r="F297" s="124"/>
      <c r="G297" s="124"/>
      <c r="H297" s="124"/>
      <c r="I297" s="124"/>
      <c r="J297" s="40"/>
      <c r="K297" s="13">
        <f t="shared" si="12"/>
        <v>0</v>
      </c>
    </row>
    <row r="298" spans="2:11" hidden="1" outlineLevel="1" x14ac:dyDescent="0.25">
      <c r="B298" s="29" t="s">
        <v>218</v>
      </c>
      <c r="C298" s="29" t="s">
        <v>190</v>
      </c>
      <c r="D298" s="238"/>
      <c r="E298" s="124"/>
      <c r="F298" s="124"/>
      <c r="G298" s="124"/>
      <c r="H298" s="124"/>
      <c r="I298" s="124"/>
      <c r="J298" s="40"/>
      <c r="K298" s="13">
        <f t="shared" si="12"/>
        <v>0</v>
      </c>
    </row>
    <row r="299" spans="2:11" hidden="1" outlineLevel="1" x14ac:dyDescent="0.25">
      <c r="B299" s="29" t="s">
        <v>218</v>
      </c>
      <c r="C299" s="29" t="s">
        <v>190</v>
      </c>
      <c r="D299" s="238"/>
      <c r="E299" s="124"/>
      <c r="F299" s="124"/>
      <c r="G299" s="124"/>
      <c r="H299" s="124"/>
      <c r="I299" s="124"/>
      <c r="J299" s="40"/>
      <c r="K299" s="13">
        <f t="shared" si="12"/>
        <v>0</v>
      </c>
    </row>
    <row r="300" spans="2:11" hidden="1" outlineLevel="1" x14ac:dyDescent="0.25">
      <c r="B300" s="29" t="s">
        <v>218</v>
      </c>
      <c r="C300" s="29" t="s">
        <v>190</v>
      </c>
      <c r="D300" s="238"/>
      <c r="E300" s="124"/>
      <c r="F300" s="124"/>
      <c r="G300" s="124"/>
      <c r="H300" s="124"/>
      <c r="I300" s="124"/>
      <c r="J300" s="40"/>
      <c r="K300" s="13">
        <f t="shared" si="12"/>
        <v>0</v>
      </c>
    </row>
    <row r="301" spans="2:11" hidden="1" outlineLevel="1" x14ac:dyDescent="0.25">
      <c r="B301" s="29" t="s">
        <v>218</v>
      </c>
      <c r="C301" s="29" t="s">
        <v>190</v>
      </c>
      <c r="D301" s="238"/>
      <c r="E301" s="124"/>
      <c r="F301" s="124"/>
      <c r="G301" s="124"/>
      <c r="H301" s="124"/>
      <c r="I301" s="124"/>
      <c r="J301" s="40"/>
      <c r="K301" s="13">
        <f t="shared" si="12"/>
        <v>0</v>
      </c>
    </row>
    <row r="302" spans="2:11" hidden="1" outlineLevel="1" x14ac:dyDescent="0.25">
      <c r="B302" s="29" t="s">
        <v>218</v>
      </c>
      <c r="C302" s="29" t="s">
        <v>190</v>
      </c>
      <c r="D302" s="238"/>
      <c r="E302" s="124"/>
      <c r="F302" s="124"/>
      <c r="G302" s="124"/>
      <c r="H302" s="124"/>
      <c r="I302" s="124"/>
      <c r="J302" s="40"/>
      <c r="K302" s="13">
        <f t="shared" si="12"/>
        <v>0</v>
      </c>
    </row>
    <row r="303" spans="2:11" hidden="1" outlineLevel="1" x14ac:dyDescent="0.25">
      <c r="B303" s="29" t="s">
        <v>218</v>
      </c>
      <c r="C303" s="29" t="s">
        <v>190</v>
      </c>
      <c r="D303" s="238"/>
      <c r="E303" s="124"/>
      <c r="F303" s="124"/>
      <c r="G303" s="124"/>
      <c r="H303" s="124"/>
      <c r="I303" s="124"/>
      <c r="J303" s="40"/>
      <c r="K303" s="13">
        <f t="shared" si="12"/>
        <v>0</v>
      </c>
    </row>
    <row r="304" spans="2:11" hidden="1" outlineLevel="1" x14ac:dyDescent="0.25">
      <c r="B304" s="29" t="s">
        <v>218</v>
      </c>
      <c r="C304" s="29" t="s">
        <v>190</v>
      </c>
      <c r="D304" s="238"/>
      <c r="E304" s="124"/>
      <c r="F304" s="124"/>
      <c r="G304" s="124"/>
      <c r="H304" s="124"/>
      <c r="I304" s="124"/>
      <c r="J304" s="40"/>
      <c r="K304" s="13">
        <f t="shared" si="12"/>
        <v>0</v>
      </c>
    </row>
    <row r="305" spans="2:11" hidden="1" outlineLevel="1" x14ac:dyDescent="0.25">
      <c r="B305" s="29" t="s">
        <v>218</v>
      </c>
      <c r="C305" s="29" t="s">
        <v>190</v>
      </c>
      <c r="D305" s="238"/>
      <c r="E305" s="124"/>
      <c r="F305" s="124"/>
      <c r="G305" s="124"/>
      <c r="H305" s="124"/>
      <c r="I305" s="124"/>
      <c r="J305" s="40"/>
      <c r="K305" s="13">
        <f t="shared" si="12"/>
        <v>0</v>
      </c>
    </row>
    <row r="306" spans="2:11" hidden="1" outlineLevel="1" x14ac:dyDescent="0.25">
      <c r="B306" s="29" t="s">
        <v>218</v>
      </c>
      <c r="C306" s="29" t="s">
        <v>190</v>
      </c>
      <c r="D306" s="238"/>
      <c r="E306" s="124"/>
      <c r="F306" s="124"/>
      <c r="G306" s="124"/>
      <c r="H306" s="124"/>
      <c r="I306" s="124"/>
      <c r="J306" s="40"/>
      <c r="K306" s="13">
        <f t="shared" si="12"/>
        <v>0</v>
      </c>
    </row>
    <row r="307" spans="2:11" hidden="1" outlineLevel="1" x14ac:dyDescent="0.25">
      <c r="B307" s="29" t="s">
        <v>218</v>
      </c>
      <c r="C307" s="29" t="s">
        <v>190</v>
      </c>
      <c r="D307" s="238"/>
      <c r="E307" s="124"/>
      <c r="F307" s="124"/>
      <c r="G307" s="124"/>
      <c r="H307" s="124"/>
      <c r="I307" s="124"/>
      <c r="J307" s="40"/>
      <c r="K307" s="13">
        <f t="shared" si="12"/>
        <v>0</v>
      </c>
    </row>
    <row r="308" spans="2:11" hidden="1" outlineLevel="1" x14ac:dyDescent="0.25">
      <c r="B308" s="29" t="s">
        <v>218</v>
      </c>
      <c r="C308" s="29" t="s">
        <v>190</v>
      </c>
      <c r="D308" s="238"/>
      <c r="E308" s="124"/>
      <c r="F308" s="124"/>
      <c r="G308" s="124"/>
      <c r="H308" s="124"/>
      <c r="I308" s="124"/>
      <c r="J308" s="40"/>
      <c r="K308" s="13">
        <f t="shared" si="12"/>
        <v>0</v>
      </c>
    </row>
    <row r="309" spans="2:11" hidden="1" outlineLevel="1" x14ac:dyDescent="0.25">
      <c r="B309" s="29" t="s">
        <v>218</v>
      </c>
      <c r="C309" s="29" t="s">
        <v>190</v>
      </c>
      <c r="D309" s="238"/>
      <c r="E309" s="124"/>
      <c r="F309" s="124"/>
      <c r="G309" s="124"/>
      <c r="H309" s="124"/>
      <c r="I309" s="124"/>
      <c r="J309" s="40"/>
      <c r="K309" s="13">
        <f t="shared" si="12"/>
        <v>0</v>
      </c>
    </row>
    <row r="310" spans="2:11" hidden="1" outlineLevel="1" x14ac:dyDescent="0.25">
      <c r="B310" s="29" t="s">
        <v>218</v>
      </c>
      <c r="C310" s="29" t="s">
        <v>190</v>
      </c>
      <c r="D310" s="238"/>
      <c r="E310" s="124"/>
      <c r="F310" s="124"/>
      <c r="G310" s="124"/>
      <c r="H310" s="124"/>
      <c r="I310" s="124"/>
      <c r="J310" s="40"/>
      <c r="K310" s="13">
        <f t="shared" si="12"/>
        <v>0</v>
      </c>
    </row>
    <row r="311" spans="2:11" hidden="1" outlineLevel="1" x14ac:dyDescent="0.25">
      <c r="B311" s="29" t="s">
        <v>218</v>
      </c>
      <c r="C311" s="29" t="s">
        <v>190</v>
      </c>
      <c r="D311" s="238"/>
      <c r="E311" s="124"/>
      <c r="F311" s="124"/>
      <c r="G311" s="124"/>
      <c r="H311" s="124"/>
      <c r="I311" s="124"/>
      <c r="J311" s="40"/>
      <c r="K311" s="13">
        <f t="shared" si="12"/>
        <v>0</v>
      </c>
    </row>
    <row r="312" spans="2:11" hidden="1" outlineLevel="1" x14ac:dyDescent="0.25">
      <c r="B312" s="29" t="s">
        <v>218</v>
      </c>
      <c r="C312" s="29" t="s">
        <v>190</v>
      </c>
      <c r="D312" s="238"/>
      <c r="E312" s="124"/>
      <c r="F312" s="124"/>
      <c r="G312" s="124"/>
      <c r="H312" s="124"/>
      <c r="I312" s="124"/>
      <c r="J312" s="40"/>
      <c r="K312" s="13">
        <f t="shared" si="12"/>
        <v>0</v>
      </c>
    </row>
    <row r="313" spans="2:11" hidden="1" outlineLevel="1" x14ac:dyDescent="0.25">
      <c r="B313" s="29" t="s">
        <v>218</v>
      </c>
      <c r="C313" s="29" t="s">
        <v>190</v>
      </c>
      <c r="D313" s="238"/>
      <c r="E313" s="124"/>
      <c r="F313" s="124"/>
      <c r="G313" s="124"/>
      <c r="H313" s="124"/>
      <c r="I313" s="124"/>
      <c r="J313" s="40"/>
      <c r="K313" s="13">
        <f t="shared" si="12"/>
        <v>0</v>
      </c>
    </row>
    <row r="314" spans="2:11" hidden="1" outlineLevel="1" x14ac:dyDescent="0.25">
      <c r="B314" s="29" t="s">
        <v>218</v>
      </c>
      <c r="C314" s="29" t="s">
        <v>190</v>
      </c>
      <c r="D314" s="238"/>
      <c r="E314" s="124"/>
      <c r="F314" s="124"/>
      <c r="G314" s="124"/>
      <c r="H314" s="124"/>
      <c r="I314" s="124"/>
      <c r="J314" s="40"/>
      <c r="K314" s="13">
        <f t="shared" si="12"/>
        <v>0</v>
      </c>
    </row>
    <row r="315" spans="2:11" hidden="1" outlineLevel="1" x14ac:dyDescent="0.25">
      <c r="B315" s="29" t="s">
        <v>218</v>
      </c>
      <c r="C315" s="29" t="s">
        <v>190</v>
      </c>
      <c r="D315" s="238"/>
      <c r="E315" s="124"/>
      <c r="F315" s="124"/>
      <c r="G315" s="124"/>
      <c r="H315" s="124"/>
      <c r="I315" s="124"/>
      <c r="J315" s="40"/>
      <c r="K315" s="13">
        <f t="shared" si="12"/>
        <v>0</v>
      </c>
    </row>
    <row r="316" spans="2:11" hidden="1" outlineLevel="1" x14ac:dyDescent="0.25">
      <c r="B316" s="29" t="s">
        <v>218</v>
      </c>
      <c r="C316" s="29" t="s">
        <v>190</v>
      </c>
      <c r="D316" s="238"/>
      <c r="E316" s="124"/>
      <c r="F316" s="124"/>
      <c r="G316" s="124"/>
      <c r="H316" s="124"/>
      <c r="I316" s="124"/>
      <c r="J316" s="40"/>
      <c r="K316" s="13">
        <f t="shared" si="12"/>
        <v>0</v>
      </c>
    </row>
    <row r="317" spans="2:11" hidden="1" outlineLevel="1" x14ac:dyDescent="0.25">
      <c r="B317" s="29" t="s">
        <v>218</v>
      </c>
      <c r="C317" s="29" t="s">
        <v>190</v>
      </c>
      <c r="D317" s="238"/>
      <c r="E317" s="124"/>
      <c r="F317" s="124"/>
      <c r="G317" s="124"/>
      <c r="H317" s="124"/>
      <c r="I317" s="124"/>
      <c r="J317" s="40"/>
      <c r="K317" s="13">
        <f t="shared" si="12"/>
        <v>0</v>
      </c>
    </row>
    <row r="318" spans="2:11" hidden="1" outlineLevel="1" x14ac:dyDescent="0.25">
      <c r="B318" s="29" t="s">
        <v>218</v>
      </c>
      <c r="C318" s="29" t="s">
        <v>190</v>
      </c>
      <c r="D318" s="238"/>
      <c r="E318" s="124"/>
      <c r="F318" s="124"/>
      <c r="G318" s="124"/>
      <c r="H318" s="124"/>
      <c r="I318" s="124"/>
      <c r="J318" s="40"/>
      <c r="K318" s="13">
        <f t="shared" si="12"/>
        <v>0</v>
      </c>
    </row>
    <row r="319" spans="2:11" hidden="1" outlineLevel="1" x14ac:dyDescent="0.25">
      <c r="B319" s="29" t="s">
        <v>218</v>
      </c>
      <c r="C319" s="29" t="s">
        <v>190</v>
      </c>
      <c r="D319" s="238"/>
      <c r="E319" s="124"/>
      <c r="F319" s="124"/>
      <c r="G319" s="124"/>
      <c r="H319" s="124"/>
      <c r="I319" s="124"/>
      <c r="J319" s="40"/>
      <c r="K319" s="13">
        <f t="shared" si="12"/>
        <v>0</v>
      </c>
    </row>
    <row r="320" spans="2:11" hidden="1" outlineLevel="1" x14ac:dyDescent="0.25">
      <c r="B320" s="29" t="s">
        <v>218</v>
      </c>
      <c r="C320" s="29" t="s">
        <v>190</v>
      </c>
      <c r="D320" s="238"/>
      <c r="E320" s="124"/>
      <c r="F320" s="124"/>
      <c r="G320" s="124"/>
      <c r="H320" s="124"/>
      <c r="I320" s="124"/>
      <c r="J320" s="40"/>
      <c r="K320" s="13">
        <f t="shared" si="12"/>
        <v>0</v>
      </c>
    </row>
    <row r="321" spans="2:11" hidden="1" outlineLevel="1" x14ac:dyDescent="0.25">
      <c r="B321" s="29" t="s">
        <v>218</v>
      </c>
      <c r="C321" s="29" t="s">
        <v>190</v>
      </c>
      <c r="D321" s="238"/>
      <c r="E321" s="124"/>
      <c r="F321" s="124"/>
      <c r="G321" s="124"/>
      <c r="H321" s="124"/>
      <c r="I321" s="124"/>
      <c r="J321" s="40"/>
      <c r="K321" s="13">
        <f t="shared" si="12"/>
        <v>0</v>
      </c>
    </row>
    <row r="322" spans="2:11" hidden="1" outlineLevel="1" x14ac:dyDescent="0.25">
      <c r="B322" s="29" t="s">
        <v>218</v>
      </c>
      <c r="C322" s="29" t="s">
        <v>190</v>
      </c>
      <c r="D322" s="238"/>
      <c r="E322" s="124"/>
      <c r="F322" s="124"/>
      <c r="G322" s="124"/>
      <c r="H322" s="124"/>
      <c r="I322" s="124"/>
      <c r="J322" s="40"/>
      <c r="K322" s="13">
        <f t="shared" si="12"/>
        <v>0</v>
      </c>
    </row>
    <row r="323" spans="2:11" hidden="1" outlineLevel="1" x14ac:dyDescent="0.25">
      <c r="B323" s="29" t="s">
        <v>218</v>
      </c>
      <c r="C323" s="29" t="s">
        <v>190</v>
      </c>
      <c r="D323" s="238"/>
      <c r="E323" s="124"/>
      <c r="F323" s="124"/>
      <c r="G323" s="124"/>
      <c r="H323" s="124"/>
      <c r="I323" s="124"/>
      <c r="J323" s="40"/>
      <c r="K323" s="13">
        <f t="shared" si="12"/>
        <v>0</v>
      </c>
    </row>
    <row r="324" spans="2:11" hidden="1" outlineLevel="1" x14ac:dyDescent="0.25">
      <c r="B324" s="29" t="s">
        <v>218</v>
      </c>
      <c r="C324" s="29" t="s">
        <v>190</v>
      </c>
      <c r="D324" s="238"/>
      <c r="E324" s="124"/>
      <c r="F324" s="124"/>
      <c r="G324" s="124"/>
      <c r="H324" s="124"/>
      <c r="I324" s="124"/>
      <c r="J324" s="40"/>
      <c r="K324" s="13">
        <f t="shared" si="12"/>
        <v>0</v>
      </c>
    </row>
    <row r="325" spans="2:11" hidden="1" outlineLevel="1" x14ac:dyDescent="0.25">
      <c r="B325" s="29" t="s">
        <v>218</v>
      </c>
      <c r="C325" s="29" t="s">
        <v>190</v>
      </c>
      <c r="D325" s="238"/>
      <c r="E325" s="124"/>
      <c r="F325" s="124"/>
      <c r="G325" s="124"/>
      <c r="H325" s="124"/>
      <c r="I325" s="124"/>
      <c r="J325" s="40"/>
      <c r="K325" s="13">
        <f t="shared" si="12"/>
        <v>0</v>
      </c>
    </row>
    <row r="326" spans="2:11" hidden="1" outlineLevel="1" x14ac:dyDescent="0.25">
      <c r="B326" s="29" t="s">
        <v>218</v>
      </c>
      <c r="C326" s="29" t="s">
        <v>190</v>
      </c>
      <c r="D326" s="238"/>
      <c r="E326" s="124"/>
      <c r="F326" s="124"/>
      <c r="G326" s="124"/>
      <c r="H326" s="124"/>
      <c r="I326" s="124"/>
      <c r="J326" s="40"/>
      <c r="K326" s="13">
        <f t="shared" si="12"/>
        <v>0</v>
      </c>
    </row>
    <row r="327" spans="2:11" hidden="1" outlineLevel="1" x14ac:dyDescent="0.25">
      <c r="B327" s="29" t="s">
        <v>218</v>
      </c>
      <c r="C327" s="29" t="s">
        <v>190</v>
      </c>
      <c r="D327" s="238"/>
      <c r="E327" s="124"/>
      <c r="F327" s="124"/>
      <c r="G327" s="124"/>
      <c r="H327" s="124"/>
      <c r="I327" s="124"/>
      <c r="J327" s="40"/>
      <c r="K327" s="13">
        <f t="shared" si="12"/>
        <v>0</v>
      </c>
    </row>
    <row r="328" spans="2:11" hidden="1" outlineLevel="1" x14ac:dyDescent="0.25">
      <c r="B328" s="29" t="s">
        <v>218</v>
      </c>
      <c r="C328" s="29" t="s">
        <v>190</v>
      </c>
      <c r="D328" s="238"/>
      <c r="E328" s="124"/>
      <c r="F328" s="124"/>
      <c r="G328" s="124"/>
      <c r="H328" s="124"/>
      <c r="I328" s="124"/>
      <c r="J328" s="40"/>
      <c r="K328" s="13">
        <f t="shared" si="12"/>
        <v>0</v>
      </c>
    </row>
    <row r="329" spans="2:11" hidden="1" outlineLevel="1" x14ac:dyDescent="0.25">
      <c r="B329" s="29" t="s">
        <v>218</v>
      </c>
      <c r="C329" s="29" t="s">
        <v>190</v>
      </c>
      <c r="D329" s="238"/>
      <c r="E329" s="124"/>
      <c r="F329" s="124"/>
      <c r="G329" s="124"/>
      <c r="H329" s="124"/>
      <c r="I329" s="124"/>
      <c r="J329" s="40"/>
      <c r="K329" s="13">
        <f t="shared" si="12"/>
        <v>0</v>
      </c>
    </row>
    <row r="330" spans="2:11" hidden="1" outlineLevel="1" x14ac:dyDescent="0.25">
      <c r="B330" s="29" t="s">
        <v>218</v>
      </c>
      <c r="C330" s="29" t="s">
        <v>190</v>
      </c>
      <c r="D330" s="238"/>
      <c r="E330" s="124"/>
      <c r="F330" s="124"/>
      <c r="G330" s="124"/>
      <c r="H330" s="124"/>
      <c r="I330" s="124"/>
      <c r="J330" s="40"/>
      <c r="K330" s="13">
        <f t="shared" si="12"/>
        <v>0</v>
      </c>
    </row>
    <row r="331" spans="2:11" hidden="1" outlineLevel="1" x14ac:dyDescent="0.25">
      <c r="B331" s="29" t="s">
        <v>218</v>
      </c>
      <c r="C331" s="29" t="s">
        <v>190</v>
      </c>
      <c r="D331" s="238"/>
      <c r="E331" s="124"/>
      <c r="F331" s="124"/>
      <c r="G331" s="124"/>
      <c r="H331" s="124"/>
      <c r="I331" s="124"/>
      <c r="J331" s="40"/>
      <c r="K331" s="13">
        <f t="shared" si="12"/>
        <v>0</v>
      </c>
    </row>
    <row r="332" spans="2:11" hidden="1" outlineLevel="1" x14ac:dyDescent="0.25">
      <c r="B332" s="29" t="s">
        <v>218</v>
      </c>
      <c r="C332" s="29" t="s">
        <v>190</v>
      </c>
      <c r="D332" s="238"/>
      <c r="E332" s="124"/>
      <c r="F332" s="124"/>
      <c r="G332" s="124"/>
      <c r="H332" s="124"/>
      <c r="I332" s="124"/>
      <c r="J332" s="40"/>
      <c r="K332" s="13">
        <f t="shared" si="12"/>
        <v>0</v>
      </c>
    </row>
    <row r="333" spans="2:11" hidden="1" outlineLevel="1" x14ac:dyDescent="0.25">
      <c r="B333" s="29" t="s">
        <v>218</v>
      </c>
      <c r="C333" s="29" t="s">
        <v>190</v>
      </c>
      <c r="D333" s="238"/>
      <c r="E333" s="124"/>
      <c r="F333" s="124"/>
      <c r="G333" s="124"/>
      <c r="H333" s="124"/>
      <c r="I333" s="124"/>
      <c r="J333" s="40"/>
      <c r="K333" s="13">
        <f t="shared" si="12"/>
        <v>0</v>
      </c>
    </row>
    <row r="334" spans="2:11" hidden="1" outlineLevel="1" x14ac:dyDescent="0.25">
      <c r="B334" s="29" t="s">
        <v>218</v>
      </c>
      <c r="C334" s="29" t="s">
        <v>190</v>
      </c>
      <c r="D334" s="238"/>
      <c r="E334" s="124"/>
      <c r="F334" s="124"/>
      <c r="G334" s="124"/>
      <c r="H334" s="124"/>
      <c r="I334" s="124"/>
      <c r="J334" s="40"/>
      <c r="K334" s="13">
        <f t="shared" si="12"/>
        <v>0</v>
      </c>
    </row>
    <row r="335" spans="2:11" hidden="1" outlineLevel="1" x14ac:dyDescent="0.25">
      <c r="B335" s="29" t="s">
        <v>218</v>
      </c>
      <c r="C335" s="29" t="s">
        <v>190</v>
      </c>
      <c r="D335" s="238"/>
      <c r="E335" s="124"/>
      <c r="F335" s="124"/>
      <c r="G335" s="124"/>
      <c r="H335" s="124"/>
      <c r="I335" s="124"/>
      <c r="J335" s="40"/>
      <c r="K335" s="13">
        <f t="shared" si="12"/>
        <v>0</v>
      </c>
    </row>
    <row r="336" spans="2:11" hidden="1" outlineLevel="1" x14ac:dyDescent="0.25">
      <c r="B336" s="29" t="s">
        <v>218</v>
      </c>
      <c r="C336" s="29" t="s">
        <v>190</v>
      </c>
      <c r="D336" s="238"/>
      <c r="E336" s="124"/>
      <c r="F336" s="124"/>
      <c r="G336" s="124"/>
      <c r="H336" s="124"/>
      <c r="I336" s="124"/>
      <c r="J336" s="40"/>
      <c r="K336" s="13">
        <f t="shared" si="12"/>
        <v>0</v>
      </c>
    </row>
    <row r="337" spans="2:11" hidden="1" outlineLevel="1" x14ac:dyDescent="0.25">
      <c r="B337" s="29" t="s">
        <v>218</v>
      </c>
      <c r="C337" s="29" t="s">
        <v>190</v>
      </c>
      <c r="D337" s="238"/>
      <c r="E337" s="124"/>
      <c r="F337" s="124"/>
      <c r="G337" s="124"/>
      <c r="H337" s="124"/>
      <c r="I337" s="124"/>
      <c r="J337" s="40"/>
      <c r="K337" s="13">
        <f t="shared" si="12"/>
        <v>0</v>
      </c>
    </row>
    <row r="338" spans="2:11" hidden="1" outlineLevel="1" x14ac:dyDescent="0.25">
      <c r="B338" s="29" t="s">
        <v>218</v>
      </c>
      <c r="C338" s="29" t="s">
        <v>190</v>
      </c>
      <c r="D338" s="238"/>
      <c r="E338" s="124"/>
      <c r="F338" s="124"/>
      <c r="G338" s="124"/>
      <c r="H338" s="124"/>
      <c r="I338" s="124"/>
      <c r="J338" s="40"/>
      <c r="K338" s="13">
        <f t="shared" si="12"/>
        <v>0</v>
      </c>
    </row>
    <row r="339" spans="2:11" hidden="1" outlineLevel="1" x14ac:dyDescent="0.25">
      <c r="B339" s="29" t="s">
        <v>218</v>
      </c>
      <c r="C339" s="29" t="s">
        <v>190</v>
      </c>
      <c r="D339" s="238"/>
      <c r="E339" s="124"/>
      <c r="F339" s="124"/>
      <c r="G339" s="124"/>
      <c r="H339" s="124"/>
      <c r="I339" s="124"/>
      <c r="J339" s="40"/>
      <c r="K339" s="13">
        <f t="shared" si="12"/>
        <v>0</v>
      </c>
    </row>
    <row r="340" spans="2:11" hidden="1" outlineLevel="1" x14ac:dyDescent="0.25">
      <c r="B340" s="29" t="s">
        <v>218</v>
      </c>
      <c r="C340" s="29" t="s">
        <v>190</v>
      </c>
      <c r="D340" s="238"/>
      <c r="E340" s="124"/>
      <c r="F340" s="124"/>
      <c r="G340" s="124"/>
      <c r="H340" s="124"/>
      <c r="I340" s="124"/>
      <c r="J340" s="40"/>
      <c r="K340" s="13">
        <f t="shared" si="12"/>
        <v>0</v>
      </c>
    </row>
    <row r="341" spans="2:11" hidden="1" outlineLevel="1" x14ac:dyDescent="0.25">
      <c r="B341" s="29" t="s">
        <v>218</v>
      </c>
      <c r="C341" s="29" t="s">
        <v>190</v>
      </c>
      <c r="D341" s="238"/>
      <c r="E341" s="124"/>
      <c r="F341" s="124"/>
      <c r="G341" s="124"/>
      <c r="H341" s="124"/>
      <c r="I341" s="124"/>
      <c r="J341" s="40"/>
      <c r="K341" s="13">
        <f t="shared" si="12"/>
        <v>0</v>
      </c>
    </row>
    <row r="342" spans="2:11" hidden="1" outlineLevel="1" x14ac:dyDescent="0.25">
      <c r="B342" s="29" t="s">
        <v>218</v>
      </c>
      <c r="C342" s="29" t="s">
        <v>190</v>
      </c>
      <c r="D342" s="238"/>
      <c r="E342" s="124"/>
      <c r="F342" s="124"/>
      <c r="G342" s="124"/>
      <c r="H342" s="124"/>
      <c r="I342" s="124"/>
      <c r="J342" s="40"/>
      <c r="K342" s="13">
        <f t="shared" si="12"/>
        <v>0</v>
      </c>
    </row>
    <row r="343" spans="2:11" hidden="1" outlineLevel="1" x14ac:dyDescent="0.25">
      <c r="B343" s="29" t="s">
        <v>218</v>
      </c>
      <c r="C343" s="29" t="s">
        <v>190</v>
      </c>
      <c r="D343" s="238"/>
      <c r="E343" s="124"/>
      <c r="F343" s="124"/>
      <c r="G343" s="124"/>
      <c r="H343" s="124"/>
      <c r="I343" s="124"/>
      <c r="J343" s="40"/>
      <c r="K343" s="13">
        <f t="shared" si="12"/>
        <v>0</v>
      </c>
    </row>
    <row r="344" spans="2:11" hidden="1" outlineLevel="1" x14ac:dyDescent="0.25">
      <c r="B344" s="29" t="s">
        <v>218</v>
      </c>
      <c r="C344" s="29" t="s">
        <v>190</v>
      </c>
      <c r="D344" s="238"/>
      <c r="E344" s="124"/>
      <c r="F344" s="124"/>
      <c r="G344" s="124"/>
      <c r="H344" s="124"/>
      <c r="I344" s="124"/>
      <c r="J344" s="40"/>
      <c r="K344" s="13">
        <f t="shared" si="12"/>
        <v>0</v>
      </c>
    </row>
    <row r="345" spans="2:11" hidden="1" outlineLevel="1" x14ac:dyDescent="0.25">
      <c r="B345" s="29" t="s">
        <v>142</v>
      </c>
      <c r="C345" s="29" t="s">
        <v>190</v>
      </c>
      <c r="D345" s="238"/>
      <c r="E345" s="124"/>
      <c r="F345" s="124"/>
      <c r="G345" s="124"/>
      <c r="H345" s="124"/>
      <c r="I345" s="124"/>
      <c r="J345" s="40"/>
      <c r="K345" s="13">
        <f t="shared" si="12"/>
        <v>0</v>
      </c>
    </row>
    <row r="346" spans="2:11" hidden="1" outlineLevel="1" x14ac:dyDescent="0.25">
      <c r="B346" s="29" t="s">
        <v>142</v>
      </c>
      <c r="C346" s="29" t="s">
        <v>190</v>
      </c>
      <c r="D346" s="238"/>
      <c r="E346" s="124"/>
      <c r="F346" s="124"/>
      <c r="G346" s="124"/>
      <c r="H346" s="124"/>
      <c r="I346" s="124"/>
      <c r="J346" s="40"/>
      <c r="K346" s="13">
        <f t="shared" si="12"/>
        <v>0</v>
      </c>
    </row>
    <row r="347" spans="2:11" hidden="1" outlineLevel="1" x14ac:dyDescent="0.25">
      <c r="B347" s="29" t="s">
        <v>142</v>
      </c>
      <c r="C347" s="29" t="s">
        <v>190</v>
      </c>
      <c r="D347" s="238"/>
      <c r="E347" s="124"/>
      <c r="F347" s="124"/>
      <c r="G347" s="124"/>
      <c r="H347" s="124"/>
      <c r="I347" s="124"/>
      <c r="J347" s="40"/>
      <c r="K347" s="13">
        <f t="shared" si="12"/>
        <v>0</v>
      </c>
    </row>
    <row r="348" spans="2:11" hidden="1" outlineLevel="1" x14ac:dyDescent="0.25">
      <c r="B348" s="29" t="s">
        <v>142</v>
      </c>
      <c r="C348" s="29" t="s">
        <v>190</v>
      </c>
      <c r="D348" s="238"/>
      <c r="E348" s="124"/>
      <c r="F348" s="124"/>
      <c r="G348" s="124"/>
      <c r="H348" s="124"/>
      <c r="I348" s="124"/>
      <c r="J348" s="40"/>
      <c r="K348" s="13">
        <f t="shared" si="12"/>
        <v>0</v>
      </c>
    </row>
    <row r="349" spans="2:11" hidden="1" outlineLevel="1" x14ac:dyDescent="0.25">
      <c r="B349" s="29" t="s">
        <v>142</v>
      </c>
      <c r="C349" s="29" t="s">
        <v>190</v>
      </c>
      <c r="D349" s="238"/>
      <c r="E349" s="124"/>
      <c r="F349" s="124"/>
      <c r="G349" s="124"/>
      <c r="H349" s="124"/>
      <c r="I349" s="124"/>
      <c r="J349" s="40"/>
      <c r="K349" s="13">
        <f t="shared" si="12"/>
        <v>0</v>
      </c>
    </row>
    <row r="350" spans="2:11" hidden="1" outlineLevel="1" x14ac:dyDescent="0.25">
      <c r="B350" s="29" t="s">
        <v>142</v>
      </c>
      <c r="C350" s="29" t="s">
        <v>190</v>
      </c>
      <c r="D350" s="238"/>
      <c r="E350" s="124"/>
      <c r="F350" s="124"/>
      <c r="G350" s="124"/>
      <c r="H350" s="124"/>
      <c r="I350" s="124"/>
      <c r="J350" s="40"/>
      <c r="K350" s="13">
        <f t="shared" si="12"/>
        <v>0</v>
      </c>
    </row>
    <row r="351" spans="2:11" hidden="1" outlineLevel="1" x14ac:dyDescent="0.25">
      <c r="B351" s="29" t="s">
        <v>142</v>
      </c>
      <c r="C351" s="29" t="s">
        <v>190</v>
      </c>
      <c r="D351" s="238"/>
      <c r="E351" s="124"/>
      <c r="F351" s="124"/>
      <c r="G351" s="124"/>
      <c r="H351" s="124"/>
      <c r="I351" s="124"/>
      <c r="J351" s="40"/>
      <c r="K351" s="13">
        <f t="shared" si="12"/>
        <v>0</v>
      </c>
    </row>
    <row r="352" spans="2:11" hidden="1" outlineLevel="1" x14ac:dyDescent="0.25">
      <c r="B352" s="29" t="s">
        <v>142</v>
      </c>
      <c r="C352" s="29" t="s">
        <v>190</v>
      </c>
      <c r="D352" s="238"/>
      <c r="E352" s="124"/>
      <c r="F352" s="124"/>
      <c r="G352" s="124"/>
      <c r="H352" s="124"/>
      <c r="I352" s="124"/>
      <c r="J352" s="40"/>
      <c r="K352" s="13">
        <f t="shared" si="12"/>
        <v>0</v>
      </c>
    </row>
    <row r="353" spans="2:11" hidden="1" outlineLevel="1" x14ac:dyDescent="0.25">
      <c r="B353" s="29" t="s">
        <v>142</v>
      </c>
      <c r="C353" s="29" t="s">
        <v>190</v>
      </c>
      <c r="D353" s="238"/>
      <c r="E353" s="124"/>
      <c r="F353" s="124"/>
      <c r="G353" s="124"/>
      <c r="H353" s="124"/>
      <c r="I353" s="124"/>
      <c r="J353" s="40"/>
      <c r="K353" s="13">
        <f t="shared" si="12"/>
        <v>0</v>
      </c>
    </row>
    <row r="354" spans="2:11" hidden="1" outlineLevel="1" x14ac:dyDescent="0.25">
      <c r="B354" s="29" t="s">
        <v>142</v>
      </c>
      <c r="C354" s="29" t="s">
        <v>190</v>
      </c>
      <c r="D354" s="238"/>
      <c r="E354" s="124"/>
      <c r="F354" s="124"/>
      <c r="G354" s="124"/>
      <c r="H354" s="124"/>
      <c r="I354" s="124"/>
      <c r="J354" s="40"/>
      <c r="K354" s="13">
        <f t="shared" si="12"/>
        <v>0</v>
      </c>
    </row>
    <row r="355" spans="2:11" hidden="1" outlineLevel="1" x14ac:dyDescent="0.25">
      <c r="B355" s="29" t="s">
        <v>142</v>
      </c>
      <c r="C355" s="29" t="s">
        <v>190</v>
      </c>
      <c r="D355" s="238"/>
      <c r="E355" s="124"/>
      <c r="F355" s="124"/>
      <c r="G355" s="124"/>
      <c r="H355" s="124"/>
      <c r="I355" s="124"/>
      <c r="J355" s="40"/>
      <c r="K355" s="13">
        <f t="shared" si="12"/>
        <v>0</v>
      </c>
    </row>
    <row r="356" spans="2:11" hidden="1" outlineLevel="1" x14ac:dyDescent="0.25">
      <c r="B356" s="29" t="s">
        <v>142</v>
      </c>
      <c r="C356" s="29" t="s">
        <v>190</v>
      </c>
      <c r="D356" s="238"/>
      <c r="E356" s="124"/>
      <c r="F356" s="124"/>
      <c r="G356" s="124"/>
      <c r="H356" s="124"/>
      <c r="I356" s="124"/>
      <c r="J356" s="40"/>
      <c r="K356" s="13">
        <f t="shared" si="12"/>
        <v>0</v>
      </c>
    </row>
    <row r="357" spans="2:11" hidden="1" outlineLevel="1" x14ac:dyDescent="0.25">
      <c r="B357" s="29" t="s">
        <v>142</v>
      </c>
      <c r="C357" s="29" t="s">
        <v>190</v>
      </c>
      <c r="D357" s="238"/>
      <c r="E357" s="124"/>
      <c r="F357" s="124"/>
      <c r="G357" s="124"/>
      <c r="H357" s="124"/>
      <c r="I357" s="124"/>
      <c r="J357" s="40"/>
      <c r="K357" s="13">
        <f t="shared" ref="K357:K426" si="13">+SUM(E357:J357)</f>
        <v>0</v>
      </c>
    </row>
    <row r="358" spans="2:11" hidden="1" outlineLevel="1" x14ac:dyDescent="0.25">
      <c r="B358" s="29" t="s">
        <v>142</v>
      </c>
      <c r="C358" s="29" t="s">
        <v>190</v>
      </c>
      <c r="D358" s="238"/>
      <c r="E358" s="124"/>
      <c r="F358" s="124"/>
      <c r="G358" s="124"/>
      <c r="H358" s="124"/>
      <c r="I358" s="124"/>
      <c r="J358" s="40"/>
      <c r="K358" s="13">
        <f t="shared" si="13"/>
        <v>0</v>
      </c>
    </row>
    <row r="359" spans="2:11" hidden="1" outlineLevel="1" x14ac:dyDescent="0.25">
      <c r="B359" s="29" t="s">
        <v>142</v>
      </c>
      <c r="C359" s="29" t="s">
        <v>190</v>
      </c>
      <c r="D359" s="238"/>
      <c r="E359" s="124"/>
      <c r="F359" s="124"/>
      <c r="G359" s="124"/>
      <c r="H359" s="124"/>
      <c r="I359" s="124"/>
      <c r="J359" s="40"/>
      <c r="K359" s="13">
        <f t="shared" si="13"/>
        <v>0</v>
      </c>
    </row>
    <row r="360" spans="2:11" hidden="1" outlineLevel="1" x14ac:dyDescent="0.25">
      <c r="B360" s="29" t="s">
        <v>142</v>
      </c>
      <c r="C360" s="29" t="s">
        <v>190</v>
      </c>
      <c r="D360" s="238"/>
      <c r="E360" s="124"/>
      <c r="F360" s="124"/>
      <c r="G360" s="124"/>
      <c r="H360" s="124"/>
      <c r="I360" s="124"/>
      <c r="J360" s="40"/>
      <c r="K360" s="13">
        <f t="shared" si="13"/>
        <v>0</v>
      </c>
    </row>
    <row r="361" spans="2:11" hidden="1" outlineLevel="1" x14ac:dyDescent="0.25">
      <c r="B361" s="29" t="s">
        <v>142</v>
      </c>
      <c r="C361" s="29" t="s">
        <v>190</v>
      </c>
      <c r="D361" s="238"/>
      <c r="E361" s="124"/>
      <c r="F361" s="124"/>
      <c r="G361" s="124"/>
      <c r="H361" s="124"/>
      <c r="I361" s="124"/>
      <c r="J361" s="40"/>
      <c r="K361" s="13">
        <f t="shared" si="13"/>
        <v>0</v>
      </c>
    </row>
    <row r="362" spans="2:11" hidden="1" outlineLevel="1" x14ac:dyDescent="0.25">
      <c r="B362" s="29" t="s">
        <v>142</v>
      </c>
      <c r="C362" s="29" t="s">
        <v>190</v>
      </c>
      <c r="D362" s="238"/>
      <c r="E362" s="124"/>
      <c r="F362" s="124"/>
      <c r="G362" s="124"/>
      <c r="H362" s="124"/>
      <c r="I362" s="124"/>
      <c r="J362" s="40"/>
      <c r="K362" s="13">
        <f t="shared" si="13"/>
        <v>0</v>
      </c>
    </row>
    <row r="363" spans="2:11" hidden="1" outlineLevel="1" x14ac:dyDescent="0.25">
      <c r="B363" s="29" t="s">
        <v>142</v>
      </c>
      <c r="C363" s="29" t="s">
        <v>190</v>
      </c>
      <c r="D363" s="238"/>
      <c r="E363" s="124"/>
      <c r="F363" s="124"/>
      <c r="G363" s="124"/>
      <c r="H363" s="124"/>
      <c r="I363" s="124"/>
      <c r="J363" s="40"/>
      <c r="K363" s="13">
        <f t="shared" si="13"/>
        <v>0</v>
      </c>
    </row>
    <row r="364" spans="2:11" hidden="1" outlineLevel="1" x14ac:dyDescent="0.25">
      <c r="B364" s="29" t="s">
        <v>142</v>
      </c>
      <c r="C364" s="29" t="s">
        <v>190</v>
      </c>
      <c r="D364" s="238"/>
      <c r="E364" s="124"/>
      <c r="F364" s="124"/>
      <c r="G364" s="124"/>
      <c r="H364" s="124"/>
      <c r="I364" s="124"/>
      <c r="J364" s="40"/>
      <c r="K364" s="13">
        <f t="shared" si="13"/>
        <v>0</v>
      </c>
    </row>
    <row r="365" spans="2:11" hidden="1" outlineLevel="1" x14ac:dyDescent="0.25">
      <c r="B365" s="29" t="s">
        <v>142</v>
      </c>
      <c r="C365" s="29" t="s">
        <v>190</v>
      </c>
      <c r="D365" s="238"/>
      <c r="E365" s="124"/>
      <c r="F365" s="124"/>
      <c r="G365" s="124"/>
      <c r="H365" s="124"/>
      <c r="I365" s="124"/>
      <c r="J365" s="40"/>
      <c r="K365" s="13">
        <f t="shared" si="13"/>
        <v>0</v>
      </c>
    </row>
    <row r="366" spans="2:11" hidden="1" outlineLevel="1" x14ac:dyDescent="0.25">
      <c r="B366" s="29" t="s">
        <v>142</v>
      </c>
      <c r="C366" s="29" t="s">
        <v>190</v>
      </c>
      <c r="D366" s="238"/>
      <c r="E366" s="124"/>
      <c r="F366" s="124"/>
      <c r="G366" s="124"/>
      <c r="H366" s="124"/>
      <c r="I366" s="124"/>
      <c r="J366" s="40"/>
      <c r="K366" s="13">
        <f t="shared" si="13"/>
        <v>0</v>
      </c>
    </row>
    <row r="367" spans="2:11" hidden="1" outlineLevel="1" x14ac:dyDescent="0.25">
      <c r="B367" s="29" t="s">
        <v>142</v>
      </c>
      <c r="C367" s="29" t="s">
        <v>190</v>
      </c>
      <c r="D367" s="238"/>
      <c r="E367" s="124"/>
      <c r="F367" s="124"/>
      <c r="G367" s="124"/>
      <c r="H367" s="124"/>
      <c r="I367" s="124"/>
      <c r="J367" s="40"/>
      <c r="K367" s="13">
        <f t="shared" si="13"/>
        <v>0</v>
      </c>
    </row>
    <row r="368" spans="2:11" hidden="1" outlineLevel="1" x14ac:dyDescent="0.25">
      <c r="B368" s="29" t="s">
        <v>142</v>
      </c>
      <c r="C368" s="29" t="s">
        <v>190</v>
      </c>
      <c r="D368" s="238"/>
      <c r="E368" s="124"/>
      <c r="F368" s="124"/>
      <c r="G368" s="124"/>
      <c r="H368" s="124"/>
      <c r="I368" s="124"/>
      <c r="J368" s="40"/>
      <c r="K368" s="13">
        <f t="shared" si="13"/>
        <v>0</v>
      </c>
    </row>
    <row r="369" spans="2:11" hidden="1" outlineLevel="1" x14ac:dyDescent="0.25">
      <c r="B369" s="29" t="s">
        <v>142</v>
      </c>
      <c r="C369" s="29" t="s">
        <v>190</v>
      </c>
      <c r="D369" s="238"/>
      <c r="E369" s="124"/>
      <c r="F369" s="124"/>
      <c r="G369" s="124"/>
      <c r="H369" s="124"/>
      <c r="I369" s="124"/>
      <c r="J369" s="40"/>
      <c r="K369" s="13">
        <f t="shared" si="13"/>
        <v>0</v>
      </c>
    </row>
    <row r="370" spans="2:11" hidden="1" outlineLevel="1" x14ac:dyDescent="0.25">
      <c r="B370" s="29" t="s">
        <v>142</v>
      </c>
      <c r="C370" s="29" t="s">
        <v>190</v>
      </c>
      <c r="D370" s="238"/>
      <c r="E370" s="124"/>
      <c r="F370" s="124"/>
      <c r="G370" s="124"/>
      <c r="H370" s="124"/>
      <c r="I370" s="124"/>
      <c r="J370" s="40"/>
      <c r="K370" s="13">
        <f t="shared" si="13"/>
        <v>0</v>
      </c>
    </row>
    <row r="371" spans="2:11" hidden="1" outlineLevel="1" x14ac:dyDescent="0.25">
      <c r="B371" s="29" t="s">
        <v>142</v>
      </c>
      <c r="C371" s="29" t="s">
        <v>190</v>
      </c>
      <c r="D371" s="238"/>
      <c r="E371" s="124"/>
      <c r="F371" s="124"/>
      <c r="G371" s="124"/>
      <c r="H371" s="124"/>
      <c r="I371" s="124"/>
      <c r="J371" s="40"/>
      <c r="K371" s="13">
        <f t="shared" si="13"/>
        <v>0</v>
      </c>
    </row>
    <row r="372" spans="2:11" hidden="1" outlineLevel="1" x14ac:dyDescent="0.25">
      <c r="B372" s="29" t="s">
        <v>142</v>
      </c>
      <c r="C372" s="29" t="s">
        <v>190</v>
      </c>
      <c r="D372" s="238"/>
      <c r="E372" s="124"/>
      <c r="F372" s="124"/>
      <c r="G372" s="124"/>
      <c r="H372" s="124"/>
      <c r="I372" s="124"/>
      <c r="J372" s="40"/>
      <c r="K372" s="13">
        <f t="shared" si="13"/>
        <v>0</v>
      </c>
    </row>
    <row r="373" spans="2:11" hidden="1" outlineLevel="1" x14ac:dyDescent="0.25">
      <c r="B373" s="29" t="s">
        <v>142</v>
      </c>
      <c r="C373" s="29" t="s">
        <v>190</v>
      </c>
      <c r="D373" s="238"/>
      <c r="E373" s="124"/>
      <c r="F373" s="124"/>
      <c r="G373" s="124"/>
      <c r="H373" s="124"/>
      <c r="I373" s="124"/>
      <c r="J373" s="40"/>
      <c r="K373" s="13">
        <f t="shared" si="13"/>
        <v>0</v>
      </c>
    </row>
    <row r="374" spans="2:11" hidden="1" outlineLevel="1" x14ac:dyDescent="0.25">
      <c r="B374" s="29" t="s">
        <v>142</v>
      </c>
      <c r="C374" s="29" t="s">
        <v>190</v>
      </c>
      <c r="D374" s="238"/>
      <c r="E374" s="124"/>
      <c r="F374" s="124"/>
      <c r="G374" s="124"/>
      <c r="H374" s="124"/>
      <c r="I374" s="124"/>
      <c r="J374" s="40"/>
      <c r="K374" s="13">
        <f t="shared" si="13"/>
        <v>0</v>
      </c>
    </row>
    <row r="375" spans="2:11" hidden="1" outlineLevel="1" x14ac:dyDescent="0.25">
      <c r="B375" s="29" t="s">
        <v>142</v>
      </c>
      <c r="C375" s="29" t="s">
        <v>190</v>
      </c>
      <c r="D375" s="238"/>
      <c r="E375" s="124"/>
      <c r="F375" s="124"/>
      <c r="G375" s="124"/>
      <c r="H375" s="124"/>
      <c r="I375" s="124"/>
      <c r="J375" s="40"/>
      <c r="K375" s="13">
        <f t="shared" si="13"/>
        <v>0</v>
      </c>
    </row>
    <row r="376" spans="2:11" hidden="1" outlineLevel="1" x14ac:dyDescent="0.25">
      <c r="B376" s="29" t="s">
        <v>142</v>
      </c>
      <c r="C376" s="29" t="s">
        <v>190</v>
      </c>
      <c r="D376" s="238"/>
      <c r="E376" s="124"/>
      <c r="F376" s="124"/>
      <c r="G376" s="124"/>
      <c r="H376" s="124"/>
      <c r="I376" s="124"/>
      <c r="J376" s="40"/>
      <c r="K376" s="13">
        <f t="shared" si="13"/>
        <v>0</v>
      </c>
    </row>
    <row r="377" spans="2:11" hidden="1" outlineLevel="1" x14ac:dyDescent="0.25">
      <c r="B377" s="29" t="s">
        <v>142</v>
      </c>
      <c r="C377" s="29" t="s">
        <v>190</v>
      </c>
      <c r="D377" s="238"/>
      <c r="E377" s="124"/>
      <c r="F377" s="124"/>
      <c r="G377" s="124"/>
      <c r="H377" s="124"/>
      <c r="I377" s="124"/>
      <c r="J377" s="40"/>
      <c r="K377" s="13">
        <f t="shared" si="13"/>
        <v>0</v>
      </c>
    </row>
    <row r="378" spans="2:11" hidden="1" outlineLevel="1" x14ac:dyDescent="0.25">
      <c r="B378" s="29" t="s">
        <v>142</v>
      </c>
      <c r="C378" s="29" t="s">
        <v>190</v>
      </c>
      <c r="D378" s="238"/>
      <c r="E378" s="124"/>
      <c r="F378" s="124"/>
      <c r="G378" s="124"/>
      <c r="H378" s="124"/>
      <c r="I378" s="124"/>
      <c r="J378" s="40"/>
      <c r="K378" s="13">
        <f t="shared" si="13"/>
        <v>0</v>
      </c>
    </row>
    <row r="379" spans="2:11" hidden="1" outlineLevel="1" x14ac:dyDescent="0.25">
      <c r="B379" s="29" t="s">
        <v>142</v>
      </c>
      <c r="C379" s="29" t="s">
        <v>190</v>
      </c>
      <c r="D379" s="238"/>
      <c r="E379" s="124"/>
      <c r="F379" s="124"/>
      <c r="G379" s="124"/>
      <c r="H379" s="124"/>
      <c r="I379" s="124"/>
      <c r="J379" s="40"/>
      <c r="K379" s="13">
        <f t="shared" si="13"/>
        <v>0</v>
      </c>
    </row>
    <row r="380" spans="2:11" hidden="1" outlineLevel="1" x14ac:dyDescent="0.25">
      <c r="B380" s="29" t="s">
        <v>142</v>
      </c>
      <c r="C380" s="29" t="s">
        <v>190</v>
      </c>
      <c r="D380" s="238"/>
      <c r="E380" s="124"/>
      <c r="F380" s="124"/>
      <c r="G380" s="124"/>
      <c r="H380" s="124"/>
      <c r="I380" s="124"/>
      <c r="J380" s="40"/>
      <c r="K380" s="13">
        <f t="shared" si="13"/>
        <v>0</v>
      </c>
    </row>
    <row r="381" spans="2:11" hidden="1" outlineLevel="1" x14ac:dyDescent="0.25">
      <c r="B381" s="29" t="s">
        <v>142</v>
      </c>
      <c r="C381" s="29" t="s">
        <v>190</v>
      </c>
      <c r="D381" s="238"/>
      <c r="E381" s="124"/>
      <c r="F381" s="124"/>
      <c r="G381" s="124"/>
      <c r="H381" s="124"/>
      <c r="I381" s="124"/>
      <c r="J381" s="40"/>
      <c r="K381" s="13">
        <f t="shared" si="13"/>
        <v>0</v>
      </c>
    </row>
    <row r="382" spans="2:11" hidden="1" outlineLevel="1" x14ac:dyDescent="0.25">
      <c r="B382" s="29" t="s">
        <v>142</v>
      </c>
      <c r="C382" s="29" t="s">
        <v>190</v>
      </c>
      <c r="D382" s="238"/>
      <c r="E382" s="124"/>
      <c r="F382" s="124"/>
      <c r="G382" s="124"/>
      <c r="H382" s="124"/>
      <c r="I382" s="124"/>
      <c r="J382" s="40"/>
      <c r="K382" s="13">
        <f t="shared" si="13"/>
        <v>0</v>
      </c>
    </row>
    <row r="383" spans="2:11" hidden="1" outlineLevel="1" x14ac:dyDescent="0.25">
      <c r="B383" s="29" t="s">
        <v>142</v>
      </c>
      <c r="C383" s="29" t="s">
        <v>190</v>
      </c>
      <c r="D383" s="238"/>
      <c r="E383" s="124"/>
      <c r="F383" s="124"/>
      <c r="G383" s="124"/>
      <c r="H383" s="124"/>
      <c r="I383" s="124"/>
      <c r="J383" s="40"/>
      <c r="K383" s="13">
        <f t="shared" si="13"/>
        <v>0</v>
      </c>
    </row>
    <row r="384" spans="2:11" hidden="1" outlineLevel="1" x14ac:dyDescent="0.25">
      <c r="B384" s="29" t="s">
        <v>142</v>
      </c>
      <c r="C384" s="29" t="s">
        <v>190</v>
      </c>
      <c r="D384" s="238"/>
      <c r="E384" s="124"/>
      <c r="F384" s="124"/>
      <c r="G384" s="124"/>
      <c r="H384" s="124"/>
      <c r="I384" s="124"/>
      <c r="J384" s="40"/>
      <c r="K384" s="13">
        <f t="shared" si="13"/>
        <v>0</v>
      </c>
    </row>
    <row r="385" spans="2:11" hidden="1" outlineLevel="1" x14ac:dyDescent="0.25">
      <c r="B385" s="29" t="s">
        <v>142</v>
      </c>
      <c r="C385" s="29" t="s">
        <v>190</v>
      </c>
      <c r="D385" s="238"/>
      <c r="E385" s="124"/>
      <c r="F385" s="124"/>
      <c r="G385" s="124"/>
      <c r="H385" s="124"/>
      <c r="I385" s="124"/>
      <c r="J385" s="40"/>
      <c r="K385" s="13">
        <f t="shared" si="13"/>
        <v>0</v>
      </c>
    </row>
    <row r="386" spans="2:11" hidden="1" outlineLevel="1" x14ac:dyDescent="0.25">
      <c r="B386" s="29" t="s">
        <v>142</v>
      </c>
      <c r="C386" s="29" t="s">
        <v>190</v>
      </c>
      <c r="D386" s="238"/>
      <c r="E386" s="124"/>
      <c r="F386" s="124"/>
      <c r="G386" s="124"/>
      <c r="H386" s="124"/>
      <c r="I386" s="124"/>
      <c r="J386" s="40"/>
      <c r="K386" s="13">
        <f t="shared" si="13"/>
        <v>0</v>
      </c>
    </row>
    <row r="387" spans="2:11" hidden="1" outlineLevel="1" x14ac:dyDescent="0.25">
      <c r="B387" s="29" t="s">
        <v>142</v>
      </c>
      <c r="C387" s="29" t="s">
        <v>190</v>
      </c>
      <c r="D387" s="238"/>
      <c r="E387" s="124"/>
      <c r="F387" s="124"/>
      <c r="G387" s="124"/>
      <c r="H387" s="124"/>
      <c r="I387" s="124"/>
      <c r="J387" s="40"/>
      <c r="K387" s="13">
        <f t="shared" si="13"/>
        <v>0</v>
      </c>
    </row>
    <row r="388" spans="2:11" hidden="1" outlineLevel="1" x14ac:dyDescent="0.25">
      <c r="B388" s="29" t="s">
        <v>142</v>
      </c>
      <c r="C388" s="29" t="s">
        <v>190</v>
      </c>
      <c r="D388" s="238"/>
      <c r="E388" s="124"/>
      <c r="F388" s="124"/>
      <c r="G388" s="124"/>
      <c r="H388" s="124"/>
      <c r="I388" s="124"/>
      <c r="J388" s="40"/>
      <c r="K388" s="13">
        <f t="shared" si="13"/>
        <v>0</v>
      </c>
    </row>
    <row r="389" spans="2:11" hidden="1" outlineLevel="1" x14ac:dyDescent="0.25">
      <c r="B389" s="29" t="s">
        <v>142</v>
      </c>
      <c r="C389" s="29" t="s">
        <v>190</v>
      </c>
      <c r="D389" s="238"/>
      <c r="E389" s="124"/>
      <c r="F389" s="124"/>
      <c r="G389" s="124"/>
      <c r="H389" s="124"/>
      <c r="I389" s="124"/>
      <c r="J389" s="40"/>
      <c r="K389" s="13">
        <f t="shared" si="13"/>
        <v>0</v>
      </c>
    </row>
    <row r="390" spans="2:11" hidden="1" outlineLevel="1" x14ac:dyDescent="0.25">
      <c r="B390" s="29" t="s">
        <v>142</v>
      </c>
      <c r="C390" s="29" t="s">
        <v>190</v>
      </c>
      <c r="D390" s="238"/>
      <c r="E390" s="124"/>
      <c r="F390" s="124"/>
      <c r="G390" s="124"/>
      <c r="H390" s="124"/>
      <c r="I390" s="124"/>
      <c r="J390" s="40"/>
      <c r="K390" s="13">
        <f t="shared" si="13"/>
        <v>0</v>
      </c>
    </row>
    <row r="391" spans="2:11" hidden="1" outlineLevel="1" x14ac:dyDescent="0.25">
      <c r="B391" s="29" t="s">
        <v>142</v>
      </c>
      <c r="C391" s="29" t="s">
        <v>190</v>
      </c>
      <c r="D391" s="238"/>
      <c r="E391" s="124"/>
      <c r="F391" s="124"/>
      <c r="G391" s="124"/>
      <c r="H391" s="124"/>
      <c r="I391" s="124"/>
      <c r="J391" s="40"/>
      <c r="K391" s="13">
        <f t="shared" si="13"/>
        <v>0</v>
      </c>
    </row>
    <row r="392" spans="2:11" hidden="1" outlineLevel="1" x14ac:dyDescent="0.25">
      <c r="B392" s="29" t="s">
        <v>142</v>
      </c>
      <c r="C392" s="29" t="s">
        <v>190</v>
      </c>
      <c r="D392" s="238"/>
      <c r="E392" s="124"/>
      <c r="F392" s="124"/>
      <c r="G392" s="124"/>
      <c r="H392" s="124"/>
      <c r="I392" s="124"/>
      <c r="J392" s="40"/>
      <c r="K392" s="13">
        <f t="shared" si="13"/>
        <v>0</v>
      </c>
    </row>
    <row r="393" spans="2:11" hidden="1" outlineLevel="1" x14ac:dyDescent="0.25">
      <c r="B393" s="29" t="s">
        <v>142</v>
      </c>
      <c r="C393" s="29" t="s">
        <v>190</v>
      </c>
      <c r="D393" s="238"/>
      <c r="E393" s="124"/>
      <c r="F393" s="124"/>
      <c r="G393" s="124"/>
      <c r="H393" s="124"/>
      <c r="I393" s="124"/>
      <c r="J393" s="40"/>
      <c r="K393" s="13">
        <f t="shared" si="13"/>
        <v>0</v>
      </c>
    </row>
    <row r="394" spans="2:11" hidden="1" outlineLevel="1" x14ac:dyDescent="0.25">
      <c r="B394" s="29" t="s">
        <v>142</v>
      </c>
      <c r="C394" s="29" t="s">
        <v>190</v>
      </c>
      <c r="D394" s="238"/>
      <c r="E394" s="124"/>
      <c r="F394" s="124"/>
      <c r="G394" s="124"/>
      <c r="H394" s="124"/>
      <c r="I394" s="124"/>
      <c r="J394" s="40"/>
      <c r="K394" s="13">
        <f t="shared" si="13"/>
        <v>0</v>
      </c>
    </row>
    <row r="395" spans="2:11" hidden="1" outlineLevel="1" x14ac:dyDescent="0.25">
      <c r="B395" s="29" t="s">
        <v>142</v>
      </c>
      <c r="C395" s="29" t="s">
        <v>190</v>
      </c>
      <c r="D395" s="238"/>
      <c r="E395" s="124"/>
      <c r="F395" s="124"/>
      <c r="G395" s="124"/>
      <c r="H395" s="124"/>
      <c r="I395" s="124"/>
      <c r="J395" s="40"/>
      <c r="K395" s="13">
        <f t="shared" si="13"/>
        <v>0</v>
      </c>
    </row>
    <row r="396" spans="2:11" hidden="1" outlineLevel="1" x14ac:dyDescent="0.25">
      <c r="B396" s="29" t="s">
        <v>142</v>
      </c>
      <c r="C396" s="29" t="s">
        <v>190</v>
      </c>
      <c r="D396" s="238"/>
      <c r="E396" s="124"/>
      <c r="F396" s="124"/>
      <c r="G396" s="124"/>
      <c r="H396" s="124"/>
      <c r="I396" s="124"/>
      <c r="J396" s="40"/>
      <c r="K396" s="13">
        <f t="shared" si="13"/>
        <v>0</v>
      </c>
    </row>
    <row r="397" spans="2:11" hidden="1" outlineLevel="1" x14ac:dyDescent="0.25">
      <c r="B397" s="29" t="s">
        <v>142</v>
      </c>
      <c r="C397" s="29" t="s">
        <v>190</v>
      </c>
      <c r="D397" s="238"/>
      <c r="E397" s="124"/>
      <c r="F397" s="124"/>
      <c r="G397" s="124"/>
      <c r="H397" s="124"/>
      <c r="I397" s="124"/>
      <c r="J397" s="40"/>
      <c r="K397" s="13">
        <f t="shared" si="13"/>
        <v>0</v>
      </c>
    </row>
    <row r="398" spans="2:11" hidden="1" outlineLevel="1" x14ac:dyDescent="0.25">
      <c r="B398" s="29" t="s">
        <v>142</v>
      </c>
      <c r="C398" s="29" t="s">
        <v>190</v>
      </c>
      <c r="D398" s="238"/>
      <c r="E398" s="124"/>
      <c r="F398" s="124"/>
      <c r="G398" s="124"/>
      <c r="H398" s="124"/>
      <c r="I398" s="124"/>
      <c r="J398" s="40"/>
      <c r="K398" s="13">
        <f t="shared" si="13"/>
        <v>0</v>
      </c>
    </row>
    <row r="399" spans="2:11" hidden="1" outlineLevel="1" x14ac:dyDescent="0.25">
      <c r="B399" s="29" t="s">
        <v>142</v>
      </c>
      <c r="C399" s="29" t="s">
        <v>190</v>
      </c>
      <c r="D399" s="238"/>
      <c r="E399" s="124"/>
      <c r="F399" s="124"/>
      <c r="G399" s="124"/>
      <c r="H399" s="124"/>
      <c r="I399" s="124"/>
      <c r="J399" s="40"/>
      <c r="K399" s="13">
        <f t="shared" si="13"/>
        <v>0</v>
      </c>
    </row>
    <row r="400" spans="2:11" hidden="1" outlineLevel="1" x14ac:dyDescent="0.25">
      <c r="B400" s="29" t="s">
        <v>142</v>
      </c>
      <c r="C400" s="29" t="s">
        <v>190</v>
      </c>
      <c r="D400" s="238"/>
      <c r="E400" s="124"/>
      <c r="F400" s="124"/>
      <c r="G400" s="124"/>
      <c r="H400" s="124"/>
      <c r="I400" s="124"/>
      <c r="J400" s="40"/>
      <c r="K400" s="13">
        <f t="shared" si="13"/>
        <v>0</v>
      </c>
    </row>
    <row r="401" spans="2:11" hidden="1" outlineLevel="1" x14ac:dyDescent="0.25">
      <c r="B401" s="29" t="s">
        <v>142</v>
      </c>
      <c r="C401" s="29" t="s">
        <v>190</v>
      </c>
      <c r="D401" s="238"/>
      <c r="E401" s="124"/>
      <c r="F401" s="124"/>
      <c r="G401" s="124"/>
      <c r="H401" s="124"/>
      <c r="I401" s="124"/>
      <c r="J401" s="40"/>
      <c r="K401" s="13">
        <f t="shared" si="13"/>
        <v>0</v>
      </c>
    </row>
    <row r="402" spans="2:11" hidden="1" outlineLevel="1" x14ac:dyDescent="0.25">
      <c r="B402" s="29" t="s">
        <v>142</v>
      </c>
      <c r="C402" s="29" t="s">
        <v>190</v>
      </c>
      <c r="D402" s="238"/>
      <c r="E402" s="124"/>
      <c r="F402" s="124"/>
      <c r="G402" s="124"/>
      <c r="H402" s="124"/>
      <c r="I402" s="124"/>
      <c r="J402" s="124"/>
      <c r="K402" s="13">
        <f t="shared" si="13"/>
        <v>0</v>
      </c>
    </row>
    <row r="403" spans="2:11" hidden="1" outlineLevel="1" x14ac:dyDescent="0.25">
      <c r="B403" s="29" t="s">
        <v>142</v>
      </c>
      <c r="C403" s="29" t="s">
        <v>190</v>
      </c>
      <c r="D403" s="238"/>
      <c r="E403" s="124"/>
      <c r="F403" s="124"/>
      <c r="G403" s="124"/>
      <c r="H403" s="124"/>
      <c r="I403" s="124"/>
      <c r="J403" s="124"/>
      <c r="K403" s="13">
        <f t="shared" si="13"/>
        <v>0</v>
      </c>
    </row>
    <row r="404" spans="2:11" hidden="1" outlineLevel="1" x14ac:dyDescent="0.25">
      <c r="B404" s="29" t="s">
        <v>142</v>
      </c>
      <c r="C404" s="29" t="s">
        <v>190</v>
      </c>
      <c r="D404" s="238"/>
      <c r="E404" s="124"/>
      <c r="F404" s="124"/>
      <c r="G404" s="124"/>
      <c r="H404" s="124"/>
      <c r="I404" s="124"/>
      <c r="J404" s="124"/>
      <c r="K404" s="13">
        <f t="shared" si="13"/>
        <v>0</v>
      </c>
    </row>
    <row r="405" spans="2:11" hidden="1" outlineLevel="1" x14ac:dyDescent="0.25">
      <c r="B405" s="29" t="s">
        <v>142</v>
      </c>
      <c r="C405" s="29" t="s">
        <v>190</v>
      </c>
      <c r="D405" s="238"/>
      <c r="E405" s="124"/>
      <c r="F405" s="124"/>
      <c r="G405" s="124"/>
      <c r="H405" s="124"/>
      <c r="I405" s="124"/>
      <c r="J405" s="124"/>
      <c r="K405" s="13">
        <f t="shared" si="13"/>
        <v>0</v>
      </c>
    </row>
    <row r="406" spans="2:11" hidden="1" outlineLevel="1" x14ac:dyDescent="0.25">
      <c r="B406" s="29" t="s">
        <v>142</v>
      </c>
      <c r="C406" s="29" t="s">
        <v>190</v>
      </c>
      <c r="D406" s="238"/>
      <c r="E406" s="124"/>
      <c r="F406" s="124"/>
      <c r="G406" s="124"/>
      <c r="H406" s="124"/>
      <c r="I406" s="124"/>
      <c r="J406" s="124"/>
      <c r="K406" s="13">
        <f t="shared" si="13"/>
        <v>0</v>
      </c>
    </row>
    <row r="407" spans="2:11" hidden="1" outlineLevel="1" x14ac:dyDescent="0.25">
      <c r="B407" s="29" t="s">
        <v>142</v>
      </c>
      <c r="C407" s="29" t="s">
        <v>190</v>
      </c>
      <c r="D407" s="238"/>
      <c r="E407" s="124"/>
      <c r="F407" s="124"/>
      <c r="G407" s="124"/>
      <c r="H407" s="124"/>
      <c r="I407" s="124"/>
      <c r="J407" s="124"/>
      <c r="K407" s="13">
        <f t="shared" si="13"/>
        <v>0</v>
      </c>
    </row>
    <row r="408" spans="2:11" hidden="1" outlineLevel="1" x14ac:dyDescent="0.25">
      <c r="B408" s="29" t="s">
        <v>143</v>
      </c>
      <c r="C408" s="29" t="s">
        <v>190</v>
      </c>
      <c r="D408" s="238"/>
      <c r="E408" s="124"/>
      <c r="F408" s="124"/>
      <c r="G408" s="124"/>
      <c r="H408" s="124"/>
      <c r="I408" s="124"/>
      <c r="J408" s="40"/>
      <c r="K408" s="13">
        <f t="shared" si="13"/>
        <v>0</v>
      </c>
    </row>
    <row r="409" spans="2:11" hidden="1" outlineLevel="1" x14ac:dyDescent="0.25">
      <c r="B409" s="29" t="s">
        <v>143</v>
      </c>
      <c r="C409" s="29" t="s">
        <v>190</v>
      </c>
      <c r="D409" s="238"/>
      <c r="E409" s="124"/>
      <c r="F409" s="124"/>
      <c r="G409" s="124"/>
      <c r="H409" s="124"/>
      <c r="I409" s="124"/>
      <c r="J409" s="40"/>
      <c r="K409" s="13">
        <f t="shared" si="13"/>
        <v>0</v>
      </c>
    </row>
    <row r="410" spans="2:11" hidden="1" outlineLevel="1" x14ac:dyDescent="0.25">
      <c r="B410" s="29" t="s">
        <v>143</v>
      </c>
      <c r="C410" s="29" t="s">
        <v>190</v>
      </c>
      <c r="D410" s="238"/>
      <c r="E410" s="124"/>
      <c r="F410" s="124"/>
      <c r="G410" s="124"/>
      <c r="H410" s="124"/>
      <c r="I410" s="124"/>
      <c r="J410" s="40"/>
      <c r="K410" s="13">
        <f t="shared" si="13"/>
        <v>0</v>
      </c>
    </row>
    <row r="411" spans="2:11" hidden="1" outlineLevel="1" x14ac:dyDescent="0.25">
      <c r="B411" s="29" t="s">
        <v>143</v>
      </c>
      <c r="C411" s="29" t="s">
        <v>190</v>
      </c>
      <c r="D411" s="238"/>
      <c r="E411" s="124"/>
      <c r="F411" s="124"/>
      <c r="G411" s="124"/>
      <c r="H411" s="124"/>
      <c r="I411" s="124"/>
      <c r="J411" s="40"/>
      <c r="K411" s="13">
        <f t="shared" si="13"/>
        <v>0</v>
      </c>
    </row>
    <row r="412" spans="2:11" hidden="1" outlineLevel="1" x14ac:dyDescent="0.25">
      <c r="B412" s="29" t="s">
        <v>143</v>
      </c>
      <c r="C412" s="29" t="s">
        <v>190</v>
      </c>
      <c r="D412" s="238"/>
      <c r="E412" s="124"/>
      <c r="F412" s="124"/>
      <c r="G412" s="124"/>
      <c r="H412" s="124"/>
      <c r="I412" s="124"/>
      <c r="J412" s="40"/>
      <c r="K412" s="13">
        <f t="shared" si="13"/>
        <v>0</v>
      </c>
    </row>
    <row r="413" spans="2:11" hidden="1" outlineLevel="1" x14ac:dyDescent="0.25">
      <c r="B413" s="29" t="s">
        <v>143</v>
      </c>
      <c r="C413" s="29" t="s">
        <v>190</v>
      </c>
      <c r="D413" s="238"/>
      <c r="E413" s="124"/>
      <c r="F413" s="124"/>
      <c r="G413" s="124"/>
      <c r="H413" s="124"/>
      <c r="I413" s="124"/>
      <c r="J413" s="40"/>
      <c r="K413" s="13">
        <f t="shared" si="13"/>
        <v>0</v>
      </c>
    </row>
    <row r="414" spans="2:11" hidden="1" outlineLevel="1" x14ac:dyDescent="0.25">
      <c r="B414" s="29" t="s">
        <v>143</v>
      </c>
      <c r="C414" s="29" t="s">
        <v>190</v>
      </c>
      <c r="D414" s="238"/>
      <c r="E414" s="124"/>
      <c r="F414" s="124"/>
      <c r="G414" s="124"/>
      <c r="H414" s="124"/>
      <c r="I414" s="124"/>
      <c r="J414" s="40"/>
      <c r="K414" s="13">
        <f t="shared" si="13"/>
        <v>0</v>
      </c>
    </row>
    <row r="415" spans="2:11" hidden="1" outlineLevel="1" x14ac:dyDescent="0.25">
      <c r="B415" s="29" t="s">
        <v>143</v>
      </c>
      <c r="C415" s="29" t="s">
        <v>190</v>
      </c>
      <c r="D415" s="238"/>
      <c r="E415" s="124"/>
      <c r="F415" s="124"/>
      <c r="G415" s="124"/>
      <c r="H415" s="124"/>
      <c r="I415" s="124"/>
      <c r="J415" s="40"/>
      <c r="K415" s="13">
        <f t="shared" si="13"/>
        <v>0</v>
      </c>
    </row>
    <row r="416" spans="2:11" hidden="1" outlineLevel="1" x14ac:dyDescent="0.25">
      <c r="B416" s="29" t="s">
        <v>143</v>
      </c>
      <c r="C416" s="29" t="s">
        <v>190</v>
      </c>
      <c r="D416" s="238"/>
      <c r="E416" s="124"/>
      <c r="F416" s="124"/>
      <c r="G416" s="124"/>
      <c r="H416" s="124"/>
      <c r="I416" s="124"/>
      <c r="J416" s="40"/>
      <c r="K416" s="13">
        <f t="shared" si="13"/>
        <v>0</v>
      </c>
    </row>
    <row r="417" spans="2:11" hidden="1" outlineLevel="1" x14ac:dyDescent="0.25">
      <c r="B417" s="29" t="s">
        <v>143</v>
      </c>
      <c r="C417" s="29" t="s">
        <v>190</v>
      </c>
      <c r="D417" s="238"/>
      <c r="E417" s="124"/>
      <c r="F417" s="124"/>
      <c r="G417" s="124"/>
      <c r="H417" s="124"/>
      <c r="I417" s="124"/>
      <c r="J417" s="40"/>
      <c r="K417" s="13">
        <f t="shared" si="13"/>
        <v>0</v>
      </c>
    </row>
    <row r="418" spans="2:11" hidden="1" outlineLevel="1" x14ac:dyDescent="0.25">
      <c r="B418" s="29" t="s">
        <v>143</v>
      </c>
      <c r="C418" s="29" t="s">
        <v>190</v>
      </c>
      <c r="D418" s="238"/>
      <c r="E418" s="124"/>
      <c r="F418" s="124"/>
      <c r="G418" s="124"/>
      <c r="H418" s="124"/>
      <c r="I418" s="124"/>
      <c r="J418" s="40"/>
      <c r="K418" s="13">
        <f t="shared" si="13"/>
        <v>0</v>
      </c>
    </row>
    <row r="419" spans="2:11" hidden="1" outlineLevel="1" x14ac:dyDescent="0.25">
      <c r="B419" s="29" t="s">
        <v>143</v>
      </c>
      <c r="C419" s="29" t="s">
        <v>190</v>
      </c>
      <c r="D419" s="238"/>
      <c r="E419" s="124"/>
      <c r="F419" s="124"/>
      <c r="G419" s="124"/>
      <c r="H419" s="124"/>
      <c r="I419" s="124"/>
      <c r="J419" s="40"/>
      <c r="K419" s="13">
        <f t="shared" si="13"/>
        <v>0</v>
      </c>
    </row>
    <row r="420" spans="2:11" hidden="1" outlineLevel="1" x14ac:dyDescent="0.25">
      <c r="B420" s="29" t="s">
        <v>143</v>
      </c>
      <c r="C420" s="29" t="s">
        <v>190</v>
      </c>
      <c r="D420" s="238"/>
      <c r="E420" s="124"/>
      <c r="F420" s="124"/>
      <c r="G420" s="124"/>
      <c r="H420" s="124"/>
      <c r="I420" s="124"/>
      <c r="J420" s="40"/>
      <c r="K420" s="13">
        <f t="shared" si="13"/>
        <v>0</v>
      </c>
    </row>
    <row r="421" spans="2:11" hidden="1" outlineLevel="1" x14ac:dyDescent="0.25">
      <c r="B421" s="29" t="s">
        <v>143</v>
      </c>
      <c r="C421" s="29" t="s">
        <v>190</v>
      </c>
      <c r="D421" s="238"/>
      <c r="E421" s="124"/>
      <c r="F421" s="124"/>
      <c r="G421" s="124"/>
      <c r="H421" s="124"/>
      <c r="I421" s="124"/>
      <c r="J421" s="40"/>
      <c r="K421" s="13">
        <f t="shared" si="13"/>
        <v>0</v>
      </c>
    </row>
    <row r="422" spans="2:11" hidden="1" outlineLevel="1" x14ac:dyDescent="0.25">
      <c r="B422" s="29" t="s">
        <v>143</v>
      </c>
      <c r="C422" s="29" t="s">
        <v>190</v>
      </c>
      <c r="D422" s="238"/>
      <c r="E422" s="124"/>
      <c r="F422" s="124"/>
      <c r="G422" s="124"/>
      <c r="H422" s="124"/>
      <c r="I422" s="124"/>
      <c r="J422" s="40"/>
      <c r="K422" s="13">
        <f t="shared" si="13"/>
        <v>0</v>
      </c>
    </row>
    <row r="423" spans="2:11" hidden="1" outlineLevel="1" x14ac:dyDescent="0.25">
      <c r="B423" s="29" t="s">
        <v>143</v>
      </c>
      <c r="C423" s="29" t="s">
        <v>190</v>
      </c>
      <c r="D423" s="238"/>
      <c r="E423" s="124"/>
      <c r="F423" s="124"/>
      <c r="G423" s="124"/>
      <c r="H423" s="124"/>
      <c r="I423" s="124"/>
      <c r="J423" s="40"/>
      <c r="K423" s="13">
        <f t="shared" si="13"/>
        <v>0</v>
      </c>
    </row>
    <row r="424" spans="2:11" hidden="1" outlineLevel="1" x14ac:dyDescent="0.25">
      <c r="B424" s="29" t="s">
        <v>143</v>
      </c>
      <c r="C424" s="29" t="s">
        <v>190</v>
      </c>
      <c r="D424" s="238"/>
      <c r="E424" s="124"/>
      <c r="F424" s="124"/>
      <c r="G424" s="124"/>
      <c r="H424" s="124"/>
      <c r="I424" s="124"/>
      <c r="J424" s="40"/>
      <c r="K424" s="13">
        <f t="shared" si="13"/>
        <v>0</v>
      </c>
    </row>
    <row r="425" spans="2:11" hidden="1" outlineLevel="1" x14ac:dyDescent="0.25">
      <c r="B425" s="29" t="s">
        <v>143</v>
      </c>
      <c r="C425" s="29" t="s">
        <v>190</v>
      </c>
      <c r="D425" s="238"/>
      <c r="E425" s="124"/>
      <c r="F425" s="124"/>
      <c r="G425" s="124"/>
      <c r="H425" s="124"/>
      <c r="I425" s="124"/>
      <c r="J425" s="40"/>
      <c r="K425" s="13">
        <f t="shared" si="13"/>
        <v>0</v>
      </c>
    </row>
    <row r="426" spans="2:11" hidden="1" outlineLevel="1" x14ac:dyDescent="0.25">
      <c r="B426" s="29" t="s">
        <v>143</v>
      </c>
      <c r="C426" s="29" t="s">
        <v>190</v>
      </c>
      <c r="D426" s="238"/>
      <c r="E426" s="124"/>
      <c r="F426" s="124"/>
      <c r="G426" s="124"/>
      <c r="H426" s="124"/>
      <c r="I426" s="124"/>
      <c r="J426" s="40"/>
      <c r="K426" s="13">
        <f t="shared" si="13"/>
        <v>0</v>
      </c>
    </row>
    <row r="427" spans="2:11" hidden="1" outlineLevel="1" x14ac:dyDescent="0.25">
      <c r="B427" s="29" t="s">
        <v>143</v>
      </c>
      <c r="C427" s="29" t="s">
        <v>190</v>
      </c>
      <c r="D427" s="238"/>
      <c r="E427" s="124"/>
      <c r="F427" s="124"/>
      <c r="G427" s="124"/>
      <c r="H427" s="124"/>
      <c r="I427" s="124"/>
      <c r="J427" s="40"/>
      <c r="K427" s="13">
        <f t="shared" ref="K427:K489" si="14">+SUM(E427:J427)</f>
        <v>0</v>
      </c>
    </row>
    <row r="428" spans="2:11" hidden="1" outlineLevel="1" x14ac:dyDescent="0.25">
      <c r="B428" s="29" t="s">
        <v>143</v>
      </c>
      <c r="C428" s="29" t="s">
        <v>190</v>
      </c>
      <c r="D428" s="238"/>
      <c r="E428" s="124"/>
      <c r="F428" s="124"/>
      <c r="G428" s="124"/>
      <c r="H428" s="124"/>
      <c r="I428" s="124"/>
      <c r="J428" s="40"/>
      <c r="K428" s="13">
        <f t="shared" si="14"/>
        <v>0</v>
      </c>
    </row>
    <row r="429" spans="2:11" hidden="1" outlineLevel="1" x14ac:dyDescent="0.25">
      <c r="B429" s="29" t="s">
        <v>143</v>
      </c>
      <c r="C429" s="29" t="s">
        <v>190</v>
      </c>
      <c r="D429" s="238"/>
      <c r="E429" s="124"/>
      <c r="F429" s="124"/>
      <c r="G429" s="124"/>
      <c r="H429" s="124"/>
      <c r="I429" s="124"/>
      <c r="J429" s="40"/>
      <c r="K429" s="13">
        <f t="shared" si="14"/>
        <v>0</v>
      </c>
    </row>
    <row r="430" spans="2:11" hidden="1" outlineLevel="1" x14ac:dyDescent="0.25">
      <c r="B430" s="29" t="s">
        <v>143</v>
      </c>
      <c r="C430" s="29" t="s">
        <v>190</v>
      </c>
      <c r="D430" s="238"/>
      <c r="E430" s="124"/>
      <c r="F430" s="124"/>
      <c r="G430" s="124"/>
      <c r="H430" s="124"/>
      <c r="I430" s="124"/>
      <c r="J430" s="40"/>
      <c r="K430" s="13">
        <f t="shared" si="14"/>
        <v>0</v>
      </c>
    </row>
    <row r="431" spans="2:11" hidden="1" outlineLevel="1" x14ac:dyDescent="0.25">
      <c r="B431" s="29" t="s">
        <v>143</v>
      </c>
      <c r="C431" s="29" t="s">
        <v>190</v>
      </c>
      <c r="D431" s="238"/>
      <c r="E431" s="124"/>
      <c r="F431" s="124"/>
      <c r="G431" s="124"/>
      <c r="H431" s="124"/>
      <c r="I431" s="124"/>
      <c r="J431" s="40"/>
      <c r="K431" s="13">
        <f t="shared" si="14"/>
        <v>0</v>
      </c>
    </row>
    <row r="432" spans="2:11" hidden="1" outlineLevel="1" x14ac:dyDescent="0.25">
      <c r="B432" s="29" t="s">
        <v>143</v>
      </c>
      <c r="C432" s="29" t="s">
        <v>190</v>
      </c>
      <c r="D432" s="238"/>
      <c r="E432" s="124"/>
      <c r="F432" s="124"/>
      <c r="G432" s="124"/>
      <c r="H432" s="124"/>
      <c r="I432" s="124"/>
      <c r="J432" s="40"/>
      <c r="K432" s="13">
        <f t="shared" si="14"/>
        <v>0</v>
      </c>
    </row>
    <row r="433" spans="2:11" hidden="1" outlineLevel="1" x14ac:dyDescent="0.25">
      <c r="B433" s="29" t="s">
        <v>143</v>
      </c>
      <c r="C433" s="29" t="s">
        <v>190</v>
      </c>
      <c r="D433" s="238"/>
      <c r="E433" s="124"/>
      <c r="F433" s="124"/>
      <c r="G433" s="124"/>
      <c r="H433" s="124"/>
      <c r="I433" s="124"/>
      <c r="J433" s="40"/>
      <c r="K433" s="13">
        <f t="shared" si="14"/>
        <v>0</v>
      </c>
    </row>
    <row r="434" spans="2:11" hidden="1" outlineLevel="1" x14ac:dyDescent="0.25">
      <c r="B434" s="29" t="s">
        <v>143</v>
      </c>
      <c r="C434" s="29" t="s">
        <v>190</v>
      </c>
      <c r="D434" s="238"/>
      <c r="E434" s="124"/>
      <c r="F434" s="124"/>
      <c r="G434" s="124"/>
      <c r="H434" s="124"/>
      <c r="I434" s="124"/>
      <c r="J434" s="40"/>
      <c r="K434" s="13">
        <f t="shared" si="14"/>
        <v>0</v>
      </c>
    </row>
    <row r="435" spans="2:11" hidden="1" outlineLevel="1" x14ac:dyDescent="0.25">
      <c r="B435" s="29" t="s">
        <v>143</v>
      </c>
      <c r="C435" s="29" t="s">
        <v>190</v>
      </c>
      <c r="D435" s="238"/>
      <c r="E435" s="124"/>
      <c r="F435" s="124"/>
      <c r="G435" s="124"/>
      <c r="H435" s="124"/>
      <c r="I435" s="124"/>
      <c r="J435" s="40"/>
      <c r="K435" s="13">
        <f t="shared" si="14"/>
        <v>0</v>
      </c>
    </row>
    <row r="436" spans="2:11" hidden="1" outlineLevel="1" x14ac:dyDescent="0.25">
      <c r="B436" s="29" t="s">
        <v>143</v>
      </c>
      <c r="C436" s="29" t="s">
        <v>190</v>
      </c>
      <c r="D436" s="238"/>
      <c r="E436" s="124"/>
      <c r="F436" s="124"/>
      <c r="G436" s="124"/>
      <c r="H436" s="124"/>
      <c r="I436" s="124"/>
      <c r="J436" s="40"/>
      <c r="K436" s="13">
        <f t="shared" si="14"/>
        <v>0</v>
      </c>
    </row>
    <row r="437" spans="2:11" hidden="1" outlineLevel="1" x14ac:dyDescent="0.25">
      <c r="B437" s="29" t="s">
        <v>143</v>
      </c>
      <c r="C437" s="29" t="s">
        <v>190</v>
      </c>
      <c r="D437" s="238"/>
      <c r="E437" s="124"/>
      <c r="F437" s="124"/>
      <c r="G437" s="124"/>
      <c r="H437" s="124"/>
      <c r="I437" s="124"/>
      <c r="J437" s="40"/>
      <c r="K437" s="13">
        <f t="shared" si="14"/>
        <v>0</v>
      </c>
    </row>
    <row r="438" spans="2:11" hidden="1" outlineLevel="1" x14ac:dyDescent="0.25">
      <c r="B438" s="29" t="s">
        <v>143</v>
      </c>
      <c r="C438" s="29" t="s">
        <v>190</v>
      </c>
      <c r="D438" s="238"/>
      <c r="E438" s="124"/>
      <c r="F438" s="124"/>
      <c r="G438" s="124"/>
      <c r="H438" s="124"/>
      <c r="I438" s="124"/>
      <c r="J438" s="40"/>
      <c r="K438" s="13">
        <f t="shared" si="14"/>
        <v>0</v>
      </c>
    </row>
    <row r="439" spans="2:11" hidden="1" outlineLevel="1" x14ac:dyDescent="0.25">
      <c r="B439" s="29" t="s">
        <v>143</v>
      </c>
      <c r="C439" s="29" t="s">
        <v>190</v>
      </c>
      <c r="D439" s="238"/>
      <c r="E439" s="124"/>
      <c r="F439" s="124"/>
      <c r="G439" s="124"/>
      <c r="H439" s="124"/>
      <c r="I439" s="124"/>
      <c r="J439" s="40"/>
      <c r="K439" s="13">
        <f t="shared" si="14"/>
        <v>0</v>
      </c>
    </row>
    <row r="440" spans="2:11" hidden="1" outlineLevel="1" x14ac:dyDescent="0.25">
      <c r="B440" s="29" t="s">
        <v>143</v>
      </c>
      <c r="C440" s="29" t="s">
        <v>190</v>
      </c>
      <c r="D440" s="238"/>
      <c r="E440" s="124"/>
      <c r="F440" s="124"/>
      <c r="G440" s="124"/>
      <c r="H440" s="124"/>
      <c r="I440" s="124"/>
      <c r="J440" s="40"/>
      <c r="K440" s="13">
        <f t="shared" si="14"/>
        <v>0</v>
      </c>
    </row>
    <row r="441" spans="2:11" hidden="1" outlineLevel="1" x14ac:dyDescent="0.25">
      <c r="B441" s="29" t="s">
        <v>143</v>
      </c>
      <c r="C441" s="29" t="s">
        <v>190</v>
      </c>
      <c r="D441" s="238"/>
      <c r="E441" s="124"/>
      <c r="F441" s="124"/>
      <c r="G441" s="124"/>
      <c r="H441" s="124"/>
      <c r="I441" s="124"/>
      <c r="J441" s="40"/>
      <c r="K441" s="13">
        <f t="shared" si="14"/>
        <v>0</v>
      </c>
    </row>
    <row r="442" spans="2:11" hidden="1" outlineLevel="1" x14ac:dyDescent="0.25">
      <c r="B442" s="29" t="s">
        <v>143</v>
      </c>
      <c r="C442" s="29" t="s">
        <v>190</v>
      </c>
      <c r="D442" s="238"/>
      <c r="E442" s="124"/>
      <c r="F442" s="124"/>
      <c r="G442" s="124"/>
      <c r="H442" s="124"/>
      <c r="I442" s="124"/>
      <c r="J442" s="40"/>
      <c r="K442" s="13">
        <f t="shared" si="14"/>
        <v>0</v>
      </c>
    </row>
    <row r="443" spans="2:11" hidden="1" outlineLevel="1" x14ac:dyDescent="0.25">
      <c r="B443" s="29" t="s">
        <v>143</v>
      </c>
      <c r="C443" s="29" t="s">
        <v>190</v>
      </c>
      <c r="D443" s="238"/>
      <c r="E443" s="124"/>
      <c r="F443" s="124"/>
      <c r="G443" s="124"/>
      <c r="H443" s="124"/>
      <c r="I443" s="124"/>
      <c r="J443" s="40"/>
      <c r="K443" s="13">
        <f t="shared" si="14"/>
        <v>0</v>
      </c>
    </row>
    <row r="444" spans="2:11" hidden="1" outlineLevel="1" x14ac:dyDescent="0.25">
      <c r="B444" s="29" t="s">
        <v>143</v>
      </c>
      <c r="C444" s="29" t="s">
        <v>190</v>
      </c>
      <c r="D444" s="238"/>
      <c r="E444" s="124"/>
      <c r="F444" s="124"/>
      <c r="G444" s="124"/>
      <c r="H444" s="124"/>
      <c r="I444" s="124"/>
      <c r="J444" s="40"/>
      <c r="K444" s="13">
        <f t="shared" si="14"/>
        <v>0</v>
      </c>
    </row>
    <row r="445" spans="2:11" hidden="1" outlineLevel="1" x14ac:dyDescent="0.25">
      <c r="B445" s="29" t="s">
        <v>143</v>
      </c>
      <c r="C445" s="29" t="s">
        <v>190</v>
      </c>
      <c r="D445" s="238"/>
      <c r="E445" s="124"/>
      <c r="F445" s="124"/>
      <c r="G445" s="124"/>
      <c r="H445" s="124"/>
      <c r="I445" s="124"/>
      <c r="J445" s="40"/>
      <c r="K445" s="13">
        <f t="shared" si="14"/>
        <v>0</v>
      </c>
    </row>
    <row r="446" spans="2:11" hidden="1" outlineLevel="1" x14ac:dyDescent="0.25">
      <c r="B446" s="29" t="s">
        <v>143</v>
      </c>
      <c r="C446" s="29" t="s">
        <v>190</v>
      </c>
      <c r="D446" s="238"/>
      <c r="E446" s="124"/>
      <c r="F446" s="124"/>
      <c r="G446" s="124"/>
      <c r="H446" s="124"/>
      <c r="I446" s="124"/>
      <c r="J446" s="40"/>
      <c r="K446" s="13">
        <f t="shared" si="14"/>
        <v>0</v>
      </c>
    </row>
    <row r="447" spans="2:11" hidden="1" outlineLevel="1" x14ac:dyDescent="0.25">
      <c r="B447" s="29" t="s">
        <v>143</v>
      </c>
      <c r="C447" s="29" t="s">
        <v>190</v>
      </c>
      <c r="D447" s="238"/>
      <c r="E447" s="124"/>
      <c r="F447" s="124"/>
      <c r="G447" s="124"/>
      <c r="H447" s="124"/>
      <c r="I447" s="124"/>
      <c r="J447" s="40"/>
      <c r="K447" s="13">
        <f t="shared" si="14"/>
        <v>0</v>
      </c>
    </row>
    <row r="448" spans="2:11" hidden="1" outlineLevel="1" x14ac:dyDescent="0.25">
      <c r="B448" s="29" t="s">
        <v>143</v>
      </c>
      <c r="C448" s="29" t="s">
        <v>190</v>
      </c>
      <c r="D448" s="238"/>
      <c r="E448" s="124"/>
      <c r="F448" s="124"/>
      <c r="G448" s="124"/>
      <c r="H448" s="124"/>
      <c r="I448" s="124"/>
      <c r="J448" s="40"/>
      <c r="K448" s="13">
        <f t="shared" si="14"/>
        <v>0</v>
      </c>
    </row>
    <row r="449" spans="2:11" hidden="1" outlineLevel="1" x14ac:dyDescent="0.25">
      <c r="B449" s="29" t="s">
        <v>143</v>
      </c>
      <c r="C449" s="29" t="s">
        <v>190</v>
      </c>
      <c r="D449" s="238"/>
      <c r="E449" s="124"/>
      <c r="F449" s="124"/>
      <c r="G449" s="124"/>
      <c r="H449" s="124"/>
      <c r="I449" s="124"/>
      <c r="J449" s="40"/>
      <c r="K449" s="13">
        <f t="shared" si="14"/>
        <v>0</v>
      </c>
    </row>
    <row r="450" spans="2:11" hidden="1" outlineLevel="1" x14ac:dyDescent="0.25">
      <c r="B450" s="29" t="s">
        <v>143</v>
      </c>
      <c r="C450" s="29" t="s">
        <v>190</v>
      </c>
      <c r="D450" s="238"/>
      <c r="E450" s="124"/>
      <c r="F450" s="124"/>
      <c r="G450" s="124"/>
      <c r="H450" s="124"/>
      <c r="I450" s="124"/>
      <c r="J450" s="40"/>
      <c r="K450" s="13">
        <f t="shared" si="14"/>
        <v>0</v>
      </c>
    </row>
    <row r="451" spans="2:11" hidden="1" outlineLevel="1" x14ac:dyDescent="0.25">
      <c r="B451" s="29" t="s">
        <v>143</v>
      </c>
      <c r="C451" s="29" t="s">
        <v>190</v>
      </c>
      <c r="D451" s="238"/>
      <c r="E451" s="124"/>
      <c r="F451" s="124"/>
      <c r="G451" s="124"/>
      <c r="H451" s="124"/>
      <c r="I451" s="124"/>
      <c r="J451" s="40"/>
      <c r="K451" s="13">
        <f t="shared" si="14"/>
        <v>0</v>
      </c>
    </row>
    <row r="452" spans="2:11" hidden="1" outlineLevel="1" x14ac:dyDescent="0.25">
      <c r="B452" s="29" t="s">
        <v>143</v>
      </c>
      <c r="C452" s="29" t="s">
        <v>190</v>
      </c>
      <c r="D452" s="238"/>
      <c r="E452" s="124"/>
      <c r="F452" s="124"/>
      <c r="G452" s="124"/>
      <c r="H452" s="124"/>
      <c r="I452" s="124"/>
      <c r="J452" s="40"/>
      <c r="K452" s="13">
        <f t="shared" si="14"/>
        <v>0</v>
      </c>
    </row>
    <row r="453" spans="2:11" hidden="1" outlineLevel="1" x14ac:dyDescent="0.25">
      <c r="B453" s="29" t="s">
        <v>143</v>
      </c>
      <c r="C453" s="29" t="s">
        <v>190</v>
      </c>
      <c r="D453" s="238"/>
      <c r="E453" s="124"/>
      <c r="F453" s="124"/>
      <c r="G453" s="124"/>
      <c r="H453" s="124"/>
      <c r="I453" s="124"/>
      <c r="J453" s="40"/>
      <c r="K453" s="13">
        <f t="shared" si="14"/>
        <v>0</v>
      </c>
    </row>
    <row r="454" spans="2:11" hidden="1" outlineLevel="1" x14ac:dyDescent="0.25">
      <c r="B454" s="29" t="s">
        <v>143</v>
      </c>
      <c r="C454" s="29" t="s">
        <v>190</v>
      </c>
      <c r="D454" s="238"/>
      <c r="E454" s="124"/>
      <c r="F454" s="124"/>
      <c r="G454" s="124"/>
      <c r="H454" s="124"/>
      <c r="I454" s="124"/>
      <c r="J454" s="40"/>
      <c r="K454" s="13">
        <f t="shared" si="14"/>
        <v>0</v>
      </c>
    </row>
    <row r="455" spans="2:11" hidden="1" outlineLevel="1" x14ac:dyDescent="0.25">
      <c r="B455" s="29" t="s">
        <v>143</v>
      </c>
      <c r="C455" s="29" t="s">
        <v>190</v>
      </c>
      <c r="D455" s="238"/>
      <c r="E455" s="124"/>
      <c r="F455" s="124"/>
      <c r="G455" s="124"/>
      <c r="H455" s="124"/>
      <c r="I455" s="124"/>
      <c r="J455" s="40"/>
      <c r="K455" s="13">
        <f t="shared" si="14"/>
        <v>0</v>
      </c>
    </row>
    <row r="456" spans="2:11" hidden="1" outlineLevel="1" x14ac:dyDescent="0.25">
      <c r="B456" s="29" t="s">
        <v>143</v>
      </c>
      <c r="C456" s="29" t="s">
        <v>190</v>
      </c>
      <c r="D456" s="238"/>
      <c r="E456" s="124"/>
      <c r="F456" s="124"/>
      <c r="G456" s="124"/>
      <c r="H456" s="124"/>
      <c r="I456" s="124"/>
      <c r="J456" s="40"/>
      <c r="K456" s="13">
        <f t="shared" si="14"/>
        <v>0</v>
      </c>
    </row>
    <row r="457" spans="2:11" hidden="1" outlineLevel="1" x14ac:dyDescent="0.25">
      <c r="B457" s="29" t="s">
        <v>143</v>
      </c>
      <c r="C457" s="29" t="s">
        <v>190</v>
      </c>
      <c r="D457" s="238"/>
      <c r="E457" s="124"/>
      <c r="F457" s="124"/>
      <c r="G457" s="124"/>
      <c r="H457" s="124"/>
      <c r="I457" s="124"/>
      <c r="J457" s="40"/>
      <c r="K457" s="13">
        <f t="shared" si="14"/>
        <v>0</v>
      </c>
    </row>
    <row r="458" spans="2:11" hidden="1" outlineLevel="1" x14ac:dyDescent="0.25">
      <c r="B458" s="29" t="s">
        <v>143</v>
      </c>
      <c r="C458" s="29" t="s">
        <v>190</v>
      </c>
      <c r="D458" s="238"/>
      <c r="E458" s="124"/>
      <c r="F458" s="124"/>
      <c r="G458" s="124"/>
      <c r="H458" s="124"/>
      <c r="I458" s="124"/>
      <c r="J458" s="40"/>
      <c r="K458" s="13">
        <f t="shared" si="14"/>
        <v>0</v>
      </c>
    </row>
    <row r="459" spans="2:11" hidden="1" outlineLevel="1" x14ac:dyDescent="0.25">
      <c r="B459" s="29" t="s">
        <v>143</v>
      </c>
      <c r="C459" s="29" t="s">
        <v>190</v>
      </c>
      <c r="D459" s="238"/>
      <c r="E459" s="124"/>
      <c r="F459" s="124"/>
      <c r="G459" s="124"/>
      <c r="H459" s="124"/>
      <c r="I459" s="124"/>
      <c r="J459" s="40"/>
      <c r="K459" s="13">
        <f t="shared" si="14"/>
        <v>0</v>
      </c>
    </row>
    <row r="460" spans="2:11" hidden="1" outlineLevel="1" x14ac:dyDescent="0.25">
      <c r="B460" s="29" t="s">
        <v>143</v>
      </c>
      <c r="C460" s="29" t="s">
        <v>190</v>
      </c>
      <c r="D460" s="238"/>
      <c r="E460" s="124"/>
      <c r="F460" s="124"/>
      <c r="G460" s="124"/>
      <c r="H460" s="124"/>
      <c r="I460" s="124"/>
      <c r="J460" s="40"/>
      <c r="K460" s="13">
        <f t="shared" si="14"/>
        <v>0</v>
      </c>
    </row>
    <row r="461" spans="2:11" hidden="1" outlineLevel="1" x14ac:dyDescent="0.25">
      <c r="B461" s="29" t="s">
        <v>143</v>
      </c>
      <c r="C461" s="29" t="s">
        <v>190</v>
      </c>
      <c r="D461" s="238"/>
      <c r="E461" s="124"/>
      <c r="F461" s="124"/>
      <c r="G461" s="124"/>
      <c r="H461" s="124"/>
      <c r="I461" s="124"/>
      <c r="J461" s="40"/>
      <c r="K461" s="13">
        <f t="shared" si="14"/>
        <v>0</v>
      </c>
    </row>
    <row r="462" spans="2:11" hidden="1" outlineLevel="1" x14ac:dyDescent="0.25">
      <c r="B462" s="29" t="s">
        <v>143</v>
      </c>
      <c r="C462" s="29" t="s">
        <v>190</v>
      </c>
      <c r="D462" s="238"/>
      <c r="E462" s="124"/>
      <c r="F462" s="124"/>
      <c r="G462" s="124"/>
      <c r="H462" s="124"/>
      <c r="I462" s="124"/>
      <c r="J462" s="40"/>
      <c r="K462" s="13">
        <f t="shared" si="14"/>
        <v>0</v>
      </c>
    </row>
    <row r="463" spans="2:11" hidden="1" outlineLevel="1" x14ac:dyDescent="0.25">
      <c r="B463" s="29" t="s">
        <v>143</v>
      </c>
      <c r="C463" s="29" t="s">
        <v>190</v>
      </c>
      <c r="D463" s="238"/>
      <c r="E463" s="124"/>
      <c r="F463" s="124"/>
      <c r="G463" s="124"/>
      <c r="H463" s="124"/>
      <c r="I463" s="124"/>
      <c r="J463" s="40"/>
      <c r="K463" s="13">
        <f t="shared" si="14"/>
        <v>0</v>
      </c>
    </row>
    <row r="464" spans="2:11" hidden="1" outlineLevel="1" x14ac:dyDescent="0.25">
      <c r="B464" s="29" t="s">
        <v>143</v>
      </c>
      <c r="C464" s="29" t="s">
        <v>190</v>
      </c>
      <c r="D464" s="238"/>
      <c r="E464" s="124"/>
      <c r="F464" s="124"/>
      <c r="G464" s="124"/>
      <c r="H464" s="124"/>
      <c r="I464" s="124"/>
      <c r="J464" s="40"/>
      <c r="K464" s="13">
        <f t="shared" si="14"/>
        <v>0</v>
      </c>
    </row>
    <row r="465" spans="2:11" hidden="1" outlineLevel="1" x14ac:dyDescent="0.25">
      <c r="B465" s="29" t="s">
        <v>143</v>
      </c>
      <c r="C465" s="29" t="s">
        <v>190</v>
      </c>
      <c r="D465" s="238"/>
      <c r="E465" s="124"/>
      <c r="F465" s="124"/>
      <c r="G465" s="124"/>
      <c r="H465" s="124"/>
      <c r="I465" s="124"/>
      <c r="J465" s="40"/>
      <c r="K465" s="13">
        <f t="shared" si="14"/>
        <v>0</v>
      </c>
    </row>
    <row r="466" spans="2:11" hidden="1" outlineLevel="1" x14ac:dyDescent="0.25">
      <c r="B466" s="29" t="s">
        <v>143</v>
      </c>
      <c r="C466" s="29" t="s">
        <v>190</v>
      </c>
      <c r="D466" s="238"/>
      <c r="E466" s="124"/>
      <c r="F466" s="124"/>
      <c r="G466" s="124"/>
      <c r="H466" s="124"/>
      <c r="I466" s="124"/>
      <c r="J466" s="40"/>
      <c r="K466" s="13">
        <f t="shared" si="14"/>
        <v>0</v>
      </c>
    </row>
    <row r="467" spans="2:11" hidden="1" outlineLevel="1" x14ac:dyDescent="0.25">
      <c r="B467" s="29" t="s">
        <v>143</v>
      </c>
      <c r="C467" s="29" t="s">
        <v>190</v>
      </c>
      <c r="D467" s="238"/>
      <c r="E467" s="124"/>
      <c r="F467" s="124"/>
      <c r="G467" s="124"/>
      <c r="H467" s="124"/>
      <c r="I467" s="124"/>
      <c r="J467" s="40"/>
      <c r="K467" s="13">
        <f t="shared" si="14"/>
        <v>0</v>
      </c>
    </row>
    <row r="468" spans="2:11" hidden="1" outlineLevel="1" x14ac:dyDescent="0.25">
      <c r="B468" s="29" t="s">
        <v>143</v>
      </c>
      <c r="C468" s="29" t="s">
        <v>190</v>
      </c>
      <c r="D468" s="238"/>
      <c r="E468" s="124"/>
      <c r="F468" s="124"/>
      <c r="G468" s="124"/>
      <c r="H468" s="124"/>
      <c r="I468" s="124"/>
      <c r="J468" s="40"/>
      <c r="K468" s="13">
        <f t="shared" si="14"/>
        <v>0</v>
      </c>
    </row>
    <row r="469" spans="2:11" hidden="1" outlineLevel="1" x14ac:dyDescent="0.25">
      <c r="B469" s="29" t="s">
        <v>143</v>
      </c>
      <c r="C469" s="29" t="s">
        <v>190</v>
      </c>
      <c r="D469" s="238"/>
      <c r="E469" s="124"/>
      <c r="F469" s="124"/>
      <c r="G469" s="124"/>
      <c r="H469" s="124"/>
      <c r="I469" s="124"/>
      <c r="J469" s="40"/>
      <c r="K469" s="13">
        <f t="shared" si="14"/>
        <v>0</v>
      </c>
    </row>
    <row r="470" spans="2:11" hidden="1" outlineLevel="1" x14ac:dyDescent="0.25">
      <c r="B470" s="29" t="s">
        <v>143</v>
      </c>
      <c r="C470" s="29" t="s">
        <v>190</v>
      </c>
      <c r="D470" s="238"/>
      <c r="E470" s="124"/>
      <c r="F470" s="124"/>
      <c r="G470" s="124"/>
      <c r="H470" s="124"/>
      <c r="I470" s="124"/>
      <c r="J470" s="40"/>
      <c r="K470" s="13">
        <f t="shared" si="14"/>
        <v>0</v>
      </c>
    </row>
    <row r="471" spans="2:11" hidden="1" outlineLevel="1" x14ac:dyDescent="0.25">
      <c r="B471" s="29" t="s">
        <v>143</v>
      </c>
      <c r="C471" s="29" t="s">
        <v>190</v>
      </c>
      <c r="D471" s="238"/>
      <c r="E471" s="124"/>
      <c r="F471" s="124"/>
      <c r="G471" s="124"/>
      <c r="H471" s="124"/>
      <c r="I471" s="124"/>
      <c r="J471" s="40"/>
      <c r="K471" s="13">
        <f t="shared" si="14"/>
        <v>0</v>
      </c>
    </row>
    <row r="472" spans="2:11" hidden="1" outlineLevel="1" x14ac:dyDescent="0.25">
      <c r="B472" s="29" t="s">
        <v>143</v>
      </c>
      <c r="C472" s="29" t="s">
        <v>190</v>
      </c>
      <c r="D472" s="238"/>
      <c r="E472" s="124"/>
      <c r="F472" s="124"/>
      <c r="G472" s="124"/>
      <c r="H472" s="124"/>
      <c r="I472" s="124"/>
      <c r="J472" s="40"/>
      <c r="K472" s="13">
        <f t="shared" si="14"/>
        <v>0</v>
      </c>
    </row>
    <row r="473" spans="2:11" hidden="1" outlineLevel="1" x14ac:dyDescent="0.25">
      <c r="B473" s="29" t="s">
        <v>143</v>
      </c>
      <c r="C473" s="29" t="s">
        <v>190</v>
      </c>
      <c r="D473" s="238"/>
      <c r="E473" s="124"/>
      <c r="F473" s="124"/>
      <c r="G473" s="124"/>
      <c r="H473" s="124"/>
      <c r="I473" s="124"/>
      <c r="J473" s="40"/>
      <c r="K473" s="13">
        <f t="shared" si="14"/>
        <v>0</v>
      </c>
    </row>
    <row r="474" spans="2:11" hidden="1" outlineLevel="1" x14ac:dyDescent="0.25">
      <c r="B474" s="29" t="s">
        <v>143</v>
      </c>
      <c r="C474" s="29" t="s">
        <v>190</v>
      </c>
      <c r="D474" s="238"/>
      <c r="E474" s="124"/>
      <c r="F474" s="124"/>
      <c r="G474" s="124"/>
      <c r="H474" s="124"/>
      <c r="I474" s="124"/>
      <c r="J474" s="40"/>
      <c r="K474" s="13">
        <f t="shared" si="14"/>
        <v>0</v>
      </c>
    </row>
    <row r="475" spans="2:11" hidden="1" outlineLevel="1" x14ac:dyDescent="0.25">
      <c r="B475" s="29" t="s">
        <v>143</v>
      </c>
      <c r="C475" s="29" t="s">
        <v>190</v>
      </c>
      <c r="D475" s="238"/>
      <c r="E475" s="124"/>
      <c r="F475" s="124"/>
      <c r="G475" s="124"/>
      <c r="H475" s="124"/>
      <c r="I475" s="124"/>
      <c r="J475" s="40"/>
      <c r="K475" s="13">
        <f t="shared" si="14"/>
        <v>0</v>
      </c>
    </row>
    <row r="476" spans="2:11" hidden="1" outlineLevel="1" x14ac:dyDescent="0.25">
      <c r="B476" s="29" t="s">
        <v>143</v>
      </c>
      <c r="C476" s="29" t="s">
        <v>190</v>
      </c>
      <c r="D476" s="238"/>
      <c r="E476" s="124"/>
      <c r="F476" s="124"/>
      <c r="G476" s="124"/>
      <c r="H476" s="124"/>
      <c r="I476" s="124"/>
      <c r="J476" s="40"/>
      <c r="K476" s="13">
        <f t="shared" si="14"/>
        <v>0</v>
      </c>
    </row>
    <row r="477" spans="2:11" hidden="1" outlineLevel="1" x14ac:dyDescent="0.25">
      <c r="B477" s="29" t="s">
        <v>143</v>
      </c>
      <c r="C477" s="29" t="s">
        <v>190</v>
      </c>
      <c r="D477" s="238"/>
      <c r="E477" s="124"/>
      <c r="F477" s="124"/>
      <c r="G477" s="124"/>
      <c r="H477" s="124"/>
      <c r="I477" s="124"/>
      <c r="J477" s="40"/>
      <c r="K477" s="13">
        <f t="shared" si="14"/>
        <v>0</v>
      </c>
    </row>
    <row r="478" spans="2:11" hidden="1" outlineLevel="1" x14ac:dyDescent="0.25">
      <c r="B478" s="29" t="s">
        <v>143</v>
      </c>
      <c r="C478" s="29" t="s">
        <v>190</v>
      </c>
      <c r="D478" s="238"/>
      <c r="E478" s="124"/>
      <c r="F478" s="124"/>
      <c r="G478" s="124"/>
      <c r="H478" s="124"/>
      <c r="I478" s="124"/>
      <c r="J478" s="40"/>
      <c r="K478" s="13">
        <f t="shared" si="14"/>
        <v>0</v>
      </c>
    </row>
    <row r="479" spans="2:11" hidden="1" outlineLevel="1" x14ac:dyDescent="0.25">
      <c r="B479" s="29" t="s">
        <v>143</v>
      </c>
      <c r="C479" s="29" t="s">
        <v>190</v>
      </c>
      <c r="D479" s="238"/>
      <c r="E479" s="124"/>
      <c r="F479" s="124"/>
      <c r="G479" s="124"/>
      <c r="H479" s="124"/>
      <c r="I479" s="124"/>
      <c r="J479" s="40"/>
      <c r="K479" s="13">
        <f t="shared" si="14"/>
        <v>0</v>
      </c>
    </row>
    <row r="480" spans="2:11" hidden="1" outlineLevel="1" x14ac:dyDescent="0.25">
      <c r="B480" s="29" t="s">
        <v>143</v>
      </c>
      <c r="C480" s="29" t="s">
        <v>190</v>
      </c>
      <c r="D480" s="238"/>
      <c r="E480" s="124"/>
      <c r="F480" s="124"/>
      <c r="G480" s="124"/>
      <c r="H480" s="124"/>
      <c r="I480" s="124"/>
      <c r="J480" s="40"/>
      <c r="K480" s="13">
        <f t="shared" si="14"/>
        <v>0</v>
      </c>
    </row>
    <row r="481" spans="2:11" hidden="1" outlineLevel="1" x14ac:dyDescent="0.25">
      <c r="B481" s="29" t="s">
        <v>143</v>
      </c>
      <c r="C481" s="29" t="s">
        <v>190</v>
      </c>
      <c r="D481" s="238"/>
      <c r="E481" s="124"/>
      <c r="F481" s="124"/>
      <c r="G481" s="124"/>
      <c r="H481" s="124"/>
      <c r="I481" s="124"/>
      <c r="J481" s="40"/>
      <c r="K481" s="13">
        <f t="shared" si="14"/>
        <v>0</v>
      </c>
    </row>
    <row r="482" spans="2:11" hidden="1" outlineLevel="1" x14ac:dyDescent="0.25">
      <c r="B482" s="29" t="s">
        <v>143</v>
      </c>
      <c r="C482" s="29" t="s">
        <v>190</v>
      </c>
      <c r="D482" s="238"/>
      <c r="E482" s="124"/>
      <c r="F482" s="124"/>
      <c r="G482" s="124"/>
      <c r="H482" s="124"/>
      <c r="I482" s="124"/>
      <c r="J482" s="40"/>
      <c r="K482" s="13">
        <f t="shared" si="14"/>
        <v>0</v>
      </c>
    </row>
    <row r="483" spans="2:11" hidden="1" outlineLevel="1" x14ac:dyDescent="0.25">
      <c r="B483" s="29" t="s">
        <v>143</v>
      </c>
      <c r="C483" s="29" t="s">
        <v>190</v>
      </c>
      <c r="D483" s="238"/>
      <c r="E483" s="124"/>
      <c r="F483" s="124"/>
      <c r="G483" s="124"/>
      <c r="H483" s="124"/>
      <c r="I483" s="124"/>
      <c r="J483" s="40"/>
      <c r="K483" s="13">
        <f t="shared" si="14"/>
        <v>0</v>
      </c>
    </row>
    <row r="484" spans="2:11" hidden="1" outlineLevel="1" x14ac:dyDescent="0.25">
      <c r="B484" s="29" t="s">
        <v>143</v>
      </c>
      <c r="C484" s="29" t="s">
        <v>190</v>
      </c>
      <c r="D484" s="238"/>
      <c r="E484" s="124"/>
      <c r="F484" s="124"/>
      <c r="G484" s="124"/>
      <c r="H484" s="124"/>
      <c r="I484" s="124"/>
      <c r="J484" s="40"/>
      <c r="K484" s="13">
        <f t="shared" si="14"/>
        <v>0</v>
      </c>
    </row>
    <row r="485" spans="2:11" hidden="1" outlineLevel="1" x14ac:dyDescent="0.25">
      <c r="B485" s="29" t="s">
        <v>143</v>
      </c>
      <c r="C485" s="29" t="s">
        <v>190</v>
      </c>
      <c r="D485" s="238"/>
      <c r="E485" s="124"/>
      <c r="F485" s="124"/>
      <c r="G485" s="124"/>
      <c r="H485" s="124"/>
      <c r="I485" s="124"/>
      <c r="J485" s="40"/>
      <c r="K485" s="13">
        <f t="shared" si="14"/>
        <v>0</v>
      </c>
    </row>
    <row r="486" spans="2:11" hidden="1" outlineLevel="1" x14ac:dyDescent="0.25">
      <c r="B486" s="29" t="s">
        <v>143</v>
      </c>
      <c r="C486" s="29" t="s">
        <v>190</v>
      </c>
      <c r="D486" s="238"/>
      <c r="E486" s="124"/>
      <c r="F486" s="124"/>
      <c r="G486" s="124"/>
      <c r="H486" s="124"/>
      <c r="I486" s="124"/>
      <c r="J486" s="40"/>
      <c r="K486" s="13">
        <f t="shared" si="14"/>
        <v>0</v>
      </c>
    </row>
    <row r="487" spans="2:11" hidden="1" outlineLevel="1" x14ac:dyDescent="0.25">
      <c r="B487" s="29" t="s">
        <v>143</v>
      </c>
      <c r="C487" s="29" t="s">
        <v>190</v>
      </c>
      <c r="D487" s="238"/>
      <c r="E487" s="124"/>
      <c r="F487" s="124"/>
      <c r="G487" s="124"/>
      <c r="H487" s="124"/>
      <c r="I487" s="124"/>
      <c r="J487" s="40"/>
      <c r="K487" s="13">
        <f t="shared" si="14"/>
        <v>0</v>
      </c>
    </row>
    <row r="488" spans="2:11" hidden="1" outlineLevel="1" x14ac:dyDescent="0.25">
      <c r="B488" s="29" t="s">
        <v>143</v>
      </c>
      <c r="C488" s="29" t="s">
        <v>190</v>
      </c>
      <c r="D488" s="238"/>
      <c r="E488" s="124"/>
      <c r="F488" s="124"/>
      <c r="G488" s="124"/>
      <c r="H488" s="124"/>
      <c r="I488" s="124"/>
      <c r="J488" s="40"/>
      <c r="K488" s="13">
        <f t="shared" si="14"/>
        <v>0</v>
      </c>
    </row>
    <row r="489" spans="2:11" hidden="1" outlineLevel="1" x14ac:dyDescent="0.25">
      <c r="B489" s="29" t="s">
        <v>143</v>
      </c>
      <c r="C489" s="29" t="s">
        <v>190</v>
      </c>
      <c r="D489" s="238"/>
      <c r="E489" s="124"/>
      <c r="F489" s="124"/>
      <c r="G489" s="124"/>
      <c r="H489" s="124"/>
      <c r="I489" s="124"/>
      <c r="J489" s="40"/>
      <c r="K489" s="13">
        <f t="shared" si="14"/>
        <v>0</v>
      </c>
    </row>
    <row r="490" spans="2:11" collapsed="1" x14ac:dyDescent="0.25">
      <c r="B490" s="341" t="s">
        <v>29</v>
      </c>
      <c r="C490" s="342"/>
      <c r="D490" s="343"/>
      <c r="E490" s="138">
        <f t="shared" ref="E490:K490" si="15">+SUM(E285:E489)</f>
        <v>0</v>
      </c>
      <c r="F490" s="138">
        <f t="shared" si="15"/>
        <v>0</v>
      </c>
      <c r="G490" s="138">
        <f t="shared" si="15"/>
        <v>0</v>
      </c>
      <c r="H490" s="138">
        <f t="shared" si="15"/>
        <v>0</v>
      </c>
      <c r="I490" s="138">
        <f t="shared" si="15"/>
        <v>0</v>
      </c>
      <c r="J490" s="138">
        <f t="shared" si="15"/>
        <v>0</v>
      </c>
      <c r="K490" s="138">
        <f t="shared" si="15"/>
        <v>0</v>
      </c>
    </row>
    <row r="491" spans="2:11" x14ac:dyDescent="0.25">
      <c r="B491" s="341" t="s">
        <v>28</v>
      </c>
      <c r="C491" s="342"/>
      <c r="D491" s="342"/>
      <c r="E491" s="138">
        <f t="shared" ref="E491:K491" si="16">+E490+E284</f>
        <v>16299982</v>
      </c>
      <c r="F491" s="138">
        <f t="shared" si="16"/>
        <v>8429220</v>
      </c>
      <c r="G491" s="138">
        <f t="shared" si="16"/>
        <v>31156191</v>
      </c>
      <c r="H491" s="138">
        <f t="shared" si="16"/>
        <v>1126597881</v>
      </c>
      <c r="I491" s="138">
        <f t="shared" si="16"/>
        <v>0</v>
      </c>
      <c r="J491" s="138">
        <f t="shared" si="16"/>
        <v>35911784</v>
      </c>
      <c r="K491" s="138">
        <f t="shared" si="16"/>
        <v>1218395058</v>
      </c>
    </row>
    <row r="492" spans="2:11" x14ac:dyDescent="0.25">
      <c r="B492" s="341" t="s">
        <v>70</v>
      </c>
      <c r="C492" s="342"/>
      <c r="D492" s="343"/>
      <c r="E492" s="138">
        <f t="shared" ref="E492:K492" si="17">+E61+E173+E283+E490</f>
        <v>16299982</v>
      </c>
      <c r="F492" s="138">
        <f t="shared" si="17"/>
        <v>8429220</v>
      </c>
      <c r="G492" s="138">
        <f t="shared" si="17"/>
        <v>31156191</v>
      </c>
      <c r="H492" s="138">
        <f t="shared" si="17"/>
        <v>1126597881</v>
      </c>
      <c r="I492" s="138">
        <f t="shared" si="17"/>
        <v>0</v>
      </c>
      <c r="J492" s="138">
        <f t="shared" si="17"/>
        <v>35911784</v>
      </c>
      <c r="K492" s="138">
        <f t="shared" si="17"/>
        <v>1218395058</v>
      </c>
    </row>
    <row r="496" spans="2:11" x14ac:dyDescent="0.25">
      <c r="J496" s="68"/>
    </row>
    <row r="498" spans="10:10" x14ac:dyDescent="0.25">
      <c r="J498" s="203"/>
    </row>
  </sheetData>
  <autoFilter ref="B62:K492" xr:uid="{00000000-0001-0000-0800-000000000000}"/>
  <mergeCells count="19">
    <mergeCell ref="B284:D284"/>
    <mergeCell ref="B490:D490"/>
    <mergeCell ref="B491:D491"/>
    <mergeCell ref="B492:D492"/>
    <mergeCell ref="B8:H8"/>
    <mergeCell ref="C11:C12"/>
    <mergeCell ref="B173:D173"/>
    <mergeCell ref="B11:B12"/>
    <mergeCell ref="D11:D12"/>
    <mergeCell ref="E11:K11"/>
    <mergeCell ref="B61:D61"/>
    <mergeCell ref="B174:D174"/>
    <mergeCell ref="B283:D283"/>
    <mergeCell ref="N214:O214"/>
    <mergeCell ref="B2:K2"/>
    <mergeCell ref="B3:K3"/>
    <mergeCell ref="B4:K4"/>
    <mergeCell ref="B6:H6"/>
    <mergeCell ref="B7:H7"/>
  </mergeCells>
  <phoneticPr fontId="20" type="noConversion"/>
  <printOptions horizontalCentered="1"/>
  <pageMargins left="0.70866141732283472" right="0.70866141732283472" top="0.74803149606299213" bottom="0.74803149606299213" header="0.31496062992125984" footer="0.31496062992125984"/>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7"/>
  <sheetViews>
    <sheetView showGridLines="0" zoomScaleNormal="100" workbookViewId="0">
      <selection activeCell="F19" sqref="F19"/>
    </sheetView>
  </sheetViews>
  <sheetFormatPr baseColWidth="10" defaultColWidth="9.140625" defaultRowHeight="15" outlineLevelRow="1" x14ac:dyDescent="0.25"/>
  <cols>
    <col min="1" max="1" width="13.28515625" customWidth="1"/>
    <col min="2" max="2" width="10.140625" customWidth="1"/>
    <col min="3" max="3" width="14.140625" bestFit="1" customWidth="1"/>
    <col min="4" max="4" width="12.42578125" customWidth="1"/>
    <col min="5" max="5" width="10.5703125" customWidth="1"/>
    <col min="6" max="6" width="12" bestFit="1" customWidth="1"/>
    <col min="7" max="7" width="10.7109375" customWidth="1"/>
    <col min="8" max="8" width="10.140625" customWidth="1"/>
    <col min="9" max="9" width="10.5703125" customWidth="1"/>
    <col min="10" max="10" width="12.7109375" bestFit="1" customWidth="1"/>
    <col min="14" max="14" width="11.140625" customWidth="1"/>
    <col min="15" max="15" width="12.7109375" customWidth="1"/>
    <col min="16" max="16" width="13.85546875" customWidth="1"/>
    <col min="18" max="18" width="17.7109375" bestFit="1" customWidth="1"/>
  </cols>
  <sheetData>
    <row r="1" spans="1:23" ht="25.5" customHeight="1" x14ac:dyDescent="0.25">
      <c r="A1" s="317" t="s">
        <v>219</v>
      </c>
      <c r="B1" s="317"/>
      <c r="C1" s="317"/>
      <c r="D1" s="317"/>
      <c r="E1" s="317"/>
      <c r="F1" s="317"/>
      <c r="G1" s="317"/>
      <c r="H1" s="317"/>
      <c r="I1" s="317"/>
      <c r="J1" s="317"/>
      <c r="K1" s="317"/>
      <c r="L1" s="317"/>
      <c r="M1" s="317"/>
      <c r="N1" s="317"/>
      <c r="O1" s="317"/>
      <c r="P1" s="317"/>
      <c r="Q1" s="317"/>
      <c r="R1" s="317"/>
      <c r="S1" s="317"/>
      <c r="T1" s="317"/>
      <c r="U1" s="317"/>
      <c r="V1" s="317"/>
      <c r="W1" s="317"/>
    </row>
    <row r="2" spans="1:23" ht="63.75" customHeight="1" x14ac:dyDescent="0.25">
      <c r="A2" s="321" t="s">
        <v>144</v>
      </c>
      <c r="B2" s="321"/>
      <c r="C2" s="321"/>
      <c r="D2" s="321"/>
      <c r="E2" s="321"/>
      <c r="F2" s="321"/>
      <c r="G2" s="321"/>
      <c r="H2" s="321"/>
      <c r="I2" s="321"/>
      <c r="J2" s="321"/>
      <c r="K2" s="321"/>
      <c r="L2" s="321"/>
      <c r="M2" s="321"/>
      <c r="N2" s="321"/>
      <c r="O2" s="321"/>
      <c r="P2" s="321"/>
      <c r="Q2" s="321"/>
      <c r="R2" s="321"/>
      <c r="S2" s="321"/>
      <c r="T2" s="321"/>
      <c r="U2" s="321"/>
      <c r="V2" s="321"/>
      <c r="W2" s="321"/>
    </row>
    <row r="3" spans="1:23" ht="9.75" customHeight="1" x14ac:dyDescent="0.25">
      <c r="A3" s="74"/>
      <c r="B3" s="74"/>
      <c r="C3" s="74"/>
      <c r="D3" s="74"/>
      <c r="E3" s="74"/>
      <c r="F3" s="74"/>
      <c r="G3" s="74"/>
      <c r="H3" s="74"/>
      <c r="I3" s="74"/>
      <c r="J3" s="74"/>
      <c r="K3" s="74"/>
      <c r="L3" s="74"/>
      <c r="M3" s="74"/>
      <c r="N3" s="74"/>
      <c r="O3" s="74"/>
      <c r="P3" s="74"/>
    </row>
    <row r="4" spans="1:23" ht="20.25" x14ac:dyDescent="0.25">
      <c r="A4" s="317" t="s">
        <v>221</v>
      </c>
      <c r="B4" s="317"/>
      <c r="C4" s="317"/>
      <c r="D4" s="317"/>
      <c r="E4" s="317"/>
      <c r="F4" s="317"/>
      <c r="G4" s="317"/>
      <c r="H4" s="317"/>
      <c r="I4" s="317"/>
      <c r="J4" s="317"/>
      <c r="K4" s="317"/>
      <c r="L4" s="317"/>
      <c r="M4" s="317"/>
      <c r="N4" s="317"/>
      <c r="O4" s="317"/>
      <c r="P4" s="317"/>
      <c r="Q4" s="317"/>
      <c r="R4" s="317"/>
      <c r="S4" s="317"/>
      <c r="T4" s="317"/>
      <c r="U4" s="317"/>
      <c r="V4" s="317"/>
      <c r="W4" s="317"/>
    </row>
    <row r="5" spans="1:23" x14ac:dyDescent="0.25">
      <c r="A5" s="54"/>
      <c r="B5" s="54"/>
      <c r="C5" s="54"/>
      <c r="D5" s="54"/>
      <c r="E5" s="54"/>
      <c r="F5" s="53"/>
    </row>
    <row r="6" spans="1:23" ht="15.75" x14ac:dyDescent="0.25">
      <c r="A6" s="433" t="s">
        <v>0</v>
      </c>
      <c r="B6" s="433"/>
      <c r="C6" s="433"/>
      <c r="D6" s="433"/>
      <c r="E6" s="433"/>
      <c r="F6" s="433"/>
      <c r="H6" s="170" t="s">
        <v>1</v>
      </c>
      <c r="I6" s="133">
        <v>21</v>
      </c>
    </row>
    <row r="7" spans="1:23" ht="16.5" customHeight="1" x14ac:dyDescent="0.25">
      <c r="A7" s="316" t="s">
        <v>2</v>
      </c>
      <c r="B7" s="316"/>
      <c r="C7" s="316"/>
      <c r="D7" s="316"/>
      <c r="E7" s="316"/>
      <c r="F7" s="316"/>
      <c r="H7" s="4" t="s">
        <v>3</v>
      </c>
      <c r="I7" s="5">
        <v>10</v>
      </c>
    </row>
    <row r="8" spans="1:23" ht="18" customHeight="1" x14ac:dyDescent="0.25">
      <c r="A8" s="434" t="s">
        <v>101</v>
      </c>
      <c r="B8" s="434"/>
      <c r="C8" s="434"/>
      <c r="D8" s="434"/>
      <c r="E8" s="434"/>
      <c r="F8" s="434"/>
      <c r="H8" s="4" t="s">
        <v>4</v>
      </c>
      <c r="I8" s="46" t="s">
        <v>102</v>
      </c>
    </row>
    <row r="10" spans="1:23" ht="15.75" thickBot="1" x14ac:dyDescent="0.3">
      <c r="A10" s="425" t="s">
        <v>103</v>
      </c>
      <c r="B10" s="426"/>
      <c r="C10" s="427"/>
      <c r="D10" s="398" t="s">
        <v>104</v>
      </c>
      <c r="E10" s="398"/>
      <c r="F10" s="398"/>
      <c r="G10" s="398"/>
      <c r="H10" s="398"/>
      <c r="I10" s="398"/>
      <c r="J10" s="398"/>
      <c r="K10" s="398"/>
    </row>
    <row r="11" spans="1:23" ht="27" customHeight="1" outlineLevel="1" x14ac:dyDescent="0.25">
      <c r="A11" s="399" t="s">
        <v>105</v>
      </c>
      <c r="B11" s="399" t="s">
        <v>106</v>
      </c>
      <c r="C11" s="429" t="s">
        <v>107</v>
      </c>
      <c r="D11" s="401" t="s">
        <v>69</v>
      </c>
      <c r="E11" s="402"/>
      <c r="F11" s="402"/>
      <c r="G11" s="403"/>
      <c r="H11" s="401" t="s">
        <v>108</v>
      </c>
      <c r="I11" s="402"/>
      <c r="J11" s="402"/>
      <c r="K11" s="403"/>
      <c r="M11" s="404" t="s">
        <v>109</v>
      </c>
      <c r="N11" s="405"/>
      <c r="O11" s="405"/>
      <c r="P11" s="406"/>
      <c r="R11" s="186" t="s">
        <v>110</v>
      </c>
      <c r="S11" s="431" t="s">
        <v>111</v>
      </c>
      <c r="T11" s="431"/>
      <c r="U11" s="431" t="s">
        <v>112</v>
      </c>
      <c r="V11" s="432"/>
    </row>
    <row r="12" spans="1:23" ht="30" outlineLevel="1" x14ac:dyDescent="0.25">
      <c r="A12" s="400"/>
      <c r="B12" s="400" t="s">
        <v>106</v>
      </c>
      <c r="C12" s="430" t="s">
        <v>113</v>
      </c>
      <c r="D12" s="173" t="s">
        <v>106</v>
      </c>
      <c r="E12" s="173" t="s">
        <v>114</v>
      </c>
      <c r="F12" s="173" t="s">
        <v>115</v>
      </c>
      <c r="G12" s="173" t="s">
        <v>116</v>
      </c>
      <c r="H12" s="173" t="s">
        <v>106</v>
      </c>
      <c r="I12" s="173" t="s">
        <v>114</v>
      </c>
      <c r="J12" s="173" t="s">
        <v>115</v>
      </c>
      <c r="K12" s="173" t="s">
        <v>116</v>
      </c>
      <c r="M12" s="180" t="s">
        <v>106</v>
      </c>
      <c r="N12" s="173" t="s">
        <v>114</v>
      </c>
      <c r="O12" s="173" t="s">
        <v>115</v>
      </c>
      <c r="P12" s="181" t="s">
        <v>116</v>
      </c>
      <c r="R12" s="96" t="s">
        <v>117</v>
      </c>
      <c r="S12" s="409">
        <f>+S20+S27+S13</f>
        <v>0</v>
      </c>
      <c r="T12" s="409"/>
      <c r="U12" s="409">
        <f>+U20+U27+U13</f>
        <v>0</v>
      </c>
      <c r="V12" s="410"/>
    </row>
    <row r="13" spans="1:23" outlineLevel="1" x14ac:dyDescent="0.25">
      <c r="A13" s="14" t="s">
        <v>118</v>
      </c>
      <c r="B13" s="15">
        <f>+D13+H13</f>
        <v>22</v>
      </c>
      <c r="C13" s="16">
        <f>IFERROR((B13/$B$15),0)</f>
        <v>0.30555555555555558</v>
      </c>
      <c r="D13" s="15">
        <v>1</v>
      </c>
      <c r="E13" s="16">
        <f>IFERROR((D13/$B$15),0)</f>
        <v>1.3888888888888888E-2</v>
      </c>
      <c r="F13" s="303">
        <f>+F20+F27+F34+F41+F48+F55</f>
        <v>40916052</v>
      </c>
      <c r="G13" s="16">
        <f>IFERROR((F13/$F$15),0)</f>
        <v>0.20008887796216046</v>
      </c>
      <c r="H13" s="15">
        <v>21</v>
      </c>
      <c r="I13" s="16">
        <f>IFERROR((H13/$B$15),0)</f>
        <v>0.29166666666666669</v>
      </c>
      <c r="J13" s="38">
        <f>+J20+J27+J34+J41+J48+J55</f>
        <v>378741401</v>
      </c>
      <c r="K13" s="16">
        <f>IFERROR((J13/$J$15),0)</f>
        <v>0.28885374103713302</v>
      </c>
      <c r="M13" s="35">
        <f>+M20+M27+M34+M41+M48+M55</f>
        <v>0</v>
      </c>
      <c r="N13" s="16">
        <f>IFERROR((M13/$M$15),0)</f>
        <v>0</v>
      </c>
      <c r="O13" s="39">
        <f>O20+O27+O34+O41+O48+O55</f>
        <v>0</v>
      </c>
      <c r="P13" s="36">
        <f>IFERROR((O13/$O$15),0)</f>
        <v>0</v>
      </c>
      <c r="R13" s="96" t="s">
        <v>119</v>
      </c>
      <c r="S13" s="347">
        <f>SUM(S14:T18)</f>
        <v>0</v>
      </c>
      <c r="T13" s="347"/>
      <c r="U13" s="347">
        <f>SUM(U14:V18)</f>
        <v>0</v>
      </c>
      <c r="V13" s="428"/>
    </row>
    <row r="14" spans="1:23" outlineLevel="1" x14ac:dyDescent="0.25">
      <c r="A14" s="14" t="s">
        <v>120</v>
      </c>
      <c r="B14" s="15">
        <f>+D14+H14</f>
        <v>50</v>
      </c>
      <c r="C14" s="37">
        <f>IFERROR((B14/$B$15),0)</f>
        <v>0.69444444444444442</v>
      </c>
      <c r="D14" s="15">
        <v>4</v>
      </c>
      <c r="E14" s="16">
        <f>IFERROR((D14/$B$15),0)</f>
        <v>5.5555555555555552E-2</v>
      </c>
      <c r="F14" s="303">
        <f>+F21+F28+F35+F42+F49+F56</f>
        <v>163573335</v>
      </c>
      <c r="G14" s="16">
        <f>IFERROR((F14/$F$15),0)</f>
        <v>0.79991112203783954</v>
      </c>
      <c r="H14" s="15">
        <v>46</v>
      </c>
      <c r="I14" s="16">
        <f>IFERROR((H14/$B$15),0)</f>
        <v>0.63888888888888884</v>
      </c>
      <c r="J14" s="38">
        <f>+J21+J28+J35+J42+J49+J56</f>
        <v>932446052</v>
      </c>
      <c r="K14" s="16">
        <f>IFERROR((J14/$J$15),0)</f>
        <v>0.71114625896286698</v>
      </c>
      <c r="M14" s="35">
        <f>+M21+M28+M35+M42+M49+M56</f>
        <v>0</v>
      </c>
      <c r="N14" s="16">
        <f>IFERROR((M14/$M$15),0)</f>
        <v>0</v>
      </c>
      <c r="O14" s="39">
        <f>+O21+O28+O35+O42+O49+O56</f>
        <v>0</v>
      </c>
      <c r="P14" s="36">
        <f>IFERROR((O14/$O$15),0)</f>
        <v>0</v>
      </c>
      <c r="R14" s="97" t="s">
        <v>121</v>
      </c>
      <c r="S14" s="344"/>
      <c r="T14" s="346"/>
      <c r="U14" s="417"/>
      <c r="V14" s="418"/>
    </row>
    <row r="15" spans="1:23" ht="15.75" outlineLevel="1" thickBot="1" x14ac:dyDescent="0.3">
      <c r="A15" s="174" t="s">
        <v>122</v>
      </c>
      <c r="B15" s="175">
        <f t="shared" ref="B15:K15" si="0">SUM(B13:B14)</f>
        <v>72</v>
      </c>
      <c r="C15" s="176">
        <f t="shared" si="0"/>
        <v>1</v>
      </c>
      <c r="D15" s="175">
        <f t="shared" si="0"/>
        <v>5</v>
      </c>
      <c r="E15" s="177">
        <f t="shared" si="0"/>
        <v>6.9444444444444448E-2</v>
      </c>
      <c r="F15" s="178">
        <f t="shared" si="0"/>
        <v>204489387</v>
      </c>
      <c r="G15" s="177">
        <f t="shared" si="0"/>
        <v>1</v>
      </c>
      <c r="H15" s="179">
        <f t="shared" si="0"/>
        <v>67</v>
      </c>
      <c r="I15" s="177">
        <f t="shared" si="0"/>
        <v>0.93055555555555558</v>
      </c>
      <c r="J15" s="178">
        <f t="shared" si="0"/>
        <v>1311187453</v>
      </c>
      <c r="K15" s="177">
        <f t="shared" si="0"/>
        <v>1</v>
      </c>
      <c r="M15" s="182">
        <f>SUM(M13:M14)</f>
        <v>0</v>
      </c>
      <c r="N15" s="183">
        <f>SUM(N13:N14)</f>
        <v>0</v>
      </c>
      <c r="O15" s="184">
        <f>SUM(O13:O14)</f>
        <v>0</v>
      </c>
      <c r="P15" s="185">
        <f>SUM(P13:P14)</f>
        <v>0</v>
      </c>
      <c r="R15" s="97" t="s">
        <v>123</v>
      </c>
      <c r="S15" s="344"/>
      <c r="T15" s="346"/>
      <c r="U15" s="417"/>
      <c r="V15" s="418"/>
    </row>
    <row r="16" spans="1:23" outlineLevel="1" x14ac:dyDescent="0.25">
      <c r="R16" s="98" t="s">
        <v>124</v>
      </c>
      <c r="S16" s="344"/>
      <c r="T16" s="346"/>
      <c r="U16" s="417"/>
      <c r="V16" s="418"/>
    </row>
    <row r="17" spans="1:22" ht="15.75" outlineLevel="1" thickBot="1" x14ac:dyDescent="0.3">
      <c r="A17" s="187" t="s">
        <v>125</v>
      </c>
      <c r="D17" s="435" t="s">
        <v>104</v>
      </c>
      <c r="E17" s="435"/>
      <c r="F17" s="435"/>
      <c r="G17" s="435"/>
      <c r="H17" s="435"/>
      <c r="I17" s="435"/>
      <c r="J17" s="435"/>
      <c r="K17" s="435"/>
      <c r="R17" s="98" t="s">
        <v>126</v>
      </c>
      <c r="S17" s="344"/>
      <c r="T17" s="346"/>
      <c r="U17" s="417"/>
      <c r="V17" s="418"/>
    </row>
    <row r="18" spans="1:22" ht="15.75" outlineLevel="1" thickBot="1" x14ac:dyDescent="0.3">
      <c r="A18" s="399" t="s">
        <v>105</v>
      </c>
      <c r="B18" s="399" t="s">
        <v>106</v>
      </c>
      <c r="C18" s="171" t="s">
        <v>107</v>
      </c>
      <c r="D18" s="401" t="s">
        <v>69</v>
      </c>
      <c r="E18" s="402"/>
      <c r="F18" s="402"/>
      <c r="G18" s="403"/>
      <c r="H18" s="401" t="s">
        <v>108</v>
      </c>
      <c r="I18" s="402"/>
      <c r="J18" s="402"/>
      <c r="K18" s="403"/>
      <c r="M18" s="404" t="s">
        <v>109</v>
      </c>
      <c r="N18" s="405"/>
      <c r="O18" s="405"/>
      <c r="P18" s="406"/>
      <c r="R18" s="99" t="s">
        <v>127</v>
      </c>
      <c r="S18" s="419"/>
      <c r="T18" s="420"/>
      <c r="U18" s="421"/>
      <c r="V18" s="422"/>
    </row>
    <row r="19" spans="1:22" ht="30.75" outlineLevel="1" thickBot="1" x14ac:dyDescent="0.3">
      <c r="A19" s="400"/>
      <c r="B19" s="400" t="s">
        <v>106</v>
      </c>
      <c r="C19" s="172" t="s">
        <v>113</v>
      </c>
      <c r="D19" s="173" t="s">
        <v>106</v>
      </c>
      <c r="E19" s="173" t="s">
        <v>114</v>
      </c>
      <c r="F19" s="173" t="s">
        <v>115</v>
      </c>
      <c r="G19" s="173" t="s">
        <v>116</v>
      </c>
      <c r="H19" s="173" t="s">
        <v>106</v>
      </c>
      <c r="I19" s="173" t="s">
        <v>114</v>
      </c>
      <c r="J19" s="173" t="s">
        <v>115</v>
      </c>
      <c r="K19" s="173" t="s">
        <v>116</v>
      </c>
      <c r="M19" s="180" t="s">
        <v>106</v>
      </c>
      <c r="N19" s="173" t="s">
        <v>114</v>
      </c>
      <c r="O19" s="173" t="s">
        <v>115</v>
      </c>
      <c r="P19" s="181" t="s">
        <v>116</v>
      </c>
      <c r="R19" s="397"/>
      <c r="S19" s="397"/>
      <c r="T19" s="397"/>
      <c r="U19" s="397"/>
      <c r="V19" s="397"/>
    </row>
    <row r="20" spans="1:22" outlineLevel="1" x14ac:dyDescent="0.25">
      <c r="A20" s="14" t="s">
        <v>118</v>
      </c>
      <c r="B20" s="15">
        <f>+D20+H20</f>
        <v>20</v>
      </c>
      <c r="C20" s="37">
        <f>IFERROR((B20/$B$22),0)</f>
        <v>0.28985507246376813</v>
      </c>
      <c r="D20" s="15">
        <v>1</v>
      </c>
      <c r="E20" s="37">
        <f>IFERROR((D20/$B$22),0)</f>
        <v>1.4492753623188406E-2</v>
      </c>
      <c r="F20" s="303">
        <v>5940788</v>
      </c>
      <c r="G20" s="37">
        <f>IFERROR((F20/$F$22),0)</f>
        <v>0.20363897774726875</v>
      </c>
      <c r="H20" s="304">
        <v>19</v>
      </c>
      <c r="I20" s="37">
        <f>IFERROR((H20/$B$22),0)</f>
        <v>0.27536231884057971</v>
      </c>
      <c r="J20" s="292">
        <v>50807953</v>
      </c>
      <c r="K20" s="37">
        <f>IFERROR((J20/$J$22),0)</f>
        <v>0.27988201756759262</v>
      </c>
      <c r="M20" s="35">
        <v>0</v>
      </c>
      <c r="N20" s="16">
        <f>IFERROR((M20/$M$22),0)</f>
        <v>0</v>
      </c>
      <c r="O20" s="39">
        <v>0</v>
      </c>
      <c r="P20" s="36">
        <f>IFERROR((O20/$O$22),0)</f>
        <v>0</v>
      </c>
      <c r="R20" s="100" t="s">
        <v>128</v>
      </c>
      <c r="S20" s="436">
        <f>+S21+S22+S23+S24+S25</f>
        <v>0</v>
      </c>
      <c r="T20" s="436"/>
      <c r="U20" s="436">
        <f>+U21+U22+U23+U24+U25</f>
        <v>0</v>
      </c>
      <c r="V20" s="437"/>
    </row>
    <row r="21" spans="1:22" outlineLevel="1" x14ac:dyDescent="0.25">
      <c r="A21" s="14" t="s">
        <v>120</v>
      </c>
      <c r="B21" s="15">
        <f>+D21+H21</f>
        <v>49</v>
      </c>
      <c r="C21" s="37">
        <f>IFERROR((B21/$B$22),0)</f>
        <v>0.71014492753623193</v>
      </c>
      <c r="D21" s="15">
        <v>4</v>
      </c>
      <c r="E21" s="37">
        <f>IFERROR((D21/$B$22),0)</f>
        <v>5.7971014492753624E-2</v>
      </c>
      <c r="F21" s="303">
        <v>23232350</v>
      </c>
      <c r="G21" s="37">
        <f>IFERROR((F21/$F$22),0)</f>
        <v>0.79636102225273131</v>
      </c>
      <c r="H21" s="304">
        <v>45</v>
      </c>
      <c r="I21" s="37">
        <f>IFERROR((H21/$B$22),0)</f>
        <v>0.65217391304347827</v>
      </c>
      <c r="J21" s="292">
        <v>130725514</v>
      </c>
      <c r="K21" s="37">
        <f>IFERROR((J21/$J$22),0)</f>
        <v>0.72011798243240732</v>
      </c>
      <c r="M21" s="35">
        <v>0</v>
      </c>
      <c r="N21" s="16">
        <f>IFERROR((M21/$M$22),0)</f>
        <v>0</v>
      </c>
      <c r="O21" s="39">
        <v>0</v>
      </c>
      <c r="P21" s="36">
        <f>IFERROR((O21/$O$22),0)</f>
        <v>0</v>
      </c>
      <c r="R21" s="101" t="s">
        <v>121</v>
      </c>
      <c r="S21" s="407"/>
      <c r="T21" s="407"/>
      <c r="U21" s="411"/>
      <c r="V21" s="412"/>
    </row>
    <row r="22" spans="1:22" ht="15.75" outlineLevel="1" thickBot="1" x14ac:dyDescent="0.3">
      <c r="A22" s="174" t="s">
        <v>122</v>
      </c>
      <c r="B22" s="175">
        <f t="shared" ref="B22:K22" si="1">SUM(B20:B21)</f>
        <v>69</v>
      </c>
      <c r="C22" s="176">
        <f t="shared" si="1"/>
        <v>1</v>
      </c>
      <c r="D22" s="175">
        <f t="shared" si="1"/>
        <v>5</v>
      </c>
      <c r="E22" s="177">
        <f t="shared" si="1"/>
        <v>7.2463768115942032E-2</v>
      </c>
      <c r="F22" s="178">
        <f t="shared" si="1"/>
        <v>29173138</v>
      </c>
      <c r="G22" s="177">
        <f t="shared" si="1"/>
        <v>1</v>
      </c>
      <c r="H22" s="179">
        <f t="shared" si="1"/>
        <v>64</v>
      </c>
      <c r="I22" s="177">
        <f t="shared" si="1"/>
        <v>0.92753623188405798</v>
      </c>
      <c r="J22" s="178">
        <f t="shared" si="1"/>
        <v>181533467</v>
      </c>
      <c r="K22" s="177">
        <f t="shared" si="1"/>
        <v>1</v>
      </c>
      <c r="M22" s="182">
        <f>SUM(M20:M21)</f>
        <v>0</v>
      </c>
      <c r="N22" s="183">
        <f>SUM(N20:N21)</f>
        <v>0</v>
      </c>
      <c r="O22" s="184">
        <f>SUM(O20:O21)</f>
        <v>0</v>
      </c>
      <c r="P22" s="185">
        <f>SUM(P20:P21)</f>
        <v>0</v>
      </c>
      <c r="R22" s="98" t="s">
        <v>123</v>
      </c>
      <c r="S22" s="407"/>
      <c r="T22" s="407"/>
      <c r="U22" s="411"/>
      <c r="V22" s="412"/>
    </row>
    <row r="23" spans="1:22" outlineLevel="1" x14ac:dyDescent="0.25">
      <c r="R23" s="98" t="s">
        <v>124</v>
      </c>
      <c r="S23" s="407"/>
      <c r="T23" s="407"/>
      <c r="U23" s="411"/>
      <c r="V23" s="412"/>
    </row>
    <row r="24" spans="1:22" ht="15.75" outlineLevel="1" thickBot="1" x14ac:dyDescent="0.3">
      <c r="A24" s="187" t="s">
        <v>129</v>
      </c>
      <c r="D24" s="398" t="s">
        <v>104</v>
      </c>
      <c r="E24" s="398"/>
      <c r="F24" s="398"/>
      <c r="G24" s="398"/>
      <c r="H24" s="398"/>
      <c r="I24" s="398"/>
      <c r="J24" s="398"/>
      <c r="K24" s="398"/>
      <c r="R24" s="98" t="s">
        <v>126</v>
      </c>
      <c r="S24" s="407"/>
      <c r="T24" s="407"/>
      <c r="U24" s="411"/>
      <c r="V24" s="412"/>
    </row>
    <row r="25" spans="1:22" ht="15" customHeight="1" outlineLevel="1" thickBot="1" x14ac:dyDescent="0.3">
      <c r="A25" s="399" t="s">
        <v>105</v>
      </c>
      <c r="B25" s="399" t="s">
        <v>106</v>
      </c>
      <c r="C25" s="171" t="s">
        <v>107</v>
      </c>
      <c r="D25" s="401" t="s">
        <v>69</v>
      </c>
      <c r="E25" s="402"/>
      <c r="F25" s="402"/>
      <c r="G25" s="403"/>
      <c r="H25" s="401" t="s">
        <v>108</v>
      </c>
      <c r="I25" s="402"/>
      <c r="J25" s="402"/>
      <c r="K25" s="403"/>
      <c r="M25" s="404" t="s">
        <v>109</v>
      </c>
      <c r="N25" s="405"/>
      <c r="O25" s="405"/>
      <c r="P25" s="406"/>
      <c r="R25" s="99" t="s">
        <v>127</v>
      </c>
      <c r="S25" s="408"/>
      <c r="T25" s="408"/>
      <c r="U25" s="413"/>
      <c r="V25" s="414"/>
    </row>
    <row r="26" spans="1:22" ht="30.75" outlineLevel="1" thickBot="1" x14ac:dyDescent="0.3">
      <c r="A26" s="400"/>
      <c r="B26" s="400" t="s">
        <v>106</v>
      </c>
      <c r="C26" s="172" t="s">
        <v>113</v>
      </c>
      <c r="D26" s="173" t="s">
        <v>106</v>
      </c>
      <c r="E26" s="173" t="s">
        <v>114</v>
      </c>
      <c r="F26" s="173" t="s">
        <v>115</v>
      </c>
      <c r="G26" s="173" t="s">
        <v>116</v>
      </c>
      <c r="H26" s="173" t="s">
        <v>106</v>
      </c>
      <c r="I26" s="173" t="s">
        <v>114</v>
      </c>
      <c r="J26" s="173" t="s">
        <v>115</v>
      </c>
      <c r="K26" s="173" t="s">
        <v>116</v>
      </c>
      <c r="M26" s="180" t="s">
        <v>106</v>
      </c>
      <c r="N26" s="173" t="s">
        <v>114</v>
      </c>
      <c r="O26" s="173" t="s">
        <v>115</v>
      </c>
      <c r="P26" s="181" t="s">
        <v>116</v>
      </c>
      <c r="R26" s="438"/>
      <c r="S26" s="438"/>
      <c r="T26" s="438"/>
      <c r="U26" s="438"/>
      <c r="V26" s="438"/>
    </row>
    <row r="27" spans="1:22" outlineLevel="1" x14ac:dyDescent="0.25">
      <c r="A27" s="14" t="s">
        <v>118</v>
      </c>
      <c r="B27" s="15">
        <f>+D27+H27</f>
        <v>20</v>
      </c>
      <c r="C27" s="37">
        <f>IFERROR((B27/$B$29),0)</f>
        <v>0.28985507246376813</v>
      </c>
      <c r="D27" s="15">
        <v>1</v>
      </c>
      <c r="E27" s="37">
        <f>IFERROR((D27/$B$29),0)</f>
        <v>1.4492753623188406E-2</v>
      </c>
      <c r="F27" s="39">
        <v>5795704</v>
      </c>
      <c r="G27" s="37">
        <f>IFERROR((F27/$F$29),0)</f>
        <v>0.20274447340048007</v>
      </c>
      <c r="H27" s="15">
        <v>19</v>
      </c>
      <c r="I27" s="37">
        <f>IFERROR((H27/$B$29),0)</f>
        <v>0.27536231884057971</v>
      </c>
      <c r="J27" s="39">
        <v>46358457</v>
      </c>
      <c r="K27" s="37">
        <f>IFERROR((J27/$J$29),0)</f>
        <v>0.27465092459251728</v>
      </c>
      <c r="M27" s="35">
        <v>0</v>
      </c>
      <c r="N27" s="16">
        <f>IFERROR((M27/$M$29),0)</f>
        <v>0</v>
      </c>
      <c r="O27" s="39">
        <v>0</v>
      </c>
      <c r="P27" s="36">
        <f>IFERROR((O27/$O$29),0)</f>
        <v>0</v>
      </c>
      <c r="R27" s="100" t="s">
        <v>130</v>
      </c>
      <c r="S27" s="436">
        <f>+S28+S29+S30+S31+S32</f>
        <v>0</v>
      </c>
      <c r="T27" s="436"/>
      <c r="U27" s="436">
        <f>+U28+U29+U30+U31+U32</f>
        <v>0</v>
      </c>
      <c r="V27" s="437"/>
    </row>
    <row r="28" spans="1:22" outlineLevel="1" x14ac:dyDescent="0.25">
      <c r="A28" s="14" t="s">
        <v>120</v>
      </c>
      <c r="B28" s="15">
        <f>+D28+H28</f>
        <v>49</v>
      </c>
      <c r="C28" s="37">
        <f>IFERROR((B28/$B$29),0)</f>
        <v>0.71014492753623193</v>
      </c>
      <c r="D28" s="15">
        <v>4</v>
      </c>
      <c r="E28" s="37">
        <f>IFERROR((D28/$B$29),0)</f>
        <v>5.7971014492753624E-2</v>
      </c>
      <c r="F28" s="39">
        <v>22790545</v>
      </c>
      <c r="G28" s="37">
        <f>IFERROR((F28/$F$29),0)</f>
        <v>0.79725552659951993</v>
      </c>
      <c r="H28" s="15">
        <v>45</v>
      </c>
      <c r="I28" s="37">
        <f>IFERROR((H28/$B$29),0)</f>
        <v>0.65217391304347827</v>
      </c>
      <c r="J28" s="39">
        <v>122432007</v>
      </c>
      <c r="K28" s="37">
        <f>IFERROR((J28/$J$29),0)</f>
        <v>0.72534907540748272</v>
      </c>
      <c r="M28" s="35">
        <v>0</v>
      </c>
      <c r="N28" s="16">
        <f>IFERROR((M28/$M$29),0)</f>
        <v>0</v>
      </c>
      <c r="O28" s="39">
        <v>0</v>
      </c>
      <c r="P28" s="36">
        <f>IFERROR((O28/$O$29),0)</f>
        <v>0</v>
      </c>
      <c r="R28" s="98" t="s">
        <v>121</v>
      </c>
      <c r="S28" s="344"/>
      <c r="T28" s="346"/>
      <c r="U28" s="411"/>
      <c r="V28" s="412"/>
    </row>
    <row r="29" spans="1:22" ht="15.75" outlineLevel="1" thickBot="1" x14ac:dyDescent="0.3">
      <c r="A29" s="174" t="s">
        <v>122</v>
      </c>
      <c r="B29" s="175">
        <f t="shared" ref="B29:K29" si="2">SUM(B27:B28)</f>
        <v>69</v>
      </c>
      <c r="C29" s="176">
        <f t="shared" si="2"/>
        <v>1</v>
      </c>
      <c r="D29" s="175">
        <f t="shared" si="2"/>
        <v>5</v>
      </c>
      <c r="E29" s="177">
        <f t="shared" si="2"/>
        <v>7.2463768115942032E-2</v>
      </c>
      <c r="F29" s="178">
        <f t="shared" si="2"/>
        <v>28586249</v>
      </c>
      <c r="G29" s="177">
        <f t="shared" si="2"/>
        <v>1</v>
      </c>
      <c r="H29" s="179">
        <f t="shared" si="2"/>
        <v>64</v>
      </c>
      <c r="I29" s="177">
        <f t="shared" si="2"/>
        <v>0.92753623188405798</v>
      </c>
      <c r="J29" s="178">
        <f t="shared" si="2"/>
        <v>168790464</v>
      </c>
      <c r="K29" s="177">
        <f t="shared" si="2"/>
        <v>1</v>
      </c>
      <c r="M29" s="182">
        <f>SUM(M27:M28)</f>
        <v>0</v>
      </c>
      <c r="N29" s="183">
        <f>SUM(N27:N28)</f>
        <v>0</v>
      </c>
      <c r="O29" s="184">
        <f>SUM(O27:O28)</f>
        <v>0</v>
      </c>
      <c r="P29" s="185">
        <f>SUM(P27:P28)</f>
        <v>0</v>
      </c>
      <c r="R29" s="98" t="s">
        <v>123</v>
      </c>
      <c r="S29" s="407"/>
      <c r="T29" s="407"/>
      <c r="U29" s="411"/>
      <c r="V29" s="412"/>
    </row>
    <row r="30" spans="1:22" outlineLevel="1" x14ac:dyDescent="0.25">
      <c r="R30" s="98" t="s">
        <v>124</v>
      </c>
      <c r="S30" s="407"/>
      <c r="T30" s="407"/>
      <c r="U30" s="411"/>
      <c r="V30" s="412"/>
    </row>
    <row r="31" spans="1:22" ht="15.75" outlineLevel="1" thickBot="1" x14ac:dyDescent="0.3">
      <c r="A31" s="187" t="s">
        <v>131</v>
      </c>
      <c r="D31" s="398" t="s">
        <v>104</v>
      </c>
      <c r="E31" s="398"/>
      <c r="F31" s="398"/>
      <c r="G31" s="398"/>
      <c r="H31" s="398"/>
      <c r="I31" s="398"/>
      <c r="J31" s="398"/>
      <c r="K31" s="398"/>
      <c r="R31" s="98" t="s">
        <v>126</v>
      </c>
      <c r="S31" s="407"/>
      <c r="T31" s="407"/>
      <c r="U31" s="411"/>
      <c r="V31" s="412"/>
    </row>
    <row r="32" spans="1:22" ht="15.75" customHeight="1" outlineLevel="1" thickBot="1" x14ac:dyDescent="0.3">
      <c r="A32" s="399" t="s">
        <v>105</v>
      </c>
      <c r="B32" s="399" t="s">
        <v>106</v>
      </c>
      <c r="C32" s="171" t="s">
        <v>107</v>
      </c>
      <c r="D32" s="401" t="s">
        <v>69</v>
      </c>
      <c r="E32" s="402"/>
      <c r="F32" s="402"/>
      <c r="G32" s="403"/>
      <c r="H32" s="401" t="s">
        <v>108</v>
      </c>
      <c r="I32" s="402"/>
      <c r="J32" s="402"/>
      <c r="K32" s="403"/>
      <c r="M32" s="404" t="s">
        <v>109</v>
      </c>
      <c r="N32" s="405"/>
      <c r="O32" s="405"/>
      <c r="P32" s="406"/>
      <c r="R32" s="99" t="s">
        <v>127</v>
      </c>
      <c r="S32" s="408"/>
      <c r="T32" s="408"/>
      <c r="U32" s="413"/>
      <c r="V32" s="414"/>
    </row>
    <row r="33" spans="1:16" ht="30" outlineLevel="1" x14ac:dyDescent="0.25">
      <c r="A33" s="400"/>
      <c r="B33" s="400" t="s">
        <v>106</v>
      </c>
      <c r="C33" s="172" t="s">
        <v>113</v>
      </c>
      <c r="D33" s="173" t="s">
        <v>106</v>
      </c>
      <c r="E33" s="173" t="s">
        <v>114</v>
      </c>
      <c r="F33" s="173" t="s">
        <v>115</v>
      </c>
      <c r="G33" s="173" t="s">
        <v>116</v>
      </c>
      <c r="H33" s="173" t="s">
        <v>106</v>
      </c>
      <c r="I33" s="173" t="s">
        <v>114</v>
      </c>
      <c r="J33" s="173" t="s">
        <v>115</v>
      </c>
      <c r="K33" s="173" t="s">
        <v>116</v>
      </c>
      <c r="M33" s="180" t="s">
        <v>106</v>
      </c>
      <c r="N33" s="173" t="s">
        <v>114</v>
      </c>
      <c r="O33" s="173" t="s">
        <v>115</v>
      </c>
      <c r="P33" s="181" t="s">
        <v>116</v>
      </c>
    </row>
    <row r="34" spans="1:16" outlineLevel="1" x14ac:dyDescent="0.25">
      <c r="A34" s="14" t="s">
        <v>118</v>
      </c>
      <c r="B34" s="15">
        <f>+D34+H34</f>
        <v>23</v>
      </c>
      <c r="C34" s="37">
        <f>IFERROR((B34/$B$36),0)</f>
        <v>0.31506849315068491</v>
      </c>
      <c r="D34" s="15">
        <v>1</v>
      </c>
      <c r="E34" s="37">
        <f>IFERROR((D34/$B$36),0)</f>
        <v>1.3698630136986301E-2</v>
      </c>
      <c r="F34" s="39">
        <v>8754524</v>
      </c>
      <c r="G34" s="37">
        <f>IFERROR((F34/$F$36),0)</f>
        <v>0.19640929921053527</v>
      </c>
      <c r="H34" s="15">
        <v>22</v>
      </c>
      <c r="I34" s="37">
        <f>IFERROR((H34/$B$36),0)</f>
        <v>0.30136986301369861</v>
      </c>
      <c r="J34" s="39">
        <v>89026969</v>
      </c>
      <c r="K34" s="37">
        <f>IFERROR((J34/$J$36),0)</f>
        <v>0.29061102648676895</v>
      </c>
      <c r="M34" s="35">
        <v>0</v>
      </c>
      <c r="N34" s="16">
        <f>IFERROR((M34/$M$36),0)</f>
        <v>0</v>
      </c>
      <c r="O34" s="39">
        <v>0</v>
      </c>
      <c r="P34" s="36">
        <f>IFERROR((O34/$O$36),0)</f>
        <v>0</v>
      </c>
    </row>
    <row r="35" spans="1:16" outlineLevel="1" x14ac:dyDescent="0.25">
      <c r="A35" s="14" t="s">
        <v>120</v>
      </c>
      <c r="B35" s="15">
        <f>+D35+H35</f>
        <v>50</v>
      </c>
      <c r="C35" s="37">
        <f>IFERROR((B35/$B$36),0)</f>
        <v>0.68493150684931503</v>
      </c>
      <c r="D35" s="15">
        <v>4</v>
      </c>
      <c r="E35" s="37">
        <f>IFERROR((D35/$B$36),0)</f>
        <v>5.4794520547945202E-2</v>
      </c>
      <c r="F35" s="39">
        <v>35818335</v>
      </c>
      <c r="G35" s="37">
        <f>IFERROR((F35/$F$36),0)</f>
        <v>0.80359070078946471</v>
      </c>
      <c r="H35" s="15">
        <v>46</v>
      </c>
      <c r="I35" s="37">
        <f>IFERROR((H35/$B$36),0)</f>
        <v>0.63013698630136983</v>
      </c>
      <c r="J35" s="39">
        <v>217317116</v>
      </c>
      <c r="K35" s="37">
        <f>IFERROR((J35/$J$36),0)</f>
        <v>0.70938897351323105</v>
      </c>
      <c r="M35" s="35">
        <v>0</v>
      </c>
      <c r="N35" s="16">
        <f>IFERROR((M35/$M$36),0)</f>
        <v>0</v>
      </c>
      <c r="O35" s="39">
        <v>0</v>
      </c>
      <c r="P35" s="36">
        <f>IFERROR((O35/$O$36),0)</f>
        <v>0</v>
      </c>
    </row>
    <row r="36" spans="1:16" ht="15.75" outlineLevel="1" thickBot="1" x14ac:dyDescent="0.3">
      <c r="A36" s="174" t="s">
        <v>122</v>
      </c>
      <c r="B36" s="175">
        <f t="shared" ref="B36:K36" si="3">SUM(B34:B35)</f>
        <v>73</v>
      </c>
      <c r="C36" s="176">
        <f t="shared" si="3"/>
        <v>1</v>
      </c>
      <c r="D36" s="175">
        <f t="shared" si="3"/>
        <v>5</v>
      </c>
      <c r="E36" s="177">
        <f t="shared" si="3"/>
        <v>6.8493150684931503E-2</v>
      </c>
      <c r="F36" s="178">
        <f t="shared" si="3"/>
        <v>44572859</v>
      </c>
      <c r="G36" s="177">
        <f t="shared" si="3"/>
        <v>1</v>
      </c>
      <c r="H36" s="179">
        <f t="shared" si="3"/>
        <v>68</v>
      </c>
      <c r="I36" s="177">
        <f t="shared" si="3"/>
        <v>0.93150684931506844</v>
      </c>
      <c r="J36" s="178">
        <f t="shared" si="3"/>
        <v>306344085</v>
      </c>
      <c r="K36" s="177">
        <f t="shared" si="3"/>
        <v>1</v>
      </c>
      <c r="M36" s="182">
        <f>SUM(M34:M35)</f>
        <v>0</v>
      </c>
      <c r="N36" s="183">
        <f>SUM(N34:N35)</f>
        <v>0</v>
      </c>
      <c r="O36" s="184">
        <f>SUM(O34:O35)</f>
        <v>0</v>
      </c>
      <c r="P36" s="185">
        <f>SUM(P34:P35)</f>
        <v>0</v>
      </c>
    </row>
    <row r="37" spans="1:16" outlineLevel="1" x14ac:dyDescent="0.25"/>
    <row r="38" spans="1:16" ht="15.75" outlineLevel="1" thickBot="1" x14ac:dyDescent="0.3">
      <c r="A38" s="187" t="s">
        <v>132</v>
      </c>
      <c r="D38" s="398" t="s">
        <v>104</v>
      </c>
      <c r="E38" s="398"/>
      <c r="F38" s="398"/>
      <c r="G38" s="398"/>
      <c r="H38" s="398"/>
      <c r="I38" s="398"/>
      <c r="J38" s="398"/>
      <c r="K38" s="398"/>
    </row>
    <row r="39" spans="1:16" ht="15" customHeight="1" outlineLevel="1" x14ac:dyDescent="0.25">
      <c r="A39" s="399" t="s">
        <v>105</v>
      </c>
      <c r="B39" s="399" t="s">
        <v>106</v>
      </c>
      <c r="C39" s="171" t="s">
        <v>107</v>
      </c>
      <c r="D39" s="401" t="s">
        <v>69</v>
      </c>
      <c r="E39" s="402"/>
      <c r="F39" s="402"/>
      <c r="G39" s="403"/>
      <c r="H39" s="401" t="s">
        <v>108</v>
      </c>
      <c r="I39" s="402"/>
      <c r="J39" s="402"/>
      <c r="K39" s="403"/>
      <c r="M39" s="404" t="s">
        <v>109</v>
      </c>
      <c r="N39" s="405"/>
      <c r="O39" s="405"/>
      <c r="P39" s="406"/>
    </row>
    <row r="40" spans="1:16" ht="30" outlineLevel="1" x14ac:dyDescent="0.25">
      <c r="A40" s="400"/>
      <c r="B40" s="400" t="s">
        <v>106</v>
      </c>
      <c r="C40" s="172" t="s">
        <v>113</v>
      </c>
      <c r="D40" s="173" t="s">
        <v>106</v>
      </c>
      <c r="E40" s="173" t="s">
        <v>114</v>
      </c>
      <c r="F40" s="173" t="s">
        <v>115</v>
      </c>
      <c r="G40" s="173" t="s">
        <v>116</v>
      </c>
      <c r="H40" s="173" t="s">
        <v>106</v>
      </c>
      <c r="I40" s="173" t="s">
        <v>114</v>
      </c>
      <c r="J40" s="173" t="s">
        <v>115</v>
      </c>
      <c r="K40" s="173" t="s">
        <v>116</v>
      </c>
      <c r="M40" s="180" t="s">
        <v>106</v>
      </c>
      <c r="N40" s="173" t="s">
        <v>114</v>
      </c>
      <c r="O40" s="173" t="s">
        <v>115</v>
      </c>
      <c r="P40" s="181" t="s">
        <v>116</v>
      </c>
    </row>
    <row r="41" spans="1:16" outlineLevel="1" x14ac:dyDescent="0.25">
      <c r="A41" s="14" t="s">
        <v>118</v>
      </c>
      <c r="B41" s="15">
        <f>+D41+H41</f>
        <v>22</v>
      </c>
      <c r="C41" s="37">
        <f>IFERROR((B41/$B$43),0)</f>
        <v>0.30136986301369861</v>
      </c>
      <c r="D41" s="15">
        <v>1</v>
      </c>
      <c r="E41" s="37">
        <f>IFERROR((D41/$B$43),0)</f>
        <v>1.3698630136986301E-2</v>
      </c>
      <c r="F41" s="39">
        <v>5810834</v>
      </c>
      <c r="G41" s="37">
        <f>IFERROR((F41/$F$43),0)</f>
        <v>0.20283801917902047</v>
      </c>
      <c r="H41" s="15">
        <v>21</v>
      </c>
      <c r="I41" s="37">
        <f>IFERROR((H41/$B$43),0)</f>
        <v>0.28767123287671231</v>
      </c>
      <c r="J41" s="39">
        <v>50500140</v>
      </c>
      <c r="K41" s="37">
        <f>IFERROR((J41/$J$43),0)</f>
        <v>0.28971577813569849</v>
      </c>
      <c r="M41" s="35">
        <v>0</v>
      </c>
      <c r="N41" s="16">
        <f>IFERROR((M41/$M$43),0)</f>
        <v>0</v>
      </c>
      <c r="O41" s="39">
        <v>0</v>
      </c>
      <c r="P41" s="36">
        <f>IFERROR((O41/$O$43),0)</f>
        <v>0</v>
      </c>
    </row>
    <row r="42" spans="1:16" outlineLevel="1" x14ac:dyDescent="0.25">
      <c r="A42" s="14" t="s">
        <v>120</v>
      </c>
      <c r="B42" s="15">
        <f>+D42+H42</f>
        <v>51</v>
      </c>
      <c r="C42" s="37">
        <f>IFERROR((B42/$B$43),0)</f>
        <v>0.69863013698630139</v>
      </c>
      <c r="D42" s="15">
        <v>4</v>
      </c>
      <c r="E42" s="37">
        <f>IFERROR((D42/$B$43),0)</f>
        <v>5.4794520547945202E-2</v>
      </c>
      <c r="F42" s="39">
        <v>22836823</v>
      </c>
      <c r="G42" s="37">
        <f>IFERROR((F42/$F$43),0)</f>
        <v>0.79716198082097955</v>
      </c>
      <c r="H42" s="15">
        <v>47</v>
      </c>
      <c r="I42" s="37">
        <f>IFERROR((H42/$B$43),0)</f>
        <v>0.64383561643835618</v>
      </c>
      <c r="J42" s="39">
        <v>123809110</v>
      </c>
      <c r="K42" s="37">
        <f>IFERROR((J42/$J$43),0)</f>
        <v>0.71028422186430151</v>
      </c>
      <c r="M42" s="35">
        <v>0</v>
      </c>
      <c r="N42" s="16">
        <f>IFERROR((M42/$M$43),0)</f>
        <v>0</v>
      </c>
      <c r="O42" s="39">
        <v>0</v>
      </c>
      <c r="P42" s="36">
        <f>IFERROR((O42/$O$43),0)</f>
        <v>0</v>
      </c>
    </row>
    <row r="43" spans="1:16" ht="15.75" outlineLevel="1" thickBot="1" x14ac:dyDescent="0.3">
      <c r="A43" s="174" t="s">
        <v>122</v>
      </c>
      <c r="B43" s="175">
        <f t="shared" ref="B43:K43" si="4">SUM(B41:B42)</f>
        <v>73</v>
      </c>
      <c r="C43" s="176">
        <f t="shared" si="4"/>
        <v>1</v>
      </c>
      <c r="D43" s="175">
        <f t="shared" si="4"/>
        <v>5</v>
      </c>
      <c r="E43" s="177">
        <f t="shared" si="4"/>
        <v>6.8493150684931503E-2</v>
      </c>
      <c r="F43" s="178">
        <f t="shared" si="4"/>
        <v>28647657</v>
      </c>
      <c r="G43" s="177">
        <f t="shared" si="4"/>
        <v>1</v>
      </c>
      <c r="H43" s="179">
        <f t="shared" si="4"/>
        <v>68</v>
      </c>
      <c r="I43" s="177">
        <f t="shared" si="4"/>
        <v>0.93150684931506844</v>
      </c>
      <c r="J43" s="178">
        <f t="shared" si="4"/>
        <v>174309250</v>
      </c>
      <c r="K43" s="177">
        <f t="shared" si="4"/>
        <v>1</v>
      </c>
      <c r="M43" s="182">
        <f>SUM(M41:M42)</f>
        <v>0</v>
      </c>
      <c r="N43" s="183">
        <f>SUM(N41:N42)</f>
        <v>0</v>
      </c>
      <c r="O43" s="184">
        <f>SUM(O41:O42)</f>
        <v>0</v>
      </c>
      <c r="P43" s="185">
        <f>SUM(P41:P42)</f>
        <v>0</v>
      </c>
    </row>
    <row r="44" spans="1:16" outlineLevel="1" x14ac:dyDescent="0.25"/>
    <row r="45" spans="1:16" ht="15.75" outlineLevel="1" thickBot="1" x14ac:dyDescent="0.3">
      <c r="A45" s="187" t="s">
        <v>133</v>
      </c>
      <c r="D45" s="398" t="s">
        <v>104</v>
      </c>
      <c r="E45" s="398"/>
      <c r="F45" s="398"/>
      <c r="G45" s="398"/>
      <c r="H45" s="398"/>
      <c r="I45" s="398"/>
      <c r="J45" s="398"/>
      <c r="K45" s="398"/>
    </row>
    <row r="46" spans="1:16" ht="15" customHeight="1" outlineLevel="1" x14ac:dyDescent="0.25">
      <c r="A46" s="399" t="s">
        <v>105</v>
      </c>
      <c r="B46" s="399" t="s">
        <v>106</v>
      </c>
      <c r="C46" s="171" t="s">
        <v>107</v>
      </c>
      <c r="D46" s="401" t="s">
        <v>69</v>
      </c>
      <c r="E46" s="402"/>
      <c r="F46" s="402"/>
      <c r="G46" s="403"/>
      <c r="H46" s="401" t="s">
        <v>108</v>
      </c>
      <c r="I46" s="402"/>
      <c r="J46" s="402"/>
      <c r="K46" s="403"/>
      <c r="M46" s="404" t="s">
        <v>109</v>
      </c>
      <c r="N46" s="405"/>
      <c r="O46" s="405"/>
      <c r="P46" s="406"/>
    </row>
    <row r="47" spans="1:16" ht="30" outlineLevel="1" x14ac:dyDescent="0.25">
      <c r="A47" s="400"/>
      <c r="B47" s="400" t="s">
        <v>106</v>
      </c>
      <c r="C47" s="172" t="s">
        <v>113</v>
      </c>
      <c r="D47" s="173" t="s">
        <v>106</v>
      </c>
      <c r="E47" s="173" t="s">
        <v>114</v>
      </c>
      <c r="F47" s="173" t="s">
        <v>115</v>
      </c>
      <c r="G47" s="173" t="s">
        <v>116</v>
      </c>
      <c r="H47" s="173" t="s">
        <v>106</v>
      </c>
      <c r="I47" s="173" t="s">
        <v>114</v>
      </c>
      <c r="J47" s="173" t="s">
        <v>115</v>
      </c>
      <c r="K47" s="173" t="s">
        <v>116</v>
      </c>
      <c r="M47" s="180" t="s">
        <v>106</v>
      </c>
      <c r="N47" s="173" t="s">
        <v>114</v>
      </c>
      <c r="O47" s="173" t="s">
        <v>115</v>
      </c>
      <c r="P47" s="181" t="s">
        <v>116</v>
      </c>
    </row>
    <row r="48" spans="1:16" outlineLevel="1" x14ac:dyDescent="0.25">
      <c r="A48" s="14" t="s">
        <v>118</v>
      </c>
      <c r="B48" s="15">
        <f>+D48+H48</f>
        <v>23</v>
      </c>
      <c r="C48" s="37">
        <f>IFERROR((B48/$B$50),0)</f>
        <v>0.31506849315068491</v>
      </c>
      <c r="D48" s="15">
        <v>1</v>
      </c>
      <c r="E48" s="37">
        <f>IFERROR((D48/$B$50),0)</f>
        <v>1.3698630136986301E-2</v>
      </c>
      <c r="F48" s="39">
        <v>5811249</v>
      </c>
      <c r="G48" s="37">
        <f>IFERROR((F48/$F$50),0)</f>
        <v>0.20240335941047174</v>
      </c>
      <c r="H48" s="15">
        <v>22</v>
      </c>
      <c r="I48" s="37">
        <f>IFERROR((H48/$B$50),0)</f>
        <v>0.30136986301369861</v>
      </c>
      <c r="J48" s="39">
        <v>50547918</v>
      </c>
      <c r="K48" s="37">
        <f>IFERROR((J48/$J$50),0)</f>
        <v>0.29588151093448672</v>
      </c>
      <c r="M48" s="35">
        <v>0</v>
      </c>
      <c r="N48" s="16">
        <f>IFERROR((M48/$M$50),0)</f>
        <v>0</v>
      </c>
      <c r="O48" s="39">
        <v>0</v>
      </c>
      <c r="P48" s="36">
        <f>IFERROR((O48/$O$50),0)</f>
        <v>0</v>
      </c>
    </row>
    <row r="49" spans="1:22" outlineLevel="1" x14ac:dyDescent="0.25">
      <c r="A49" s="14" t="s">
        <v>120</v>
      </c>
      <c r="B49" s="15">
        <f>+D49+H49</f>
        <v>50</v>
      </c>
      <c r="C49" s="37">
        <f>IFERROR((B49/$B$50),0)</f>
        <v>0.68493150684931503</v>
      </c>
      <c r="D49" s="15">
        <v>4</v>
      </c>
      <c r="E49" s="37">
        <f>IFERROR((D49/$B$50),0)</f>
        <v>5.4794520547945202E-2</v>
      </c>
      <c r="F49" s="39">
        <v>22899979</v>
      </c>
      <c r="G49" s="37">
        <f>IFERROR((F49/$F$50),0)</f>
        <v>0.79759664058952828</v>
      </c>
      <c r="H49" s="15">
        <v>46</v>
      </c>
      <c r="I49" s="37">
        <f>IFERROR((H49/$B$50),0)</f>
        <v>0.63013698630136983</v>
      </c>
      <c r="J49" s="39">
        <v>120290462</v>
      </c>
      <c r="K49" s="37">
        <f>IFERROR((J49/$J$50),0)</f>
        <v>0.70411848906551322</v>
      </c>
      <c r="M49" s="35">
        <v>0</v>
      </c>
      <c r="N49" s="16">
        <f>IFERROR((M49/$M$50),0)</f>
        <v>0</v>
      </c>
      <c r="O49" s="39">
        <v>0</v>
      </c>
      <c r="P49" s="36">
        <f>IFERROR((O49/$O$50),0)</f>
        <v>0</v>
      </c>
    </row>
    <row r="50" spans="1:22" ht="15.75" outlineLevel="1" thickBot="1" x14ac:dyDescent="0.3">
      <c r="A50" s="174" t="s">
        <v>122</v>
      </c>
      <c r="B50" s="175">
        <f t="shared" ref="B50:K50" si="5">SUM(B48:B49)</f>
        <v>73</v>
      </c>
      <c r="C50" s="176">
        <f t="shared" si="5"/>
        <v>1</v>
      </c>
      <c r="D50" s="175">
        <f t="shared" si="5"/>
        <v>5</v>
      </c>
      <c r="E50" s="177">
        <f t="shared" si="5"/>
        <v>6.8493150684931503E-2</v>
      </c>
      <c r="F50" s="178">
        <f t="shared" si="5"/>
        <v>28711228</v>
      </c>
      <c r="G50" s="177">
        <f t="shared" si="5"/>
        <v>1</v>
      </c>
      <c r="H50" s="179">
        <f t="shared" si="5"/>
        <v>68</v>
      </c>
      <c r="I50" s="177">
        <f t="shared" si="5"/>
        <v>0.93150684931506844</v>
      </c>
      <c r="J50" s="178">
        <f t="shared" si="5"/>
        <v>170838380</v>
      </c>
      <c r="K50" s="177">
        <f t="shared" si="5"/>
        <v>1</v>
      </c>
      <c r="M50" s="182">
        <f>SUM(M48:M49)</f>
        <v>0</v>
      </c>
      <c r="N50" s="183">
        <f>SUM(N48:N49)</f>
        <v>0</v>
      </c>
      <c r="O50" s="184">
        <f>SUM(O48:O49)</f>
        <v>0</v>
      </c>
      <c r="P50" s="185">
        <f>SUM(P48:P49)</f>
        <v>0</v>
      </c>
    </row>
    <row r="51" spans="1:22" outlineLevel="1" x14ac:dyDescent="0.25"/>
    <row r="52" spans="1:22" ht="15.75" outlineLevel="1" thickBot="1" x14ac:dyDescent="0.3">
      <c r="A52" s="187" t="s">
        <v>134</v>
      </c>
      <c r="D52" s="398" t="s">
        <v>104</v>
      </c>
      <c r="E52" s="398"/>
      <c r="F52" s="398"/>
      <c r="G52" s="398"/>
      <c r="H52" s="398"/>
      <c r="I52" s="398"/>
      <c r="J52" s="398"/>
      <c r="K52" s="398"/>
    </row>
    <row r="53" spans="1:22" ht="15" customHeight="1" outlineLevel="1" x14ac:dyDescent="0.25">
      <c r="A53" s="399" t="s">
        <v>105</v>
      </c>
      <c r="B53" s="399" t="s">
        <v>106</v>
      </c>
      <c r="C53" s="171" t="s">
        <v>107</v>
      </c>
      <c r="D53" s="401" t="s">
        <v>69</v>
      </c>
      <c r="E53" s="402"/>
      <c r="F53" s="402"/>
      <c r="G53" s="403"/>
      <c r="H53" s="401" t="s">
        <v>108</v>
      </c>
      <c r="I53" s="402"/>
      <c r="J53" s="402"/>
      <c r="K53" s="403"/>
      <c r="M53" s="404" t="s">
        <v>109</v>
      </c>
      <c r="N53" s="405"/>
      <c r="O53" s="405"/>
      <c r="P53" s="406"/>
    </row>
    <row r="54" spans="1:22" ht="30" outlineLevel="1" x14ac:dyDescent="0.25">
      <c r="A54" s="400"/>
      <c r="B54" s="400" t="s">
        <v>106</v>
      </c>
      <c r="C54" s="172" t="s">
        <v>113</v>
      </c>
      <c r="D54" s="305" t="s">
        <v>106</v>
      </c>
      <c r="E54" s="173" t="s">
        <v>114</v>
      </c>
      <c r="F54" s="173" t="s">
        <v>115</v>
      </c>
      <c r="G54" s="173" t="s">
        <v>116</v>
      </c>
      <c r="H54" s="173" t="s">
        <v>106</v>
      </c>
      <c r="I54" s="173" t="s">
        <v>114</v>
      </c>
      <c r="J54" s="173" t="s">
        <v>115</v>
      </c>
      <c r="K54" s="173" t="s">
        <v>116</v>
      </c>
      <c r="M54" s="180" t="s">
        <v>106</v>
      </c>
      <c r="N54" s="173" t="s">
        <v>114</v>
      </c>
      <c r="O54" s="173" t="s">
        <v>115</v>
      </c>
      <c r="P54" s="181" t="s">
        <v>116</v>
      </c>
    </row>
    <row r="55" spans="1:22" outlineLevel="1" x14ac:dyDescent="0.25">
      <c r="A55" s="14" t="s">
        <v>118</v>
      </c>
      <c r="B55" s="15">
        <f>+D55+H55</f>
        <v>22</v>
      </c>
      <c r="C55" s="37">
        <f>IFERROR((B55/$B$57),0)</f>
        <v>0.30555555555555558</v>
      </c>
      <c r="D55" s="15">
        <v>1</v>
      </c>
      <c r="E55" s="37">
        <f>IFERROR((D55/$B$57),0)</f>
        <v>1.3888888888888888E-2</v>
      </c>
      <c r="F55" s="39">
        <v>8802953</v>
      </c>
      <c r="G55" s="37">
        <f>IFERROR((F55/$F$57),0)</f>
        <v>0.196502136154586</v>
      </c>
      <c r="H55" s="15">
        <v>21</v>
      </c>
      <c r="I55" s="37">
        <f>IFERROR((H55/$B$57),0)</f>
        <v>0.29166666666666669</v>
      </c>
      <c r="J55" s="39">
        <v>91499964</v>
      </c>
      <c r="K55" s="37">
        <f>IFERROR((J55/$J$57),0)</f>
        <v>0.29576051188142038</v>
      </c>
      <c r="M55" s="35">
        <v>0</v>
      </c>
      <c r="N55" s="16">
        <f>IFERROR((M55/$M$57),0)</f>
        <v>0</v>
      </c>
      <c r="O55" s="39">
        <v>0</v>
      </c>
      <c r="P55" s="36">
        <f>IFERROR((O55/$O$57),0)</f>
        <v>0</v>
      </c>
    </row>
    <row r="56" spans="1:22" outlineLevel="1" x14ac:dyDescent="0.25">
      <c r="A56" s="14" t="s">
        <v>120</v>
      </c>
      <c r="B56" s="15">
        <f>+D56+H56</f>
        <v>50</v>
      </c>
      <c r="C56" s="37">
        <f>IFERROR((B56/$B$57),0)</f>
        <v>0.69444444444444442</v>
      </c>
      <c r="D56" s="15">
        <v>4</v>
      </c>
      <c r="E56" s="37">
        <f>IFERROR((D56/$B$57),0)</f>
        <v>5.5555555555555552E-2</v>
      </c>
      <c r="F56" s="39">
        <v>35995303</v>
      </c>
      <c r="G56" s="37">
        <f>IFERROR((F56/$F$57),0)</f>
        <v>0.803497863845414</v>
      </c>
      <c r="H56" s="15">
        <v>46</v>
      </c>
      <c r="I56" s="37">
        <f>IFERROR((H56/$B$57),0)</f>
        <v>0.63888888888888884</v>
      </c>
      <c r="J56" s="39">
        <v>217871843</v>
      </c>
      <c r="K56" s="37">
        <f>IFERROR((J56/$J$57),0)</f>
        <v>0.70423948811857962</v>
      </c>
      <c r="M56" s="35">
        <v>0</v>
      </c>
      <c r="N56" s="16">
        <f>IFERROR((M56/$M$57),0)</f>
        <v>0</v>
      </c>
      <c r="O56" s="39">
        <v>0</v>
      </c>
      <c r="P56" s="36">
        <f>IFERROR((O56/$O$57),0)</f>
        <v>0</v>
      </c>
    </row>
    <row r="57" spans="1:22" ht="15.75" outlineLevel="1" thickBot="1" x14ac:dyDescent="0.3">
      <c r="A57" s="174" t="s">
        <v>122</v>
      </c>
      <c r="B57" s="175">
        <f t="shared" ref="B57:K57" si="6">SUM(B55:B56)</f>
        <v>72</v>
      </c>
      <c r="C57" s="176">
        <f t="shared" si="6"/>
        <v>1</v>
      </c>
      <c r="D57" s="175">
        <f t="shared" si="6"/>
        <v>5</v>
      </c>
      <c r="E57" s="177">
        <f t="shared" si="6"/>
        <v>6.9444444444444448E-2</v>
      </c>
      <c r="F57" s="178">
        <f t="shared" si="6"/>
        <v>44798256</v>
      </c>
      <c r="G57" s="177">
        <f t="shared" si="6"/>
        <v>1</v>
      </c>
      <c r="H57" s="179">
        <f t="shared" si="6"/>
        <v>67</v>
      </c>
      <c r="I57" s="177">
        <f t="shared" si="6"/>
        <v>0.93055555555555558</v>
      </c>
      <c r="J57" s="178">
        <f t="shared" si="6"/>
        <v>309371807</v>
      </c>
      <c r="K57" s="177">
        <f t="shared" si="6"/>
        <v>1</v>
      </c>
      <c r="M57" s="182">
        <f>SUM(M55:M56)</f>
        <v>0</v>
      </c>
      <c r="N57" s="183">
        <f>SUM(N55:N56)</f>
        <v>0</v>
      </c>
      <c r="O57" s="184">
        <f>SUM(O55:O56)</f>
        <v>0</v>
      </c>
      <c r="P57" s="185">
        <f>SUM(P55:P56)</f>
        <v>0</v>
      </c>
    </row>
    <row r="59" spans="1:22" ht="15.75" hidden="1" outlineLevel="1" thickBot="1" x14ac:dyDescent="0.3">
      <c r="A59" s="425" t="s">
        <v>135</v>
      </c>
      <c r="B59" s="426"/>
      <c r="C59" s="427"/>
      <c r="D59" s="398" t="s">
        <v>104</v>
      </c>
      <c r="E59" s="398"/>
      <c r="F59" s="398"/>
      <c r="G59" s="398"/>
      <c r="H59" s="398"/>
      <c r="I59" s="398"/>
      <c r="J59" s="398"/>
      <c r="K59" s="398"/>
    </row>
    <row r="60" spans="1:22" ht="27" hidden="1" customHeight="1" outlineLevel="1" x14ac:dyDescent="0.25">
      <c r="A60" s="399" t="s">
        <v>105</v>
      </c>
      <c r="B60" s="399" t="s">
        <v>106</v>
      </c>
      <c r="C60" s="429" t="s">
        <v>107</v>
      </c>
      <c r="D60" s="401" t="s">
        <v>69</v>
      </c>
      <c r="E60" s="402"/>
      <c r="F60" s="402"/>
      <c r="G60" s="403"/>
      <c r="H60" s="401" t="s">
        <v>108</v>
      </c>
      <c r="I60" s="402"/>
      <c r="J60" s="402"/>
      <c r="K60" s="403"/>
      <c r="M60" s="404" t="s">
        <v>109</v>
      </c>
      <c r="N60" s="405"/>
      <c r="O60" s="405"/>
      <c r="P60" s="406"/>
      <c r="R60" s="186" t="s">
        <v>110</v>
      </c>
      <c r="S60" s="431" t="s">
        <v>136</v>
      </c>
      <c r="T60" s="431"/>
      <c r="U60" s="431" t="s">
        <v>112</v>
      </c>
      <c r="V60" s="432"/>
    </row>
    <row r="61" spans="1:22" ht="30" hidden="1" outlineLevel="1" x14ac:dyDescent="0.25">
      <c r="A61" s="400"/>
      <c r="B61" s="400" t="s">
        <v>106</v>
      </c>
      <c r="C61" s="430" t="s">
        <v>113</v>
      </c>
      <c r="D61" s="173" t="s">
        <v>106</v>
      </c>
      <c r="E61" s="173" t="s">
        <v>114</v>
      </c>
      <c r="F61" s="173" t="s">
        <v>115</v>
      </c>
      <c r="G61" s="173" t="s">
        <v>116</v>
      </c>
      <c r="H61" s="173" t="s">
        <v>106</v>
      </c>
      <c r="I61" s="173" t="s">
        <v>114</v>
      </c>
      <c r="J61" s="173" t="s">
        <v>115</v>
      </c>
      <c r="K61" s="173" t="s">
        <v>116</v>
      </c>
      <c r="M61" s="180" t="s">
        <v>106</v>
      </c>
      <c r="N61" s="173" t="s">
        <v>114</v>
      </c>
      <c r="O61" s="173" t="s">
        <v>115</v>
      </c>
      <c r="P61" s="181" t="s">
        <v>116</v>
      </c>
      <c r="R61" s="96" t="s">
        <v>137</v>
      </c>
      <c r="S61" s="409">
        <f>+S69+S76+S62</f>
        <v>0</v>
      </c>
      <c r="T61" s="409"/>
      <c r="U61" s="409">
        <f>+U69+U76+U62</f>
        <v>0</v>
      </c>
      <c r="V61" s="410"/>
    </row>
    <row r="62" spans="1:22" hidden="1" outlineLevel="1" x14ac:dyDescent="0.25">
      <c r="A62" s="14" t="s">
        <v>118</v>
      </c>
      <c r="B62" s="15">
        <f>+D62+H62</f>
        <v>0</v>
      </c>
      <c r="C62" s="16">
        <f>IFERROR((B62/$B$64),0)</f>
        <v>0</v>
      </c>
      <c r="D62" s="15"/>
      <c r="E62" s="16">
        <f>IFERROR((D62/$B$64),0)</f>
        <v>0</v>
      </c>
      <c r="F62" s="38">
        <f>+F69+F76+F83+F90+F97+F104</f>
        <v>0</v>
      </c>
      <c r="G62" s="16">
        <f>IFERROR((F62/$F$64),0)</f>
        <v>0</v>
      </c>
      <c r="H62" s="15"/>
      <c r="I62" s="16">
        <f>IFERROR((H62/$B$64),0)</f>
        <v>0</v>
      </c>
      <c r="J62" s="38">
        <f>+J69+J76+J83+J90+J97+J104</f>
        <v>0</v>
      </c>
      <c r="K62" s="16">
        <f>IFERROR((J62/$J$64),0)</f>
        <v>0</v>
      </c>
      <c r="M62" s="35"/>
      <c r="N62" s="16">
        <f>IFERROR((M62/$M$64),0)</f>
        <v>0</v>
      </c>
      <c r="O62" s="39">
        <f>+O69+O76+O83+O90+O97+O104</f>
        <v>0</v>
      </c>
      <c r="P62" s="36">
        <f>IFERROR((O62/$O$64),0)</f>
        <v>0</v>
      </c>
      <c r="R62" s="96" t="s">
        <v>119</v>
      </c>
      <c r="S62" s="347">
        <f>S63+S64+S65+S66+S67</f>
        <v>0</v>
      </c>
      <c r="T62" s="347"/>
      <c r="U62" s="409">
        <f>U63+U64+U65+U66+U67</f>
        <v>0</v>
      </c>
      <c r="V62" s="428"/>
    </row>
    <row r="63" spans="1:22" hidden="1" outlineLevel="1" x14ac:dyDescent="0.25">
      <c r="A63" s="14" t="s">
        <v>120</v>
      </c>
      <c r="B63" s="15">
        <f>+D63+H63</f>
        <v>0</v>
      </c>
      <c r="C63" s="37">
        <f>IFERROR((B63/$B$64),0)</f>
        <v>0</v>
      </c>
      <c r="D63" s="15"/>
      <c r="E63" s="16">
        <f>IFERROR((D63/$B$64),0)</f>
        <v>0</v>
      </c>
      <c r="F63" s="38">
        <f>+F70+F77+F84+F91+F98+F105</f>
        <v>0</v>
      </c>
      <c r="G63" s="16">
        <f>IFERROR((F63/$F$64),0)</f>
        <v>0</v>
      </c>
      <c r="H63" s="15"/>
      <c r="I63" s="16">
        <f>IFERROR((H63/$B$64),0)</f>
        <v>0</v>
      </c>
      <c r="J63" s="38">
        <f>+J70+J77+J84+J91+J98+J105</f>
        <v>0</v>
      </c>
      <c r="K63" s="16">
        <f>IFERROR((J63/$J$64),0)</f>
        <v>0</v>
      </c>
      <c r="M63" s="35"/>
      <c r="N63" s="16">
        <f>IFERROR((M63/$M$64),0)</f>
        <v>0</v>
      </c>
      <c r="O63" s="39">
        <f>+O70+O77+O84+O91+O98+O105</f>
        <v>0</v>
      </c>
      <c r="P63" s="36">
        <f>IFERROR((O63/$O$64),0)</f>
        <v>0</v>
      </c>
      <c r="R63" s="97" t="s">
        <v>121</v>
      </c>
      <c r="S63" s="344"/>
      <c r="T63" s="346"/>
      <c r="U63" s="417"/>
      <c r="V63" s="418"/>
    </row>
    <row r="64" spans="1:22" ht="15.75" hidden="1" outlineLevel="1" thickBot="1" x14ac:dyDescent="0.3">
      <c r="A64" s="174" t="s">
        <v>122</v>
      </c>
      <c r="B64" s="175">
        <f t="shared" ref="B64:K64" si="7">SUM(B62:B63)</f>
        <v>0</v>
      </c>
      <c r="C64" s="176">
        <f t="shared" si="7"/>
        <v>0</v>
      </c>
      <c r="D64" s="175">
        <f t="shared" si="7"/>
        <v>0</v>
      </c>
      <c r="E64" s="177">
        <f t="shared" si="7"/>
        <v>0</v>
      </c>
      <c r="F64" s="178">
        <f t="shared" si="7"/>
        <v>0</v>
      </c>
      <c r="G64" s="177">
        <f t="shared" si="7"/>
        <v>0</v>
      </c>
      <c r="H64" s="179">
        <f t="shared" si="7"/>
        <v>0</v>
      </c>
      <c r="I64" s="177">
        <f t="shared" si="7"/>
        <v>0</v>
      </c>
      <c r="J64" s="178">
        <f t="shared" si="7"/>
        <v>0</v>
      </c>
      <c r="K64" s="177">
        <f t="shared" si="7"/>
        <v>0</v>
      </c>
      <c r="M64" s="182">
        <f>SUM(M62:M63)</f>
        <v>0</v>
      </c>
      <c r="N64" s="183">
        <f>SUM(N62:N63)</f>
        <v>0</v>
      </c>
      <c r="O64" s="184">
        <f>SUM(O62:O63)</f>
        <v>0</v>
      </c>
      <c r="P64" s="185">
        <f>SUM(P62:P63)</f>
        <v>0</v>
      </c>
      <c r="R64" s="97" t="s">
        <v>123</v>
      </c>
      <c r="S64" s="344"/>
      <c r="T64" s="346"/>
      <c r="U64" s="417"/>
      <c r="V64" s="418"/>
    </row>
    <row r="65" spans="1:22" hidden="1" outlineLevel="1" x14ac:dyDescent="0.25">
      <c r="R65" s="98" t="s">
        <v>124</v>
      </c>
      <c r="S65" s="344"/>
      <c r="T65" s="346"/>
      <c r="U65" s="417"/>
      <c r="V65" s="418"/>
    </row>
    <row r="66" spans="1:22" ht="15.75" hidden="1" outlineLevel="1" thickBot="1" x14ac:dyDescent="0.3">
      <c r="A66" s="187" t="s">
        <v>138</v>
      </c>
      <c r="D66" s="398" t="s">
        <v>104</v>
      </c>
      <c r="E66" s="398"/>
      <c r="F66" s="398"/>
      <c r="G66" s="398"/>
      <c r="H66" s="398"/>
      <c r="I66" s="398"/>
      <c r="J66" s="398"/>
      <c r="K66" s="398"/>
      <c r="R66" s="98" t="s">
        <v>126</v>
      </c>
      <c r="S66" s="344"/>
      <c r="T66" s="346"/>
      <c r="U66" s="417"/>
      <c r="V66" s="418"/>
    </row>
    <row r="67" spans="1:22" ht="15" hidden="1" customHeight="1" outlineLevel="1" thickBot="1" x14ac:dyDescent="0.3">
      <c r="A67" s="399" t="s">
        <v>105</v>
      </c>
      <c r="B67" s="399" t="s">
        <v>106</v>
      </c>
      <c r="C67" s="171" t="s">
        <v>107</v>
      </c>
      <c r="D67" s="401" t="s">
        <v>69</v>
      </c>
      <c r="E67" s="402"/>
      <c r="F67" s="402"/>
      <c r="G67" s="403"/>
      <c r="H67" s="401" t="s">
        <v>108</v>
      </c>
      <c r="I67" s="402"/>
      <c r="J67" s="402"/>
      <c r="K67" s="403"/>
      <c r="M67" s="404" t="s">
        <v>109</v>
      </c>
      <c r="N67" s="405"/>
      <c r="O67" s="405"/>
      <c r="P67" s="406"/>
      <c r="R67" s="99" t="s">
        <v>127</v>
      </c>
      <c r="S67" s="419"/>
      <c r="T67" s="420"/>
      <c r="U67" s="421"/>
      <c r="V67" s="422"/>
    </row>
    <row r="68" spans="1:22" ht="30" hidden="1" outlineLevel="1" x14ac:dyDescent="0.25">
      <c r="A68" s="400"/>
      <c r="B68" s="400" t="s">
        <v>106</v>
      </c>
      <c r="C68" s="172" t="s">
        <v>113</v>
      </c>
      <c r="D68" s="173" t="s">
        <v>106</v>
      </c>
      <c r="E68" s="173" t="s">
        <v>114</v>
      </c>
      <c r="F68" s="173" t="s">
        <v>115</v>
      </c>
      <c r="G68" s="173" t="s">
        <v>116</v>
      </c>
      <c r="H68" s="173" t="s">
        <v>106</v>
      </c>
      <c r="I68" s="173" t="s">
        <v>114</v>
      </c>
      <c r="J68" s="173" t="s">
        <v>115</v>
      </c>
      <c r="K68" s="173" t="s">
        <v>116</v>
      </c>
      <c r="M68" s="180" t="s">
        <v>106</v>
      </c>
      <c r="N68" s="173" t="s">
        <v>114</v>
      </c>
      <c r="O68" s="173" t="s">
        <v>115</v>
      </c>
      <c r="P68" s="181" t="s">
        <v>116</v>
      </c>
      <c r="R68" s="423"/>
      <c r="S68" s="329"/>
      <c r="T68" s="329"/>
      <c r="U68" s="329"/>
      <c r="V68" s="424"/>
    </row>
    <row r="69" spans="1:22" hidden="1" outlineLevel="1" x14ac:dyDescent="0.25">
      <c r="A69" s="14" t="s">
        <v>118</v>
      </c>
      <c r="B69" s="15">
        <f>+D69+H69</f>
        <v>0</v>
      </c>
      <c r="C69" s="37">
        <f>IFERROR((B69/$B$71),0)</f>
        <v>0</v>
      </c>
      <c r="D69" s="15"/>
      <c r="E69" s="37">
        <f>IFERROR((D69/$B$71),0)</f>
        <v>0</v>
      </c>
      <c r="F69" s="39"/>
      <c r="G69" s="37">
        <f>IFERROR((F69/$F$71),0)</f>
        <v>0</v>
      </c>
      <c r="H69" s="15"/>
      <c r="I69" s="37">
        <f>IFERROR((H69/$B$71),0)</f>
        <v>0</v>
      </c>
      <c r="J69" s="39"/>
      <c r="K69" s="37">
        <f>IFERROR((J69/$J$71),0)</f>
        <v>0</v>
      </c>
      <c r="M69" s="35"/>
      <c r="N69" s="16">
        <f>IFERROR((M69/$M$71),0)</f>
        <v>0</v>
      </c>
      <c r="O69" s="39"/>
      <c r="P69" s="36">
        <f>IFERROR((O69/$O$71),0)</f>
        <v>0</v>
      </c>
      <c r="R69" s="96" t="s">
        <v>128</v>
      </c>
      <c r="S69" s="409">
        <f>+S70+S71+S72+S73+S74</f>
        <v>0</v>
      </c>
      <c r="T69" s="409"/>
      <c r="U69" s="409">
        <f>+U70+U71+U72+U73+U74</f>
        <v>0</v>
      </c>
      <c r="V69" s="410"/>
    </row>
    <row r="70" spans="1:22" hidden="1" outlineLevel="1" x14ac:dyDescent="0.25">
      <c r="A70" s="14" t="s">
        <v>120</v>
      </c>
      <c r="B70" s="15">
        <f>+D70+H70</f>
        <v>0</v>
      </c>
      <c r="C70" s="37">
        <f>IFERROR((B70/$B$71),0)</f>
        <v>0</v>
      </c>
      <c r="D70" s="15"/>
      <c r="E70" s="37">
        <f>IFERROR((D70/$B$71),0)</f>
        <v>0</v>
      </c>
      <c r="F70" s="39"/>
      <c r="G70" s="37">
        <f>IFERROR((F70/$F$71),0)</f>
        <v>0</v>
      </c>
      <c r="H70" s="15"/>
      <c r="I70" s="37">
        <f>IFERROR((H70/$B$71),0)</f>
        <v>0</v>
      </c>
      <c r="J70" s="39"/>
      <c r="K70" s="37">
        <f>IFERROR((J70/$J$71),0)</f>
        <v>0</v>
      </c>
      <c r="M70" s="35"/>
      <c r="N70" s="16">
        <f>IFERROR((M70/$M$71),0)</f>
        <v>0</v>
      </c>
      <c r="O70" s="39"/>
      <c r="P70" s="36">
        <f>IFERROR((O70/$O$71),0)</f>
        <v>0</v>
      </c>
      <c r="R70" s="101" t="s">
        <v>121</v>
      </c>
      <c r="S70" s="407"/>
      <c r="T70" s="407"/>
      <c r="U70" s="411"/>
      <c r="V70" s="412"/>
    </row>
    <row r="71" spans="1:22" ht="15.75" hidden="1" outlineLevel="1" thickBot="1" x14ac:dyDescent="0.3">
      <c r="A71" s="174" t="s">
        <v>122</v>
      </c>
      <c r="B71" s="175">
        <f t="shared" ref="B71:K71" si="8">SUM(B69:B70)</f>
        <v>0</v>
      </c>
      <c r="C71" s="176">
        <f t="shared" si="8"/>
        <v>0</v>
      </c>
      <c r="D71" s="175">
        <f t="shared" si="8"/>
        <v>0</v>
      </c>
      <c r="E71" s="177">
        <f t="shared" si="8"/>
        <v>0</v>
      </c>
      <c r="F71" s="178">
        <f t="shared" si="8"/>
        <v>0</v>
      </c>
      <c r="G71" s="177">
        <f t="shared" si="8"/>
        <v>0</v>
      </c>
      <c r="H71" s="179">
        <f t="shared" si="8"/>
        <v>0</v>
      </c>
      <c r="I71" s="177">
        <f t="shared" si="8"/>
        <v>0</v>
      </c>
      <c r="J71" s="178">
        <f t="shared" si="8"/>
        <v>0</v>
      </c>
      <c r="K71" s="177">
        <f t="shared" si="8"/>
        <v>0</v>
      </c>
      <c r="M71" s="182">
        <f>SUM(M69:M70)</f>
        <v>0</v>
      </c>
      <c r="N71" s="183">
        <f>SUM(N69:N70)</f>
        <v>0</v>
      </c>
      <c r="O71" s="184">
        <f>SUM(O69:O70)</f>
        <v>0</v>
      </c>
      <c r="P71" s="185">
        <f>SUM(P69:P70)</f>
        <v>0</v>
      </c>
      <c r="R71" s="98" t="s">
        <v>123</v>
      </c>
      <c r="S71" s="407"/>
      <c r="T71" s="407"/>
      <c r="U71" s="411"/>
      <c r="V71" s="412"/>
    </row>
    <row r="72" spans="1:22" hidden="1" outlineLevel="1" x14ac:dyDescent="0.25">
      <c r="R72" s="98" t="s">
        <v>124</v>
      </c>
      <c r="S72" s="407"/>
      <c r="T72" s="407"/>
      <c r="U72" s="411"/>
      <c r="V72" s="412"/>
    </row>
    <row r="73" spans="1:22" ht="15.75" hidden="1" outlineLevel="1" thickBot="1" x14ac:dyDescent="0.3">
      <c r="A73" s="187" t="s">
        <v>139</v>
      </c>
      <c r="D73" s="398" t="s">
        <v>104</v>
      </c>
      <c r="E73" s="398"/>
      <c r="F73" s="398"/>
      <c r="G73" s="398"/>
      <c r="H73" s="398"/>
      <c r="I73" s="398"/>
      <c r="J73" s="398"/>
      <c r="K73" s="398"/>
      <c r="R73" s="98" t="s">
        <v>126</v>
      </c>
      <c r="S73" s="407"/>
      <c r="T73" s="407"/>
      <c r="U73" s="411"/>
      <c r="V73" s="412"/>
    </row>
    <row r="74" spans="1:22" ht="15" hidden="1" customHeight="1" outlineLevel="1" thickBot="1" x14ac:dyDescent="0.3">
      <c r="A74" s="399" t="s">
        <v>105</v>
      </c>
      <c r="B74" s="399" t="s">
        <v>106</v>
      </c>
      <c r="C74" s="171" t="s">
        <v>107</v>
      </c>
      <c r="D74" s="401" t="s">
        <v>69</v>
      </c>
      <c r="E74" s="402"/>
      <c r="F74" s="402"/>
      <c r="G74" s="403"/>
      <c r="H74" s="401" t="s">
        <v>108</v>
      </c>
      <c r="I74" s="402"/>
      <c r="J74" s="402"/>
      <c r="K74" s="403"/>
      <c r="M74" s="404" t="s">
        <v>109</v>
      </c>
      <c r="N74" s="405"/>
      <c r="O74" s="405"/>
      <c r="P74" s="406"/>
      <c r="R74" s="99" t="s">
        <v>127</v>
      </c>
      <c r="S74" s="408"/>
      <c r="T74" s="408"/>
      <c r="U74" s="413"/>
      <c r="V74" s="414"/>
    </row>
    <row r="75" spans="1:22" ht="30" hidden="1" outlineLevel="1" x14ac:dyDescent="0.25">
      <c r="A75" s="400"/>
      <c r="B75" s="400" t="s">
        <v>106</v>
      </c>
      <c r="C75" s="172" t="s">
        <v>113</v>
      </c>
      <c r="D75" s="173" t="s">
        <v>106</v>
      </c>
      <c r="E75" s="173" t="s">
        <v>114</v>
      </c>
      <c r="F75" s="173" t="s">
        <v>115</v>
      </c>
      <c r="G75" s="173" t="s">
        <v>116</v>
      </c>
      <c r="H75" s="173" t="s">
        <v>106</v>
      </c>
      <c r="I75" s="173" t="s">
        <v>114</v>
      </c>
      <c r="J75" s="173" t="s">
        <v>115</v>
      </c>
      <c r="K75" s="173" t="s">
        <v>116</v>
      </c>
      <c r="M75" s="180" t="s">
        <v>106</v>
      </c>
      <c r="N75" s="173" t="s">
        <v>114</v>
      </c>
      <c r="O75" s="173" t="s">
        <v>115</v>
      </c>
      <c r="P75" s="181" t="s">
        <v>116</v>
      </c>
      <c r="R75" s="415"/>
      <c r="S75" s="345"/>
      <c r="T75" s="345"/>
      <c r="U75" s="345"/>
      <c r="V75" s="416"/>
    </row>
    <row r="76" spans="1:22" hidden="1" outlineLevel="1" x14ac:dyDescent="0.25">
      <c r="A76" s="14" t="s">
        <v>118</v>
      </c>
      <c r="B76" s="15">
        <f>+D76+H76</f>
        <v>0</v>
      </c>
      <c r="C76" s="37">
        <f>IFERROR((B76/$B$78),0)</f>
        <v>0</v>
      </c>
      <c r="D76" s="15"/>
      <c r="E76" s="37">
        <f>IFERROR((D76/$B$78),0)</f>
        <v>0</v>
      </c>
      <c r="F76" s="39"/>
      <c r="G76" s="37">
        <f>IFERROR((F76/$F$78),0)</f>
        <v>0</v>
      </c>
      <c r="H76" s="15"/>
      <c r="I76" s="37">
        <f>IFERROR((H76/$B$78),0)</f>
        <v>0</v>
      </c>
      <c r="J76" s="39"/>
      <c r="K76" s="37">
        <f>IFERROR((J76/$J$78),0)</f>
        <v>0</v>
      </c>
      <c r="M76" s="35"/>
      <c r="N76" s="16">
        <f>IFERROR((M76/$M$78),0)</f>
        <v>0</v>
      </c>
      <c r="O76" s="39"/>
      <c r="P76" s="36">
        <f>IFERROR((O76/$O$78),0)</f>
        <v>0</v>
      </c>
      <c r="R76" s="96" t="s">
        <v>130</v>
      </c>
      <c r="S76" s="409">
        <f>+S77+S78+S79+S80+S81</f>
        <v>0</v>
      </c>
      <c r="T76" s="409"/>
      <c r="U76" s="409">
        <f>+U77+U78+U79+U80+U81</f>
        <v>0</v>
      </c>
      <c r="V76" s="410"/>
    </row>
    <row r="77" spans="1:22" hidden="1" outlineLevel="1" x14ac:dyDescent="0.25">
      <c r="A77" s="14" t="s">
        <v>120</v>
      </c>
      <c r="B77" s="15">
        <f>+D77+H77</f>
        <v>0</v>
      </c>
      <c r="C77" s="37">
        <f>IFERROR((B77/$B$78),0)</f>
        <v>0</v>
      </c>
      <c r="D77" s="15"/>
      <c r="E77" s="37">
        <f>IFERROR((D77/$B$78),0)</f>
        <v>0</v>
      </c>
      <c r="F77" s="39"/>
      <c r="G77" s="37">
        <f>IFERROR((F77/$F$78),0)</f>
        <v>0</v>
      </c>
      <c r="H77" s="15"/>
      <c r="I77" s="37">
        <f>IFERROR((H77/$B$78),0)</f>
        <v>0</v>
      </c>
      <c r="J77" s="39"/>
      <c r="K77" s="37">
        <f>IFERROR((J77/$J$78),0)</f>
        <v>0</v>
      </c>
      <c r="M77" s="35"/>
      <c r="N77" s="16">
        <f>IFERROR((M77/$M$78),0)</f>
        <v>0</v>
      </c>
      <c r="O77" s="39"/>
      <c r="P77" s="36">
        <f>IFERROR((O77/$O$78),0)</f>
        <v>0</v>
      </c>
      <c r="R77" s="98" t="s">
        <v>121</v>
      </c>
      <c r="S77" s="344"/>
      <c r="T77" s="346"/>
      <c r="U77" s="411"/>
      <c r="V77" s="412"/>
    </row>
    <row r="78" spans="1:22" ht="15.75" hidden="1" outlineLevel="1" thickBot="1" x14ac:dyDescent="0.3">
      <c r="A78" s="174" t="s">
        <v>122</v>
      </c>
      <c r="B78" s="175">
        <f t="shared" ref="B78:K78" si="9">SUM(B76:B77)</f>
        <v>0</v>
      </c>
      <c r="C78" s="176">
        <f t="shared" si="9"/>
        <v>0</v>
      </c>
      <c r="D78" s="175">
        <f t="shared" si="9"/>
        <v>0</v>
      </c>
      <c r="E78" s="177">
        <f t="shared" si="9"/>
        <v>0</v>
      </c>
      <c r="F78" s="178">
        <f t="shared" si="9"/>
        <v>0</v>
      </c>
      <c r="G78" s="177">
        <f t="shared" si="9"/>
        <v>0</v>
      </c>
      <c r="H78" s="179">
        <f t="shared" si="9"/>
        <v>0</v>
      </c>
      <c r="I78" s="177">
        <f t="shared" si="9"/>
        <v>0</v>
      </c>
      <c r="J78" s="178">
        <f t="shared" si="9"/>
        <v>0</v>
      </c>
      <c r="K78" s="177">
        <f t="shared" si="9"/>
        <v>0</v>
      </c>
      <c r="M78" s="182">
        <f>SUM(M76:M77)</f>
        <v>0</v>
      </c>
      <c r="N78" s="183">
        <f>SUM(N76:N77)</f>
        <v>0</v>
      </c>
      <c r="O78" s="184">
        <f>SUM(O76:O77)</f>
        <v>0</v>
      </c>
      <c r="P78" s="185">
        <f>SUM(P76:P77)</f>
        <v>0</v>
      </c>
      <c r="R78" s="98" t="s">
        <v>123</v>
      </c>
      <c r="S78" s="407"/>
      <c r="T78" s="407"/>
      <c r="U78" s="407"/>
      <c r="V78" s="407"/>
    </row>
    <row r="79" spans="1:22" hidden="1" outlineLevel="1" x14ac:dyDescent="0.25">
      <c r="R79" s="98" t="s">
        <v>124</v>
      </c>
      <c r="S79" s="407"/>
      <c r="T79" s="407"/>
      <c r="U79" s="407"/>
      <c r="V79" s="407"/>
    </row>
    <row r="80" spans="1:22" ht="15.75" hidden="1" outlineLevel="1" thickBot="1" x14ac:dyDescent="0.3">
      <c r="A80" s="187" t="s">
        <v>140</v>
      </c>
      <c r="D80" s="398" t="s">
        <v>104</v>
      </c>
      <c r="E80" s="398"/>
      <c r="F80" s="398"/>
      <c r="G80" s="398"/>
      <c r="H80" s="398"/>
      <c r="I80" s="398"/>
      <c r="J80" s="398"/>
      <c r="K80" s="398"/>
      <c r="R80" s="98" t="s">
        <v>126</v>
      </c>
      <c r="S80" s="407"/>
      <c r="T80" s="407"/>
      <c r="U80" s="407"/>
      <c r="V80" s="407"/>
    </row>
    <row r="81" spans="1:22" ht="15.75" hidden="1" customHeight="1" outlineLevel="1" thickBot="1" x14ac:dyDescent="0.3">
      <c r="A81" s="399" t="s">
        <v>105</v>
      </c>
      <c r="B81" s="399" t="s">
        <v>106</v>
      </c>
      <c r="C81" s="171" t="s">
        <v>107</v>
      </c>
      <c r="D81" s="401" t="s">
        <v>69</v>
      </c>
      <c r="E81" s="402"/>
      <c r="F81" s="402"/>
      <c r="G81" s="403"/>
      <c r="H81" s="401" t="s">
        <v>108</v>
      </c>
      <c r="I81" s="402"/>
      <c r="J81" s="402"/>
      <c r="K81" s="403"/>
      <c r="M81" s="404" t="s">
        <v>109</v>
      </c>
      <c r="N81" s="405"/>
      <c r="O81" s="405"/>
      <c r="P81" s="406"/>
      <c r="R81" s="99" t="s">
        <v>127</v>
      </c>
      <c r="S81" s="408"/>
      <c r="T81" s="408"/>
      <c r="U81" s="408"/>
      <c r="V81" s="408"/>
    </row>
    <row r="82" spans="1:22" ht="30" hidden="1" outlineLevel="1" x14ac:dyDescent="0.25">
      <c r="A82" s="400"/>
      <c r="B82" s="400" t="s">
        <v>106</v>
      </c>
      <c r="C82" s="172" t="s">
        <v>113</v>
      </c>
      <c r="D82" s="173" t="s">
        <v>106</v>
      </c>
      <c r="E82" s="173" t="s">
        <v>114</v>
      </c>
      <c r="F82" s="173" t="s">
        <v>115</v>
      </c>
      <c r="G82" s="173" t="s">
        <v>116</v>
      </c>
      <c r="H82" s="173" t="s">
        <v>106</v>
      </c>
      <c r="I82" s="173" t="s">
        <v>114</v>
      </c>
      <c r="J82" s="173" t="s">
        <v>115</v>
      </c>
      <c r="K82" s="173" t="s">
        <v>116</v>
      </c>
      <c r="M82" s="180" t="s">
        <v>106</v>
      </c>
      <c r="N82" s="173" t="s">
        <v>114</v>
      </c>
      <c r="O82" s="173" t="s">
        <v>115</v>
      </c>
      <c r="P82" s="181" t="s">
        <v>116</v>
      </c>
    </row>
    <row r="83" spans="1:22" hidden="1" outlineLevel="1" x14ac:dyDescent="0.25">
      <c r="A83" s="14" t="s">
        <v>118</v>
      </c>
      <c r="B83" s="15">
        <f>+D83+H83</f>
        <v>0</v>
      </c>
      <c r="C83" s="37">
        <f>IFERROR((B83/$B$85),0)</f>
        <v>0</v>
      </c>
      <c r="D83" s="15"/>
      <c r="E83" s="37">
        <f>IFERROR((D83/$B$85),0)</f>
        <v>0</v>
      </c>
      <c r="F83" s="39"/>
      <c r="G83" s="37">
        <f>IFERROR((F83/$F$85),0)</f>
        <v>0</v>
      </c>
      <c r="H83" s="15"/>
      <c r="I83" s="37">
        <f>IFERROR((H83/$B$85),0)</f>
        <v>0</v>
      </c>
      <c r="J83" s="39"/>
      <c r="K83" s="37">
        <f>IFERROR((J83/$J$85),0)</f>
        <v>0</v>
      </c>
      <c r="M83" s="35"/>
      <c r="N83" s="16">
        <f>IFERROR((M83/$M$85),0)</f>
        <v>0</v>
      </c>
      <c r="O83" s="39">
        <v>0</v>
      </c>
      <c r="P83" s="36">
        <f>IFERROR((O83/$O$85),0)</f>
        <v>0</v>
      </c>
    </row>
    <row r="84" spans="1:22" hidden="1" outlineLevel="1" x14ac:dyDescent="0.25">
      <c r="A84" s="14" t="s">
        <v>120</v>
      </c>
      <c r="B84" s="15">
        <f>+D84+H84</f>
        <v>0</v>
      </c>
      <c r="C84" s="37">
        <f>IFERROR((B84/$B$85),0)</f>
        <v>0</v>
      </c>
      <c r="D84" s="15"/>
      <c r="E84" s="37">
        <f>IFERROR((D84/$B$85),0)</f>
        <v>0</v>
      </c>
      <c r="F84" s="39"/>
      <c r="G84" s="37">
        <f>IFERROR((F84/$F$85),0)</f>
        <v>0</v>
      </c>
      <c r="H84" s="15"/>
      <c r="I84" s="37">
        <f>IFERROR((H84/$B$85),0)</f>
        <v>0</v>
      </c>
      <c r="J84" s="39"/>
      <c r="K84" s="37">
        <f>IFERROR((J84/$J$85),0)</f>
        <v>0</v>
      </c>
      <c r="M84" s="35"/>
      <c r="N84" s="16">
        <f>IFERROR((M84/$M$85),0)</f>
        <v>0</v>
      </c>
      <c r="O84" s="39"/>
      <c r="P84" s="36">
        <f>IFERROR((O84/$O$85),0)</f>
        <v>0</v>
      </c>
    </row>
    <row r="85" spans="1:22" ht="15.75" hidden="1" outlineLevel="1" thickBot="1" x14ac:dyDescent="0.3">
      <c r="A85" s="174" t="s">
        <v>122</v>
      </c>
      <c r="B85" s="175">
        <f t="shared" ref="B85:K85" si="10">SUM(B83:B84)</f>
        <v>0</v>
      </c>
      <c r="C85" s="176">
        <f t="shared" si="10"/>
        <v>0</v>
      </c>
      <c r="D85" s="175">
        <f t="shared" si="10"/>
        <v>0</v>
      </c>
      <c r="E85" s="177">
        <f t="shared" si="10"/>
        <v>0</v>
      </c>
      <c r="F85" s="178">
        <f t="shared" si="10"/>
        <v>0</v>
      </c>
      <c r="G85" s="177">
        <f t="shared" si="10"/>
        <v>0</v>
      </c>
      <c r="H85" s="179">
        <f t="shared" si="10"/>
        <v>0</v>
      </c>
      <c r="I85" s="177">
        <f t="shared" si="10"/>
        <v>0</v>
      </c>
      <c r="J85" s="178">
        <f t="shared" si="10"/>
        <v>0</v>
      </c>
      <c r="K85" s="177">
        <f t="shared" si="10"/>
        <v>0</v>
      </c>
      <c r="M85" s="182">
        <f>SUM(M83:M84)</f>
        <v>0</v>
      </c>
      <c r="N85" s="183">
        <f>SUM(N83:N84)</f>
        <v>0</v>
      </c>
      <c r="O85" s="184">
        <f>SUM(O83:O84)</f>
        <v>0</v>
      </c>
      <c r="P85" s="185">
        <f>SUM(P83:P84)</f>
        <v>0</v>
      </c>
    </row>
    <row r="86" spans="1:22" hidden="1" outlineLevel="1" x14ac:dyDescent="0.25"/>
    <row r="87" spans="1:22" ht="15.75" hidden="1" outlineLevel="1" thickBot="1" x14ac:dyDescent="0.3">
      <c r="A87" s="187" t="s">
        <v>141</v>
      </c>
      <c r="D87" s="398" t="s">
        <v>104</v>
      </c>
      <c r="E87" s="398"/>
      <c r="F87" s="398"/>
      <c r="G87" s="398"/>
      <c r="H87" s="398"/>
      <c r="I87" s="398"/>
      <c r="J87" s="398"/>
      <c r="K87" s="398"/>
    </row>
    <row r="88" spans="1:22" ht="15" hidden="1" customHeight="1" outlineLevel="1" x14ac:dyDescent="0.25">
      <c r="A88" s="399" t="s">
        <v>105</v>
      </c>
      <c r="B88" s="399" t="s">
        <v>106</v>
      </c>
      <c r="C88" s="171" t="s">
        <v>107</v>
      </c>
      <c r="D88" s="401" t="s">
        <v>69</v>
      </c>
      <c r="E88" s="402"/>
      <c r="F88" s="402"/>
      <c r="G88" s="403"/>
      <c r="H88" s="401" t="s">
        <v>108</v>
      </c>
      <c r="I88" s="402"/>
      <c r="J88" s="402"/>
      <c r="K88" s="403"/>
      <c r="M88" s="404" t="s">
        <v>109</v>
      </c>
      <c r="N88" s="405"/>
      <c r="O88" s="405"/>
      <c r="P88" s="406"/>
    </row>
    <row r="89" spans="1:22" ht="30" hidden="1" outlineLevel="1" x14ac:dyDescent="0.25">
      <c r="A89" s="400"/>
      <c r="B89" s="400" t="s">
        <v>106</v>
      </c>
      <c r="C89" s="172" t="s">
        <v>113</v>
      </c>
      <c r="D89" s="173" t="s">
        <v>106</v>
      </c>
      <c r="E89" s="173" t="s">
        <v>114</v>
      </c>
      <c r="F89" s="173" t="s">
        <v>115</v>
      </c>
      <c r="G89" s="173" t="s">
        <v>116</v>
      </c>
      <c r="H89" s="173" t="s">
        <v>106</v>
      </c>
      <c r="I89" s="173" t="s">
        <v>114</v>
      </c>
      <c r="J89" s="173" t="s">
        <v>115</v>
      </c>
      <c r="K89" s="173" t="s">
        <v>116</v>
      </c>
      <c r="M89" s="180" t="s">
        <v>106</v>
      </c>
      <c r="N89" s="173" t="s">
        <v>114</v>
      </c>
      <c r="O89" s="173" t="s">
        <v>115</v>
      </c>
      <c r="P89" s="181" t="s">
        <v>116</v>
      </c>
    </row>
    <row r="90" spans="1:22" hidden="1" outlineLevel="1" x14ac:dyDescent="0.25">
      <c r="A90" s="14" t="s">
        <v>118</v>
      </c>
      <c r="B90" s="15">
        <f>+D90+H90</f>
        <v>0</v>
      </c>
      <c r="C90" s="37">
        <f>IFERROR((B90/$B$92),0)</f>
        <v>0</v>
      </c>
      <c r="D90" s="15"/>
      <c r="E90" s="37">
        <f>IFERROR((D90/$B$92),0)</f>
        <v>0</v>
      </c>
      <c r="F90" s="39"/>
      <c r="G90" s="37">
        <f>IFERROR((#REF!/$F$92),0)</f>
        <v>0</v>
      </c>
      <c r="H90" s="15"/>
      <c r="I90" s="37">
        <f>IFERROR((H90/$B$92),0)</f>
        <v>0</v>
      </c>
      <c r="J90" s="39"/>
      <c r="K90" s="37">
        <f>IFERROR((J90/$J$92),0)</f>
        <v>0</v>
      </c>
      <c r="M90" s="35"/>
      <c r="N90" s="16">
        <f>IFERROR((M90/$M$92),0)</f>
        <v>0</v>
      </c>
      <c r="O90" s="39"/>
      <c r="P90" s="36">
        <f>IFERROR((O90/$O$92),0)</f>
        <v>0</v>
      </c>
    </row>
    <row r="91" spans="1:22" hidden="1" outlineLevel="1" x14ac:dyDescent="0.25">
      <c r="A91" s="14" t="s">
        <v>120</v>
      </c>
      <c r="B91" s="15">
        <f>+D91+H91</f>
        <v>0</v>
      </c>
      <c r="C91" s="37">
        <f>IFERROR((B91/$B$92),0)</f>
        <v>0</v>
      </c>
      <c r="D91" s="15"/>
      <c r="E91" s="37">
        <f>IFERROR((D91/$B$92),0)</f>
        <v>0</v>
      </c>
      <c r="F91" s="39"/>
      <c r="G91" s="37">
        <f>IFERROR((F90/$F$92),0)</f>
        <v>0</v>
      </c>
      <c r="H91" s="15"/>
      <c r="I91" s="37">
        <f>IFERROR((H91/$B$92),0)</f>
        <v>0</v>
      </c>
      <c r="J91" s="39"/>
      <c r="K91" s="37">
        <f>IFERROR((J91/$J$92),0)</f>
        <v>0</v>
      </c>
      <c r="M91" s="35"/>
      <c r="N91" s="16">
        <f>IFERROR((M91/$M$92),0)</f>
        <v>0</v>
      </c>
      <c r="O91" s="39"/>
      <c r="P91" s="36">
        <f>IFERROR((O91/$O$92),0)</f>
        <v>0</v>
      </c>
    </row>
    <row r="92" spans="1:22" ht="15.75" hidden="1" outlineLevel="1" thickBot="1" x14ac:dyDescent="0.3">
      <c r="A92" s="174" t="s">
        <v>122</v>
      </c>
      <c r="B92" s="175">
        <f t="shared" ref="B92:K92" si="11">SUM(B90:B91)</f>
        <v>0</v>
      </c>
      <c r="C92" s="176">
        <f t="shared" si="11"/>
        <v>0</v>
      </c>
      <c r="D92" s="175">
        <f t="shared" si="11"/>
        <v>0</v>
      </c>
      <c r="E92" s="177">
        <f t="shared" si="11"/>
        <v>0</v>
      </c>
      <c r="F92" s="178">
        <f>SUM(F90:F91)</f>
        <v>0</v>
      </c>
      <c r="G92" s="177">
        <f t="shared" si="11"/>
        <v>0</v>
      </c>
      <c r="H92" s="179">
        <f t="shared" si="11"/>
        <v>0</v>
      </c>
      <c r="I92" s="177">
        <f t="shared" si="11"/>
        <v>0</v>
      </c>
      <c r="J92" s="178">
        <f t="shared" si="11"/>
        <v>0</v>
      </c>
      <c r="K92" s="177">
        <f t="shared" si="11"/>
        <v>0</v>
      </c>
      <c r="M92" s="182">
        <f>SUM(M90:M91)</f>
        <v>0</v>
      </c>
      <c r="N92" s="183">
        <f>SUM(N90:N91)</f>
        <v>0</v>
      </c>
      <c r="O92" s="184">
        <f>SUM(O90:O91)</f>
        <v>0</v>
      </c>
      <c r="P92" s="185">
        <f>SUM(P90:P91)</f>
        <v>0</v>
      </c>
    </row>
    <row r="93" spans="1:22" hidden="1" outlineLevel="1" x14ac:dyDescent="0.25"/>
    <row r="94" spans="1:22" ht="15.75" hidden="1" outlineLevel="1" thickBot="1" x14ac:dyDescent="0.3">
      <c r="A94" s="187" t="s">
        <v>142</v>
      </c>
      <c r="D94" s="398" t="s">
        <v>104</v>
      </c>
      <c r="E94" s="398"/>
      <c r="F94" s="398"/>
      <c r="G94" s="398"/>
      <c r="H94" s="398"/>
      <c r="I94" s="398"/>
      <c r="J94" s="398"/>
      <c r="K94" s="398"/>
    </row>
    <row r="95" spans="1:22" ht="15" hidden="1" customHeight="1" outlineLevel="1" x14ac:dyDescent="0.25">
      <c r="A95" s="399" t="s">
        <v>105</v>
      </c>
      <c r="B95" s="399" t="s">
        <v>106</v>
      </c>
      <c r="C95" s="171" t="s">
        <v>107</v>
      </c>
      <c r="D95" s="401" t="s">
        <v>69</v>
      </c>
      <c r="E95" s="402"/>
      <c r="F95" s="402"/>
      <c r="G95" s="403"/>
      <c r="H95" s="401" t="s">
        <v>108</v>
      </c>
      <c r="I95" s="402"/>
      <c r="J95" s="402"/>
      <c r="K95" s="403"/>
      <c r="M95" s="404" t="s">
        <v>109</v>
      </c>
      <c r="N95" s="405"/>
      <c r="O95" s="405"/>
      <c r="P95" s="406"/>
    </row>
    <row r="96" spans="1:22" ht="30" hidden="1" outlineLevel="1" x14ac:dyDescent="0.25">
      <c r="A96" s="400"/>
      <c r="B96" s="400" t="s">
        <v>106</v>
      </c>
      <c r="C96" s="172" t="s">
        <v>113</v>
      </c>
      <c r="D96" s="173" t="s">
        <v>106</v>
      </c>
      <c r="E96" s="173" t="s">
        <v>114</v>
      </c>
      <c r="F96" s="173" t="s">
        <v>115</v>
      </c>
      <c r="G96" s="173" t="s">
        <v>116</v>
      </c>
      <c r="H96" s="173" t="s">
        <v>106</v>
      </c>
      <c r="I96" s="173" t="s">
        <v>114</v>
      </c>
      <c r="J96" s="173" t="s">
        <v>115</v>
      </c>
      <c r="K96" s="173" t="s">
        <v>116</v>
      </c>
      <c r="M96" s="180" t="s">
        <v>106</v>
      </c>
      <c r="N96" s="173" t="s">
        <v>114</v>
      </c>
      <c r="O96" s="173" t="s">
        <v>115</v>
      </c>
      <c r="P96" s="181" t="s">
        <v>116</v>
      </c>
    </row>
    <row r="97" spans="1:16" hidden="1" outlineLevel="1" x14ac:dyDescent="0.25">
      <c r="A97" s="14" t="s">
        <v>118</v>
      </c>
      <c r="B97" s="15">
        <f>+D97+H97</f>
        <v>0</v>
      </c>
      <c r="C97" s="37">
        <f>IFERROR((B97/$B$99),0)</f>
        <v>0</v>
      </c>
      <c r="D97" s="15"/>
      <c r="E97" s="37">
        <f>IFERROR((D97/$B$99),0)</f>
        <v>0</v>
      </c>
      <c r="F97" s="39"/>
      <c r="G97" s="37">
        <f>IFERROR((F97/$F$99),0)</f>
        <v>0</v>
      </c>
      <c r="H97" s="15"/>
      <c r="I97" s="37">
        <f>IFERROR((H97/$B$99),0)</f>
        <v>0</v>
      </c>
      <c r="J97" s="39"/>
      <c r="K97" s="37">
        <f>IFERROR((J97/$J$99),0)</f>
        <v>0</v>
      </c>
      <c r="M97" s="35"/>
      <c r="N97" s="16">
        <f>IFERROR((M97/$M$99),0)</f>
        <v>0</v>
      </c>
      <c r="O97" s="39"/>
      <c r="P97" s="36">
        <f>IFERROR((O97/$O$99),0)</f>
        <v>0</v>
      </c>
    </row>
    <row r="98" spans="1:16" hidden="1" outlineLevel="1" x14ac:dyDescent="0.25">
      <c r="A98" s="14" t="s">
        <v>120</v>
      </c>
      <c r="B98" s="15">
        <f>+D98+H98</f>
        <v>0</v>
      </c>
      <c r="C98" s="37">
        <f>IFERROR((B98/$B$99),0)</f>
        <v>0</v>
      </c>
      <c r="D98" s="15"/>
      <c r="E98" s="37">
        <f>IFERROR((D98/$B$99),0)</f>
        <v>0</v>
      </c>
      <c r="F98" s="39"/>
      <c r="G98" s="37">
        <f>IFERROR((F98/$F$99),0)</f>
        <v>0</v>
      </c>
      <c r="H98" s="15"/>
      <c r="I98" s="37">
        <f>IFERROR((H98/$B$99),0)</f>
        <v>0</v>
      </c>
      <c r="J98" s="39"/>
      <c r="K98" s="37">
        <f>IFERROR((J98/$J$99),0)</f>
        <v>0</v>
      </c>
      <c r="M98" s="35"/>
      <c r="N98" s="16">
        <f>IFERROR((M98/$M$99),0)</f>
        <v>0</v>
      </c>
      <c r="O98" s="39"/>
      <c r="P98" s="36">
        <f>IFERROR((O98/$O$99),0)</f>
        <v>0</v>
      </c>
    </row>
    <row r="99" spans="1:16" ht="15.75" hidden="1" outlineLevel="1" thickBot="1" x14ac:dyDescent="0.3">
      <c r="A99" s="174" t="s">
        <v>122</v>
      </c>
      <c r="B99" s="175">
        <f t="shared" ref="B99:K99" si="12">SUM(B97:B98)</f>
        <v>0</v>
      </c>
      <c r="C99" s="176">
        <f t="shared" si="12"/>
        <v>0</v>
      </c>
      <c r="D99" s="175">
        <f t="shared" si="12"/>
        <v>0</v>
      </c>
      <c r="E99" s="177">
        <f t="shared" si="12"/>
        <v>0</v>
      </c>
      <c r="F99" s="178">
        <f t="shared" si="12"/>
        <v>0</v>
      </c>
      <c r="G99" s="177">
        <f t="shared" si="12"/>
        <v>0</v>
      </c>
      <c r="H99" s="179">
        <f t="shared" si="12"/>
        <v>0</v>
      </c>
      <c r="I99" s="177">
        <f t="shared" si="12"/>
        <v>0</v>
      </c>
      <c r="J99" s="178">
        <f t="shared" si="12"/>
        <v>0</v>
      </c>
      <c r="K99" s="177">
        <f t="shared" si="12"/>
        <v>0</v>
      </c>
      <c r="M99" s="182">
        <f>SUM(M97:M98)</f>
        <v>0</v>
      </c>
      <c r="N99" s="183">
        <f>SUM(N97:N98)</f>
        <v>0</v>
      </c>
      <c r="O99" s="184">
        <f>SUM(O97:O98)</f>
        <v>0</v>
      </c>
      <c r="P99" s="185">
        <f>SUM(P97:P98)</f>
        <v>0</v>
      </c>
    </row>
    <row r="100" spans="1:16" hidden="1" outlineLevel="1" x14ac:dyDescent="0.25"/>
    <row r="101" spans="1:16" ht="15.75" hidden="1" outlineLevel="1" thickBot="1" x14ac:dyDescent="0.3">
      <c r="A101" s="187" t="s">
        <v>143</v>
      </c>
      <c r="D101" s="398" t="s">
        <v>104</v>
      </c>
      <c r="E101" s="398"/>
      <c r="F101" s="398"/>
      <c r="G101" s="398"/>
      <c r="H101" s="398"/>
      <c r="I101" s="398"/>
      <c r="J101" s="398"/>
      <c r="K101" s="398"/>
    </row>
    <row r="102" spans="1:16" ht="15" hidden="1" customHeight="1" outlineLevel="1" x14ac:dyDescent="0.25">
      <c r="A102" s="399" t="s">
        <v>105</v>
      </c>
      <c r="B102" s="399" t="s">
        <v>106</v>
      </c>
      <c r="C102" s="171" t="s">
        <v>107</v>
      </c>
      <c r="D102" s="401" t="s">
        <v>69</v>
      </c>
      <c r="E102" s="402"/>
      <c r="F102" s="402"/>
      <c r="G102" s="403"/>
      <c r="H102" s="401" t="s">
        <v>108</v>
      </c>
      <c r="I102" s="402"/>
      <c r="J102" s="402"/>
      <c r="K102" s="403"/>
      <c r="M102" s="404" t="s">
        <v>109</v>
      </c>
      <c r="N102" s="405"/>
      <c r="O102" s="405"/>
      <c r="P102" s="406"/>
    </row>
    <row r="103" spans="1:16" ht="30" hidden="1" outlineLevel="1" x14ac:dyDescent="0.25">
      <c r="A103" s="400"/>
      <c r="B103" s="400" t="s">
        <v>106</v>
      </c>
      <c r="C103" s="172" t="s">
        <v>113</v>
      </c>
      <c r="D103" s="173" t="s">
        <v>106</v>
      </c>
      <c r="E103" s="173" t="s">
        <v>114</v>
      </c>
      <c r="F103" s="173" t="s">
        <v>115</v>
      </c>
      <c r="G103" s="173" t="s">
        <v>116</v>
      </c>
      <c r="H103" s="173" t="s">
        <v>106</v>
      </c>
      <c r="I103" s="173" t="s">
        <v>114</v>
      </c>
      <c r="J103" s="173" t="s">
        <v>115</v>
      </c>
      <c r="K103" s="173" t="s">
        <v>116</v>
      </c>
      <c r="M103" s="180" t="s">
        <v>106</v>
      </c>
      <c r="N103" s="173" t="s">
        <v>114</v>
      </c>
      <c r="O103" s="173" t="s">
        <v>115</v>
      </c>
      <c r="P103" s="181" t="s">
        <v>116</v>
      </c>
    </row>
    <row r="104" spans="1:16" hidden="1" outlineLevel="1" x14ac:dyDescent="0.25">
      <c r="A104" s="14" t="s">
        <v>118</v>
      </c>
      <c r="B104" s="15">
        <f>+D104+H104</f>
        <v>0</v>
      </c>
      <c r="C104" s="37">
        <f>IFERROR((B104/$B$106),0)</f>
        <v>0</v>
      </c>
      <c r="D104" s="15"/>
      <c r="E104" s="37">
        <f>IFERROR((D104/$B$106),0)</f>
        <v>0</v>
      </c>
      <c r="F104" s="39"/>
      <c r="G104" s="37">
        <f>IFERROR((F104/$F$106),0)</f>
        <v>0</v>
      </c>
      <c r="H104" s="15"/>
      <c r="I104" s="37">
        <f>IFERROR((H104/$B$106),0)</f>
        <v>0</v>
      </c>
      <c r="J104" s="39"/>
      <c r="K104" s="37">
        <f>IFERROR((J104/$J$106),0)</f>
        <v>0</v>
      </c>
      <c r="M104" s="35"/>
      <c r="N104" s="16">
        <f>IFERROR((M104/$M$106),0)</f>
        <v>0</v>
      </c>
      <c r="O104" s="39"/>
      <c r="P104" s="36">
        <f>IFERROR((O104/$O$106),0)</f>
        <v>0</v>
      </c>
    </row>
    <row r="105" spans="1:16" hidden="1" outlineLevel="1" x14ac:dyDescent="0.25">
      <c r="A105" s="14" t="s">
        <v>120</v>
      </c>
      <c r="B105" s="15">
        <f>+D105+H105</f>
        <v>0</v>
      </c>
      <c r="C105" s="37">
        <f>IFERROR((B105/$B$106),0)</f>
        <v>0</v>
      </c>
      <c r="D105" s="15"/>
      <c r="E105" s="37">
        <f>IFERROR((D105/$B$106),0)</f>
        <v>0</v>
      </c>
      <c r="F105" s="39"/>
      <c r="G105" s="37">
        <f>IFERROR((F105/$F$106),0)</f>
        <v>0</v>
      </c>
      <c r="H105" s="15"/>
      <c r="I105" s="37">
        <f>IFERROR((H105/$B$106),0)</f>
        <v>0</v>
      </c>
      <c r="J105" s="39"/>
      <c r="K105" s="37">
        <f>IFERROR((J105/$J$106),0)</f>
        <v>0</v>
      </c>
      <c r="M105" s="35"/>
      <c r="N105" s="16">
        <f>IFERROR((M105/$M$106),0)</f>
        <v>0</v>
      </c>
      <c r="O105" s="39"/>
      <c r="P105" s="36">
        <f>IFERROR((O105/$O$106),0)</f>
        <v>0</v>
      </c>
    </row>
    <row r="106" spans="1:16" ht="15.75" hidden="1" outlineLevel="1" thickBot="1" x14ac:dyDescent="0.3">
      <c r="A106" s="174" t="s">
        <v>122</v>
      </c>
      <c r="B106" s="175">
        <f t="shared" ref="B106:K106" si="13">SUM(B104:B105)</f>
        <v>0</v>
      </c>
      <c r="C106" s="176">
        <f t="shared" si="13"/>
        <v>0</v>
      </c>
      <c r="D106" s="175">
        <f t="shared" si="13"/>
        <v>0</v>
      </c>
      <c r="E106" s="177">
        <f t="shared" si="13"/>
        <v>0</v>
      </c>
      <c r="F106" s="178">
        <f t="shared" si="13"/>
        <v>0</v>
      </c>
      <c r="G106" s="177">
        <f t="shared" si="13"/>
        <v>0</v>
      </c>
      <c r="H106" s="179">
        <f t="shared" si="13"/>
        <v>0</v>
      </c>
      <c r="I106" s="177">
        <f t="shared" si="13"/>
        <v>0</v>
      </c>
      <c r="J106" s="178">
        <f t="shared" si="13"/>
        <v>0</v>
      </c>
      <c r="K106" s="177">
        <f t="shared" si="13"/>
        <v>0</v>
      </c>
      <c r="M106" s="182">
        <f>SUM(M104:M105)</f>
        <v>0</v>
      </c>
      <c r="N106" s="183">
        <f>SUM(N104:N105)</f>
        <v>0</v>
      </c>
      <c r="O106" s="184">
        <f>SUM(O104:O105)</f>
        <v>0</v>
      </c>
      <c r="P106" s="185">
        <f>SUM(P104:P105)</f>
        <v>0</v>
      </c>
    </row>
    <row r="107" spans="1:16" collapsed="1" x14ac:dyDescent="0.25"/>
  </sheetData>
  <mergeCells count="178">
    <mergeCell ref="B53:B54"/>
    <mergeCell ref="D53:G53"/>
    <mergeCell ref="H53:K53"/>
    <mergeCell ref="D45:K45"/>
    <mergeCell ref="A46:A47"/>
    <mergeCell ref="B46:B47"/>
    <mergeCell ref="D46:G46"/>
    <mergeCell ref="H46:K46"/>
    <mergeCell ref="A39:A40"/>
    <mergeCell ref="B39:B40"/>
    <mergeCell ref="D39:G39"/>
    <mergeCell ref="H39:K39"/>
    <mergeCell ref="U21:V21"/>
    <mergeCell ref="S23:T23"/>
    <mergeCell ref="S24:T24"/>
    <mergeCell ref="S25:T25"/>
    <mergeCell ref="S27:T27"/>
    <mergeCell ref="U22:V22"/>
    <mergeCell ref="U23:V23"/>
    <mergeCell ref="U24:V24"/>
    <mergeCell ref="U25:V25"/>
    <mergeCell ref="R26:V26"/>
    <mergeCell ref="S32:T32"/>
    <mergeCell ref="U31:V31"/>
    <mergeCell ref="U32:V32"/>
    <mergeCell ref="S28:T28"/>
    <mergeCell ref="S29:T29"/>
    <mergeCell ref="S30:T30"/>
    <mergeCell ref="S31:T31"/>
    <mergeCell ref="U27:V27"/>
    <mergeCell ref="U28:V28"/>
    <mergeCell ref="U29:V29"/>
    <mergeCell ref="U30:V30"/>
    <mergeCell ref="U11:V11"/>
    <mergeCell ref="U12:V12"/>
    <mergeCell ref="U13:V13"/>
    <mergeCell ref="U20:V20"/>
    <mergeCell ref="S14:T14"/>
    <mergeCell ref="U14:V14"/>
    <mergeCell ref="S15:T15"/>
    <mergeCell ref="S16:T16"/>
    <mergeCell ref="S17:T17"/>
    <mergeCell ref="S18:T18"/>
    <mergeCell ref="R19:V19"/>
    <mergeCell ref="U18:V18"/>
    <mergeCell ref="U15:V15"/>
    <mergeCell ref="U16:V16"/>
    <mergeCell ref="S12:T12"/>
    <mergeCell ref="S13:T13"/>
    <mergeCell ref="S20:T20"/>
    <mergeCell ref="U17:V17"/>
    <mergeCell ref="B32:B33"/>
    <mergeCell ref="D32:G32"/>
    <mergeCell ref="H32:K32"/>
    <mergeCell ref="M32:P32"/>
    <mergeCell ref="A18:A19"/>
    <mergeCell ref="B18:B19"/>
    <mergeCell ref="D18:G18"/>
    <mergeCell ref="H18:K18"/>
    <mergeCell ref="M18:P18"/>
    <mergeCell ref="A25:A26"/>
    <mergeCell ref="B25:B26"/>
    <mergeCell ref="D25:G25"/>
    <mergeCell ref="H25:K25"/>
    <mergeCell ref="M25:P25"/>
    <mergeCell ref="D24:K24"/>
    <mergeCell ref="D31:K31"/>
    <mergeCell ref="A32:A33"/>
    <mergeCell ref="A11:A12"/>
    <mergeCell ref="S21:T21"/>
    <mergeCell ref="S22:T22"/>
    <mergeCell ref="D11:G11"/>
    <mergeCell ref="H11:K11"/>
    <mergeCell ref="A10:C10"/>
    <mergeCell ref="D10:K10"/>
    <mergeCell ref="A6:F6"/>
    <mergeCell ref="A7:F7"/>
    <mergeCell ref="A8:F8"/>
    <mergeCell ref="S11:T11"/>
    <mergeCell ref="M11:P11"/>
    <mergeCell ref="B11:B12"/>
    <mergeCell ref="C11:C12"/>
    <mergeCell ref="D17:K17"/>
    <mergeCell ref="A59:C59"/>
    <mergeCell ref="D59:K59"/>
    <mergeCell ref="D38:K38"/>
    <mergeCell ref="S62:T62"/>
    <mergeCell ref="U62:V62"/>
    <mergeCell ref="S63:T63"/>
    <mergeCell ref="U63:V63"/>
    <mergeCell ref="S64:T64"/>
    <mergeCell ref="U64:V64"/>
    <mergeCell ref="A60:A61"/>
    <mergeCell ref="B60:B61"/>
    <mergeCell ref="C60:C61"/>
    <mergeCell ref="D60:G60"/>
    <mergeCell ref="H60:K60"/>
    <mergeCell ref="M60:P60"/>
    <mergeCell ref="S60:T60"/>
    <mergeCell ref="U60:V60"/>
    <mergeCell ref="S61:T61"/>
    <mergeCell ref="U61:V61"/>
    <mergeCell ref="M39:P39"/>
    <mergeCell ref="M46:P46"/>
    <mergeCell ref="M53:P53"/>
    <mergeCell ref="D52:K52"/>
    <mergeCell ref="A53:A54"/>
    <mergeCell ref="S65:T65"/>
    <mergeCell ref="U65:V65"/>
    <mergeCell ref="D66:K66"/>
    <mergeCell ref="S66:T66"/>
    <mergeCell ref="U66:V66"/>
    <mergeCell ref="A67:A68"/>
    <mergeCell ref="B67:B68"/>
    <mergeCell ref="D67:G67"/>
    <mergeCell ref="H67:K67"/>
    <mergeCell ref="M67:P67"/>
    <mergeCell ref="S67:T67"/>
    <mergeCell ref="U67:V67"/>
    <mergeCell ref="R68:V68"/>
    <mergeCell ref="A74:A75"/>
    <mergeCell ref="B74:B75"/>
    <mergeCell ref="D74:G74"/>
    <mergeCell ref="H74:K74"/>
    <mergeCell ref="M74:P74"/>
    <mergeCell ref="S74:T74"/>
    <mergeCell ref="U74:V74"/>
    <mergeCell ref="R75:V75"/>
    <mergeCell ref="S69:T69"/>
    <mergeCell ref="U69:V69"/>
    <mergeCell ref="S70:T70"/>
    <mergeCell ref="U70:V70"/>
    <mergeCell ref="S71:T71"/>
    <mergeCell ref="U71:V71"/>
    <mergeCell ref="S76:T76"/>
    <mergeCell ref="U76:V76"/>
    <mergeCell ref="S77:T77"/>
    <mergeCell ref="U77:V77"/>
    <mergeCell ref="S78:T78"/>
    <mergeCell ref="U78:V78"/>
    <mergeCell ref="S72:T72"/>
    <mergeCell ref="U72:V72"/>
    <mergeCell ref="D73:K73"/>
    <mergeCell ref="S73:T73"/>
    <mergeCell ref="U73:V73"/>
    <mergeCell ref="S80:T80"/>
    <mergeCell ref="U80:V80"/>
    <mergeCell ref="A81:A82"/>
    <mergeCell ref="B81:B82"/>
    <mergeCell ref="D81:G81"/>
    <mergeCell ref="H81:K81"/>
    <mergeCell ref="M81:P81"/>
    <mergeCell ref="S81:T81"/>
    <mergeCell ref="U81:V81"/>
    <mergeCell ref="A2:W2"/>
    <mergeCell ref="A1:W1"/>
    <mergeCell ref="A4:W4"/>
    <mergeCell ref="D101:K101"/>
    <mergeCell ref="A102:A103"/>
    <mergeCell ref="B102:B103"/>
    <mergeCell ref="D102:G102"/>
    <mergeCell ref="H102:K102"/>
    <mergeCell ref="M102:P102"/>
    <mergeCell ref="D87:K87"/>
    <mergeCell ref="A88:A89"/>
    <mergeCell ref="B88:B89"/>
    <mergeCell ref="D88:G88"/>
    <mergeCell ref="H88:K88"/>
    <mergeCell ref="M88:P88"/>
    <mergeCell ref="D94:K94"/>
    <mergeCell ref="A95:A96"/>
    <mergeCell ref="B95:B96"/>
    <mergeCell ref="D95:G95"/>
    <mergeCell ref="H95:K95"/>
    <mergeCell ref="M95:P95"/>
    <mergeCell ref="S79:T79"/>
    <mergeCell ref="U79:V79"/>
    <mergeCell ref="D80:K80"/>
  </mergeCells>
  <pageMargins left="0.7" right="0.7" top="0.75" bottom="0.75" header="0.3" footer="0.3"/>
  <pageSetup orientation="portrait" r:id="rId1"/>
  <ignoredErrors>
    <ignoredError sqref="I13:I14 G1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166"/>
  <sheetViews>
    <sheetView showGridLines="0" topLeftCell="A61" workbookViewId="0">
      <selection activeCell="M91" sqref="M91"/>
    </sheetView>
  </sheetViews>
  <sheetFormatPr baseColWidth="10" defaultColWidth="11.42578125" defaultRowHeight="15" outlineLevelRow="1" x14ac:dyDescent="0.25"/>
  <cols>
    <col min="1" max="1" width="2.85546875" customWidth="1"/>
    <col min="2" max="2" width="8.7109375" customWidth="1"/>
    <col min="3" max="3" width="41.85546875" bestFit="1" customWidth="1"/>
    <col min="4" max="4" width="11.42578125" customWidth="1"/>
    <col min="5" max="5" width="19.85546875" customWidth="1"/>
    <col min="6" max="6" width="11.42578125" customWidth="1"/>
    <col min="8" max="8" width="12.140625" bestFit="1" customWidth="1"/>
    <col min="9" max="9" width="11.28515625" customWidth="1"/>
  </cols>
  <sheetData>
    <row r="2" spans="2:17" ht="25.5" customHeight="1" x14ac:dyDescent="0.25">
      <c r="B2" s="317" t="s">
        <v>219</v>
      </c>
      <c r="C2" s="317"/>
      <c r="D2" s="317"/>
      <c r="E2" s="317"/>
      <c r="F2" s="317"/>
      <c r="G2" s="317"/>
      <c r="H2" s="317"/>
      <c r="I2" s="317"/>
      <c r="J2" s="317"/>
      <c r="K2" s="2"/>
      <c r="L2" s="2"/>
      <c r="M2" s="2"/>
      <c r="N2" s="2"/>
      <c r="O2" s="2"/>
      <c r="P2" s="2"/>
      <c r="Q2" s="2"/>
    </row>
    <row r="3" spans="2:17" ht="85.5" customHeight="1" x14ac:dyDescent="0.25">
      <c r="B3" s="321" t="s">
        <v>144</v>
      </c>
      <c r="C3" s="321"/>
      <c r="D3" s="321"/>
      <c r="E3" s="321"/>
      <c r="F3" s="321"/>
      <c r="G3" s="321"/>
      <c r="H3" s="321"/>
      <c r="I3" s="321"/>
      <c r="J3" s="62"/>
      <c r="K3" s="62"/>
      <c r="L3" s="62"/>
      <c r="M3" s="62"/>
      <c r="N3" s="62"/>
      <c r="O3" s="62"/>
      <c r="P3" s="62"/>
      <c r="Q3" s="62"/>
    </row>
    <row r="4" spans="2:17" ht="9.75" customHeight="1" x14ac:dyDescent="0.25">
      <c r="B4" s="74"/>
      <c r="C4" s="74"/>
      <c r="D4" s="74"/>
      <c r="E4" s="74"/>
      <c r="F4" s="74"/>
      <c r="G4" s="74"/>
      <c r="H4" s="74"/>
      <c r="I4" s="74"/>
      <c r="J4" s="74"/>
      <c r="K4" s="74"/>
      <c r="L4" s="74"/>
      <c r="M4" s="74"/>
      <c r="N4" s="74"/>
      <c r="O4" s="74"/>
      <c r="P4" s="74"/>
      <c r="Q4" s="74"/>
    </row>
    <row r="5" spans="2:17" ht="20.25" customHeight="1" x14ac:dyDescent="0.25">
      <c r="B5" s="317" t="s">
        <v>221</v>
      </c>
      <c r="C5" s="317"/>
      <c r="D5" s="317"/>
      <c r="E5" s="317"/>
      <c r="F5" s="317"/>
      <c r="G5" s="317"/>
      <c r="H5" s="317"/>
      <c r="I5" s="317"/>
      <c r="J5" s="2"/>
      <c r="K5" s="2"/>
      <c r="L5" s="2"/>
      <c r="M5" s="2"/>
      <c r="N5" s="2"/>
      <c r="O5" s="2"/>
      <c r="P5" s="2"/>
      <c r="Q5" s="2"/>
    </row>
    <row r="6" spans="2:17" x14ac:dyDescent="0.25">
      <c r="B6" s="54"/>
      <c r="C6" s="54"/>
      <c r="D6" s="54"/>
      <c r="E6" s="54"/>
      <c r="F6" s="54"/>
      <c r="G6" s="53"/>
    </row>
    <row r="7" spans="2:17" ht="15.75" x14ac:dyDescent="0.25">
      <c r="B7" s="338" t="s">
        <v>0</v>
      </c>
      <c r="C7" s="339"/>
      <c r="D7" s="339"/>
      <c r="E7" s="340"/>
      <c r="H7" s="170" t="s">
        <v>1</v>
      </c>
      <c r="I7" s="133">
        <v>21</v>
      </c>
    </row>
    <row r="8" spans="2:17" ht="16.5" customHeight="1" x14ac:dyDescent="0.25">
      <c r="B8" s="322" t="s">
        <v>2</v>
      </c>
      <c r="C8" s="323"/>
      <c r="D8" s="323"/>
      <c r="E8" s="324"/>
      <c r="H8" s="4" t="s">
        <v>3</v>
      </c>
      <c r="I8" s="5">
        <v>10</v>
      </c>
    </row>
    <row r="9" spans="2:17" ht="18" customHeight="1" x14ac:dyDescent="0.25">
      <c r="B9" s="442" t="s">
        <v>101</v>
      </c>
      <c r="C9" s="443"/>
      <c r="D9" s="443"/>
      <c r="E9" s="444"/>
      <c r="H9" s="4" t="s">
        <v>4</v>
      </c>
      <c r="I9" s="46" t="s">
        <v>102</v>
      </c>
    </row>
    <row r="10" spans="2:17" ht="15" customHeight="1" x14ac:dyDescent="0.25"/>
    <row r="11" spans="2:17" ht="15.75" x14ac:dyDescent="0.25">
      <c r="B11" s="445" t="s">
        <v>223</v>
      </c>
      <c r="C11" s="446"/>
      <c r="D11" s="446"/>
      <c r="E11" s="446"/>
      <c r="F11" s="446"/>
      <c r="G11" s="446"/>
      <c r="H11" s="446"/>
      <c r="I11" s="447"/>
    </row>
    <row r="12" spans="2:17" ht="60" x14ac:dyDescent="0.25">
      <c r="B12" s="134" t="s">
        <v>67</v>
      </c>
      <c r="C12" s="125" t="s">
        <v>145</v>
      </c>
      <c r="D12" s="125" t="s">
        <v>146</v>
      </c>
      <c r="E12" s="125" t="s">
        <v>147</v>
      </c>
      <c r="F12" s="127" t="s">
        <v>148</v>
      </c>
      <c r="G12" s="135" t="s">
        <v>149</v>
      </c>
      <c r="H12" s="127" t="s">
        <v>150</v>
      </c>
      <c r="I12" s="127" t="s">
        <v>151</v>
      </c>
    </row>
    <row r="13" spans="2:17" outlineLevel="1" x14ac:dyDescent="0.25">
      <c r="B13" s="9">
        <v>1</v>
      </c>
      <c r="C13" s="64" t="s">
        <v>764</v>
      </c>
      <c r="D13" s="57">
        <v>211001</v>
      </c>
      <c r="E13" s="57">
        <v>2101002</v>
      </c>
      <c r="F13" s="9">
        <v>6</v>
      </c>
      <c r="G13" s="293">
        <v>2910644</v>
      </c>
      <c r="H13" s="55" t="s">
        <v>108</v>
      </c>
      <c r="I13" s="9">
        <v>2</v>
      </c>
    </row>
    <row r="14" spans="2:17" outlineLevel="1" x14ac:dyDescent="0.25">
      <c r="B14" s="9">
        <v>2</v>
      </c>
      <c r="C14" s="64" t="s">
        <v>765</v>
      </c>
      <c r="D14" s="57">
        <v>211001</v>
      </c>
      <c r="E14" s="57">
        <v>2101002</v>
      </c>
      <c r="F14" s="9">
        <v>6</v>
      </c>
      <c r="G14" s="293">
        <v>2717846</v>
      </c>
      <c r="H14" s="55" t="s">
        <v>108</v>
      </c>
      <c r="I14" s="9">
        <v>4</v>
      </c>
    </row>
    <row r="15" spans="2:17" ht="15" customHeight="1" outlineLevel="1" x14ac:dyDescent="0.25">
      <c r="B15" s="9">
        <v>3</v>
      </c>
      <c r="C15" s="294" t="s">
        <v>766</v>
      </c>
      <c r="D15" s="57">
        <v>211001</v>
      </c>
      <c r="E15" s="57">
        <v>2101002</v>
      </c>
      <c r="F15" s="9">
        <v>6</v>
      </c>
      <c r="G15" s="293">
        <v>2945782</v>
      </c>
      <c r="H15" s="55" t="s">
        <v>108</v>
      </c>
      <c r="I15" s="9">
        <v>4</v>
      </c>
    </row>
    <row r="16" spans="2:17" outlineLevel="1" x14ac:dyDescent="0.25">
      <c r="B16" s="9">
        <v>4</v>
      </c>
      <c r="C16" s="295" t="s">
        <v>767</v>
      </c>
      <c r="D16" s="57">
        <v>211001</v>
      </c>
      <c r="E16" s="57">
        <v>2101001</v>
      </c>
      <c r="F16" s="9">
        <v>6</v>
      </c>
      <c r="G16" s="293">
        <v>6835971</v>
      </c>
      <c r="H16" s="55" t="s">
        <v>69</v>
      </c>
      <c r="I16" s="9">
        <v>3</v>
      </c>
    </row>
    <row r="17" spans="2:9" outlineLevel="1" x14ac:dyDescent="0.25">
      <c r="B17" s="9">
        <v>5</v>
      </c>
      <c r="C17" s="11" t="s">
        <v>768</v>
      </c>
      <c r="D17" s="57">
        <v>211001</v>
      </c>
      <c r="E17" s="57">
        <v>2101002</v>
      </c>
      <c r="F17" s="9">
        <v>6</v>
      </c>
      <c r="G17" s="293">
        <v>3555824</v>
      </c>
      <c r="H17" s="55" t="s">
        <v>108</v>
      </c>
      <c r="I17" s="9">
        <v>8</v>
      </c>
    </row>
    <row r="18" spans="2:9" outlineLevel="1" x14ac:dyDescent="0.25">
      <c r="B18" s="9">
        <v>6</v>
      </c>
      <c r="C18" s="11" t="s">
        <v>769</v>
      </c>
      <c r="D18" s="296">
        <v>211002</v>
      </c>
      <c r="E18" s="57">
        <v>2101002</v>
      </c>
      <c r="F18" s="9">
        <v>6</v>
      </c>
      <c r="G18" s="293">
        <v>2765584</v>
      </c>
      <c r="H18" s="55" t="s">
        <v>108</v>
      </c>
      <c r="I18" s="9">
        <v>1</v>
      </c>
    </row>
    <row r="19" spans="2:9" outlineLevel="1" x14ac:dyDescent="0.25">
      <c r="B19" s="9">
        <v>7</v>
      </c>
      <c r="C19" s="11" t="s">
        <v>770</v>
      </c>
      <c r="D19" s="57">
        <v>211001</v>
      </c>
      <c r="E19" s="57">
        <v>2101002</v>
      </c>
      <c r="F19" s="9">
        <v>6</v>
      </c>
      <c r="G19" s="293">
        <v>2269992</v>
      </c>
      <c r="H19" s="55" t="s">
        <v>108</v>
      </c>
      <c r="I19" s="9">
        <v>3</v>
      </c>
    </row>
    <row r="20" spans="2:9" outlineLevel="1" x14ac:dyDescent="0.25">
      <c r="B20" s="9">
        <v>8</v>
      </c>
      <c r="C20" s="11" t="s">
        <v>771</v>
      </c>
      <c r="D20" s="296">
        <v>211001</v>
      </c>
      <c r="E20" s="57">
        <v>2101002</v>
      </c>
      <c r="F20" s="9">
        <v>6</v>
      </c>
      <c r="G20" s="293">
        <v>2334752</v>
      </c>
      <c r="H20" s="55" t="s">
        <v>108</v>
      </c>
      <c r="I20" s="9">
        <v>1</v>
      </c>
    </row>
    <row r="21" spans="2:9" outlineLevel="1" x14ac:dyDescent="0.25">
      <c r="B21" s="9">
        <v>9</v>
      </c>
      <c r="C21" s="11" t="s">
        <v>772</v>
      </c>
      <c r="D21" s="296">
        <v>211001</v>
      </c>
      <c r="E21" s="57">
        <v>2101002</v>
      </c>
      <c r="F21" s="9">
        <v>6</v>
      </c>
      <c r="G21" s="293">
        <v>2765584</v>
      </c>
      <c r="H21" s="55" t="s">
        <v>108</v>
      </c>
      <c r="I21" s="9">
        <v>1</v>
      </c>
    </row>
    <row r="22" spans="2:9" outlineLevel="1" x14ac:dyDescent="0.25">
      <c r="B22" s="9">
        <v>10</v>
      </c>
      <c r="C22" s="11" t="s">
        <v>773</v>
      </c>
      <c r="D22" s="57">
        <v>211001</v>
      </c>
      <c r="E22" s="57">
        <v>2101002</v>
      </c>
      <c r="F22" s="9">
        <v>6</v>
      </c>
      <c r="G22" s="293">
        <v>2266149</v>
      </c>
      <c r="H22" s="55" t="s">
        <v>108</v>
      </c>
      <c r="I22" s="9">
        <v>2</v>
      </c>
    </row>
    <row r="23" spans="2:9" outlineLevel="1" x14ac:dyDescent="0.25">
      <c r="B23" s="9">
        <v>11</v>
      </c>
      <c r="C23" s="11" t="s">
        <v>774</v>
      </c>
      <c r="D23" s="57">
        <v>211001</v>
      </c>
      <c r="E23" s="57">
        <v>2101002</v>
      </c>
      <c r="F23" s="9">
        <v>6</v>
      </c>
      <c r="G23" s="293">
        <v>2958192</v>
      </c>
      <c r="H23" s="55" t="s">
        <v>108</v>
      </c>
      <c r="I23" s="9">
        <v>3</v>
      </c>
    </row>
    <row r="24" spans="2:9" outlineLevel="1" x14ac:dyDescent="0.25">
      <c r="B24" s="9">
        <v>12</v>
      </c>
      <c r="C24" s="11" t="s">
        <v>775</v>
      </c>
      <c r="D24" s="57">
        <v>211001</v>
      </c>
      <c r="E24" s="57">
        <v>2101002</v>
      </c>
      <c r="F24" s="9">
        <v>6</v>
      </c>
      <c r="G24" s="293">
        <v>2269992</v>
      </c>
      <c r="H24" s="55" t="s">
        <v>108</v>
      </c>
      <c r="I24" s="9">
        <v>3</v>
      </c>
    </row>
    <row r="25" spans="2:9" outlineLevel="1" x14ac:dyDescent="0.25">
      <c r="B25" s="9">
        <v>13</v>
      </c>
      <c r="C25" s="11" t="s">
        <v>776</v>
      </c>
      <c r="D25" s="57">
        <v>211001</v>
      </c>
      <c r="E25" s="57">
        <v>2101002</v>
      </c>
      <c r="F25" s="9">
        <v>6</v>
      </c>
      <c r="G25" s="293">
        <v>3497925</v>
      </c>
      <c r="H25" s="55" t="s">
        <v>108</v>
      </c>
      <c r="I25" s="9">
        <v>3</v>
      </c>
    </row>
    <row r="26" spans="2:9" outlineLevel="1" x14ac:dyDescent="0.25">
      <c r="B26" s="9">
        <v>14</v>
      </c>
      <c r="C26" s="11" t="s">
        <v>777</v>
      </c>
      <c r="D26" s="57">
        <v>211001</v>
      </c>
      <c r="E26" s="57">
        <v>2101002</v>
      </c>
      <c r="F26" s="9">
        <v>6</v>
      </c>
      <c r="G26" s="293">
        <v>3497925</v>
      </c>
      <c r="H26" s="55" t="s">
        <v>108</v>
      </c>
      <c r="I26" s="9">
        <v>5</v>
      </c>
    </row>
    <row r="27" spans="2:9" outlineLevel="1" x14ac:dyDescent="0.25">
      <c r="B27" s="9">
        <v>15</v>
      </c>
      <c r="C27" s="11" t="s">
        <v>778</v>
      </c>
      <c r="D27" s="296">
        <v>211001</v>
      </c>
      <c r="E27" s="57">
        <v>2101002</v>
      </c>
      <c r="F27" s="9">
        <v>6</v>
      </c>
      <c r="G27" s="293">
        <v>2586681</v>
      </c>
      <c r="H27" s="55" t="s">
        <v>108</v>
      </c>
      <c r="I27" s="9">
        <v>6</v>
      </c>
    </row>
    <row r="28" spans="2:9" outlineLevel="1" x14ac:dyDescent="0.25">
      <c r="B28" s="9">
        <v>16</v>
      </c>
      <c r="C28" s="11" t="s">
        <v>779</v>
      </c>
      <c r="D28" s="57">
        <v>211001</v>
      </c>
      <c r="E28" s="57">
        <v>2101002</v>
      </c>
      <c r="F28" s="9">
        <v>6</v>
      </c>
      <c r="G28" s="293">
        <v>3793512</v>
      </c>
      <c r="H28" s="55" t="s">
        <v>108</v>
      </c>
      <c r="I28" s="9">
        <v>3</v>
      </c>
    </row>
    <row r="29" spans="2:9" outlineLevel="1" x14ac:dyDescent="0.25">
      <c r="B29" s="9">
        <v>17</v>
      </c>
      <c r="C29" s="11" t="s">
        <v>780</v>
      </c>
      <c r="D29" s="57">
        <v>211001</v>
      </c>
      <c r="E29" s="57">
        <v>2101001</v>
      </c>
      <c r="F29" s="9">
        <v>6</v>
      </c>
      <c r="G29" s="293">
        <v>6835971</v>
      </c>
      <c r="H29" s="55" t="s">
        <v>69</v>
      </c>
      <c r="I29" s="9">
        <v>3</v>
      </c>
    </row>
    <row r="30" spans="2:9" outlineLevel="1" x14ac:dyDescent="0.25">
      <c r="B30" s="9">
        <v>18</v>
      </c>
      <c r="C30" s="11" t="s">
        <v>781</v>
      </c>
      <c r="D30" s="57">
        <v>211001</v>
      </c>
      <c r="E30" s="57">
        <v>2101002</v>
      </c>
      <c r="F30" s="9">
        <v>5</v>
      </c>
      <c r="G30" s="293">
        <v>2927050</v>
      </c>
      <c r="H30" s="55" t="s">
        <v>108</v>
      </c>
      <c r="I30" s="9">
        <v>3</v>
      </c>
    </row>
    <row r="31" spans="2:9" outlineLevel="1" x14ac:dyDescent="0.25">
      <c r="B31" s="9">
        <v>19</v>
      </c>
      <c r="C31" s="11" t="s">
        <v>782</v>
      </c>
      <c r="D31" s="296">
        <v>211001</v>
      </c>
      <c r="E31" s="57">
        <v>2101002</v>
      </c>
      <c r="F31" s="9">
        <v>4</v>
      </c>
      <c r="G31" s="293">
        <v>2765584</v>
      </c>
      <c r="H31" s="55" t="s">
        <v>108</v>
      </c>
      <c r="I31" s="9">
        <v>1</v>
      </c>
    </row>
    <row r="32" spans="2:9" outlineLevel="1" x14ac:dyDescent="0.25">
      <c r="B32" s="9">
        <v>20</v>
      </c>
      <c r="C32" s="11" t="s">
        <v>783</v>
      </c>
      <c r="D32" s="57">
        <v>211001</v>
      </c>
      <c r="E32" s="57">
        <v>2101002</v>
      </c>
      <c r="F32" s="9">
        <v>6</v>
      </c>
      <c r="G32" s="293">
        <v>2717846</v>
      </c>
      <c r="H32" s="55" t="s">
        <v>108</v>
      </c>
      <c r="I32" s="9">
        <v>3</v>
      </c>
    </row>
    <row r="33" spans="2:9" outlineLevel="1" x14ac:dyDescent="0.25">
      <c r="B33" s="9">
        <v>21</v>
      </c>
      <c r="C33" s="11" t="s">
        <v>784</v>
      </c>
      <c r="D33" s="57">
        <v>211001</v>
      </c>
      <c r="E33" s="57">
        <v>2101002</v>
      </c>
      <c r="F33" s="9">
        <v>6</v>
      </c>
      <c r="G33" s="293">
        <v>4008729</v>
      </c>
      <c r="H33" s="55" t="s">
        <v>108</v>
      </c>
      <c r="I33" s="9">
        <v>2</v>
      </c>
    </row>
    <row r="34" spans="2:9" outlineLevel="1" x14ac:dyDescent="0.25">
      <c r="B34" s="9">
        <v>22</v>
      </c>
      <c r="C34" s="11" t="s">
        <v>785</v>
      </c>
      <c r="D34" s="57">
        <v>211001</v>
      </c>
      <c r="E34" s="57">
        <v>2101002</v>
      </c>
      <c r="F34" s="9">
        <v>6</v>
      </c>
      <c r="G34" s="293">
        <v>2486492</v>
      </c>
      <c r="H34" s="55" t="s">
        <v>108</v>
      </c>
      <c r="I34" s="9">
        <v>3</v>
      </c>
    </row>
    <row r="35" spans="2:9" outlineLevel="1" x14ac:dyDescent="0.25">
      <c r="B35" s="9">
        <v>23</v>
      </c>
      <c r="C35" s="11" t="s">
        <v>786</v>
      </c>
      <c r="D35" s="57">
        <v>211001</v>
      </c>
      <c r="E35" s="57">
        <v>2101002</v>
      </c>
      <c r="F35" s="9">
        <v>6</v>
      </c>
      <c r="G35" s="293">
        <v>2945782</v>
      </c>
      <c r="H35" s="55" t="s">
        <v>108</v>
      </c>
      <c r="I35" s="9">
        <v>4</v>
      </c>
    </row>
    <row r="36" spans="2:9" outlineLevel="1" x14ac:dyDescent="0.25">
      <c r="B36" s="9">
        <v>24</v>
      </c>
      <c r="C36" s="11" t="s">
        <v>787</v>
      </c>
      <c r="D36" s="57">
        <v>211001</v>
      </c>
      <c r="E36" s="57">
        <v>2101002</v>
      </c>
      <c r="F36" s="9">
        <v>6</v>
      </c>
      <c r="G36" s="293">
        <v>3147606</v>
      </c>
      <c r="H36" s="55" t="s">
        <v>108</v>
      </c>
      <c r="I36" s="9">
        <v>2</v>
      </c>
    </row>
    <row r="37" spans="2:9" outlineLevel="1" x14ac:dyDescent="0.25">
      <c r="B37" s="9">
        <v>25</v>
      </c>
      <c r="C37" s="11" t="s">
        <v>788</v>
      </c>
      <c r="D37" s="57">
        <v>211001</v>
      </c>
      <c r="E37" s="57">
        <v>2101002</v>
      </c>
      <c r="F37" s="9">
        <v>6</v>
      </c>
      <c r="G37" s="293">
        <v>2890596</v>
      </c>
      <c r="H37" s="55" t="s">
        <v>108</v>
      </c>
      <c r="I37" s="9">
        <v>2</v>
      </c>
    </row>
    <row r="38" spans="2:9" outlineLevel="1" x14ac:dyDescent="0.25">
      <c r="B38" s="9">
        <v>26</v>
      </c>
      <c r="C38" s="11" t="s">
        <v>789</v>
      </c>
      <c r="D38" s="57">
        <v>211001</v>
      </c>
      <c r="E38" s="57">
        <v>2101002</v>
      </c>
      <c r="F38" s="9">
        <v>6</v>
      </c>
      <c r="G38" s="293">
        <v>3226205</v>
      </c>
      <c r="H38" s="55" t="s">
        <v>108</v>
      </c>
      <c r="I38" s="9">
        <v>4</v>
      </c>
    </row>
    <row r="39" spans="2:9" outlineLevel="1" x14ac:dyDescent="0.25">
      <c r="B39" s="9">
        <v>27</v>
      </c>
      <c r="C39" s="11" t="s">
        <v>790</v>
      </c>
      <c r="D39" s="296">
        <v>211001</v>
      </c>
      <c r="E39" s="57">
        <v>2101002</v>
      </c>
      <c r="F39" s="9">
        <v>6</v>
      </c>
      <c r="G39" s="293">
        <v>4187237</v>
      </c>
      <c r="H39" s="55" t="s">
        <v>108</v>
      </c>
      <c r="I39" s="9">
        <v>1</v>
      </c>
    </row>
    <row r="40" spans="2:9" outlineLevel="1" x14ac:dyDescent="0.25">
      <c r="B40" s="9">
        <v>28</v>
      </c>
      <c r="C40" s="11" t="s">
        <v>791</v>
      </c>
      <c r="D40" s="296">
        <v>211001</v>
      </c>
      <c r="E40" s="57">
        <v>2101002</v>
      </c>
      <c r="F40" s="9">
        <v>5</v>
      </c>
      <c r="G40" s="293">
        <v>2765584</v>
      </c>
      <c r="H40" s="55" t="s">
        <v>108</v>
      </c>
      <c r="I40" s="9">
        <v>1</v>
      </c>
    </row>
    <row r="41" spans="2:9" outlineLevel="1" x14ac:dyDescent="0.25">
      <c r="B41" s="9">
        <v>29</v>
      </c>
      <c r="C41" s="11" t="s">
        <v>792</v>
      </c>
      <c r="D41" s="57">
        <v>211001</v>
      </c>
      <c r="E41" s="57">
        <v>2101002</v>
      </c>
      <c r="F41" s="9">
        <v>6</v>
      </c>
      <c r="G41" s="293">
        <v>2717846</v>
      </c>
      <c r="H41" s="55" t="s">
        <v>108</v>
      </c>
      <c r="I41" s="9">
        <v>3</v>
      </c>
    </row>
    <row r="42" spans="2:9" outlineLevel="1" x14ac:dyDescent="0.25">
      <c r="B42" s="9">
        <v>30</v>
      </c>
      <c r="C42" s="11" t="s">
        <v>793</v>
      </c>
      <c r="D42" s="57">
        <v>211001</v>
      </c>
      <c r="E42" s="57">
        <v>2101002</v>
      </c>
      <c r="F42" s="9">
        <v>6</v>
      </c>
      <c r="G42" s="293">
        <v>4443092</v>
      </c>
      <c r="H42" s="55" t="s">
        <v>108</v>
      </c>
      <c r="I42" s="9">
        <v>4</v>
      </c>
    </row>
    <row r="43" spans="2:9" outlineLevel="1" x14ac:dyDescent="0.25">
      <c r="B43" s="9">
        <v>31</v>
      </c>
      <c r="C43" s="11" t="s">
        <v>794</v>
      </c>
      <c r="D43" s="57">
        <v>211001</v>
      </c>
      <c r="E43" s="57">
        <v>2101002</v>
      </c>
      <c r="F43" s="9">
        <v>6</v>
      </c>
      <c r="G43" s="293">
        <v>2486492</v>
      </c>
      <c r="H43" s="55" t="s">
        <v>108</v>
      </c>
      <c r="I43" s="9">
        <v>3</v>
      </c>
    </row>
    <row r="44" spans="2:9" outlineLevel="1" x14ac:dyDescent="0.25">
      <c r="B44" s="9">
        <v>32</v>
      </c>
      <c r="C44" s="11" t="s">
        <v>795</v>
      </c>
      <c r="D44" s="57">
        <v>211001</v>
      </c>
      <c r="E44" s="57">
        <v>2101002</v>
      </c>
      <c r="F44" s="9">
        <v>6</v>
      </c>
      <c r="G44" s="293">
        <v>3497925</v>
      </c>
      <c r="H44" s="55" t="s">
        <v>108</v>
      </c>
      <c r="I44" s="9">
        <v>5</v>
      </c>
    </row>
    <row r="45" spans="2:9" outlineLevel="1" x14ac:dyDescent="0.25">
      <c r="B45" s="9">
        <v>33</v>
      </c>
      <c r="C45" s="11" t="s">
        <v>796</v>
      </c>
      <c r="D45" s="296">
        <v>211001</v>
      </c>
      <c r="E45" s="57">
        <v>2101002</v>
      </c>
      <c r="F45" s="9">
        <v>6</v>
      </c>
      <c r="G45" s="293">
        <v>3015980</v>
      </c>
      <c r="H45" s="55" t="s">
        <v>108</v>
      </c>
      <c r="I45" s="9">
        <v>1</v>
      </c>
    </row>
    <row r="46" spans="2:9" outlineLevel="1" x14ac:dyDescent="0.25">
      <c r="B46" s="9">
        <v>34</v>
      </c>
      <c r="C46" s="11" t="s">
        <v>797</v>
      </c>
      <c r="D46" s="57">
        <v>211001</v>
      </c>
      <c r="E46" s="57">
        <v>2101002</v>
      </c>
      <c r="F46" s="9">
        <v>6</v>
      </c>
      <c r="G46" s="293">
        <v>2958192</v>
      </c>
      <c r="H46" s="55" t="s">
        <v>108</v>
      </c>
      <c r="I46" s="9">
        <v>5</v>
      </c>
    </row>
    <row r="47" spans="2:9" outlineLevel="1" x14ac:dyDescent="0.25">
      <c r="B47" s="9">
        <v>35</v>
      </c>
      <c r="C47" s="11" t="s">
        <v>798</v>
      </c>
      <c r="D47" s="296">
        <v>211001</v>
      </c>
      <c r="E47" s="57">
        <v>2101002</v>
      </c>
      <c r="F47" s="9">
        <v>3</v>
      </c>
      <c r="G47" s="293">
        <v>2541002</v>
      </c>
      <c r="H47" s="55" t="s">
        <v>108</v>
      </c>
      <c r="I47" s="9">
        <v>1</v>
      </c>
    </row>
    <row r="48" spans="2:9" outlineLevel="1" x14ac:dyDescent="0.25">
      <c r="B48" s="9">
        <v>36</v>
      </c>
      <c r="C48" s="11" t="s">
        <v>799</v>
      </c>
      <c r="D48" s="296">
        <v>211001</v>
      </c>
      <c r="E48" s="57">
        <v>2101002</v>
      </c>
      <c r="F48" s="9">
        <v>6</v>
      </c>
      <c r="G48" s="293">
        <v>2776846</v>
      </c>
      <c r="H48" s="55" t="s">
        <v>108</v>
      </c>
      <c r="I48" s="9">
        <v>2</v>
      </c>
    </row>
    <row r="49" spans="2:9" outlineLevel="1" x14ac:dyDescent="0.25">
      <c r="B49" s="9">
        <v>37</v>
      </c>
      <c r="C49" s="11" t="s">
        <v>800</v>
      </c>
      <c r="D49" s="296">
        <v>211001</v>
      </c>
      <c r="E49" s="57">
        <v>2101002</v>
      </c>
      <c r="F49" s="9">
        <v>1</v>
      </c>
      <c r="G49" s="293">
        <v>549518</v>
      </c>
      <c r="H49" s="55" t="s">
        <v>108</v>
      </c>
      <c r="I49" s="9">
        <v>1</v>
      </c>
    </row>
    <row r="50" spans="2:9" outlineLevel="1" x14ac:dyDescent="0.25">
      <c r="B50" s="9">
        <v>38</v>
      </c>
      <c r="C50" s="11" t="s">
        <v>801</v>
      </c>
      <c r="D50" s="57">
        <v>211001</v>
      </c>
      <c r="E50" s="57">
        <v>2101002</v>
      </c>
      <c r="F50" s="9">
        <v>6</v>
      </c>
      <c r="G50" s="293">
        <v>1535057</v>
      </c>
      <c r="H50" s="55" t="s">
        <v>108</v>
      </c>
      <c r="I50" s="9">
        <v>8</v>
      </c>
    </row>
    <row r="51" spans="2:9" outlineLevel="1" x14ac:dyDescent="0.25">
      <c r="B51" s="9">
        <v>39</v>
      </c>
      <c r="C51" s="17" t="s">
        <v>802</v>
      </c>
      <c r="D51" s="57">
        <v>211001</v>
      </c>
      <c r="E51" s="57">
        <v>2101002</v>
      </c>
      <c r="F51" s="9">
        <v>6</v>
      </c>
      <c r="G51" s="293">
        <v>1522647</v>
      </c>
      <c r="H51" s="55" t="s">
        <v>108</v>
      </c>
      <c r="I51" s="9">
        <v>7</v>
      </c>
    </row>
    <row r="52" spans="2:9" outlineLevel="1" x14ac:dyDescent="0.25">
      <c r="B52" s="9">
        <v>40</v>
      </c>
      <c r="C52" s="11" t="s">
        <v>803</v>
      </c>
      <c r="D52" s="57">
        <v>211001</v>
      </c>
      <c r="E52" s="57">
        <v>2101002</v>
      </c>
      <c r="F52" s="9">
        <v>6</v>
      </c>
      <c r="G52" s="293">
        <v>3253008</v>
      </c>
      <c r="H52" s="55" t="s">
        <v>108</v>
      </c>
      <c r="I52" s="9">
        <v>8</v>
      </c>
    </row>
    <row r="53" spans="2:9" outlineLevel="1" x14ac:dyDescent="0.25">
      <c r="B53" s="9">
        <v>41</v>
      </c>
      <c r="C53" s="11" t="s">
        <v>804</v>
      </c>
      <c r="D53" s="57">
        <v>211001</v>
      </c>
      <c r="E53" s="57">
        <v>2101002</v>
      </c>
      <c r="F53" s="9">
        <v>6</v>
      </c>
      <c r="G53" s="293">
        <v>2958192</v>
      </c>
      <c r="H53" s="55" t="s">
        <v>108</v>
      </c>
      <c r="I53" s="9">
        <v>4</v>
      </c>
    </row>
    <row r="54" spans="2:9" outlineLevel="1" x14ac:dyDescent="0.25">
      <c r="B54" s="9">
        <v>42</v>
      </c>
      <c r="C54" s="11" t="s">
        <v>805</v>
      </c>
      <c r="D54" s="297">
        <v>211001</v>
      </c>
      <c r="E54" s="57">
        <v>2101001</v>
      </c>
      <c r="F54" s="9">
        <v>6</v>
      </c>
      <c r="G54" s="293">
        <v>4969603</v>
      </c>
      <c r="H54" s="55" t="s">
        <v>69</v>
      </c>
      <c r="I54" s="9">
        <v>3</v>
      </c>
    </row>
    <row r="55" spans="2:9" outlineLevel="1" x14ac:dyDescent="0.25">
      <c r="B55" s="9">
        <v>43</v>
      </c>
      <c r="C55" s="11" t="s">
        <v>806</v>
      </c>
      <c r="D55" s="296">
        <v>211001</v>
      </c>
      <c r="E55" s="57">
        <v>2101002</v>
      </c>
      <c r="F55" s="9">
        <v>6</v>
      </c>
      <c r="G55" s="293">
        <v>2568699</v>
      </c>
      <c r="H55" s="55" t="s">
        <v>108</v>
      </c>
      <c r="I55" s="9">
        <v>2</v>
      </c>
    </row>
    <row r="56" spans="2:9" outlineLevel="1" x14ac:dyDescent="0.25">
      <c r="B56" s="9">
        <v>44</v>
      </c>
      <c r="C56" s="11" t="s">
        <v>807</v>
      </c>
      <c r="D56" s="297">
        <v>211001</v>
      </c>
      <c r="E56" s="57">
        <v>2101002</v>
      </c>
      <c r="F56" s="9">
        <v>6</v>
      </c>
      <c r="G56" s="293">
        <v>6826649</v>
      </c>
      <c r="H56" s="55" t="s">
        <v>108</v>
      </c>
      <c r="I56" s="9">
        <v>3</v>
      </c>
    </row>
    <row r="57" spans="2:9" outlineLevel="1" x14ac:dyDescent="0.25">
      <c r="B57" s="9">
        <v>45</v>
      </c>
      <c r="C57" s="17" t="s">
        <v>808</v>
      </c>
      <c r="D57" s="297">
        <v>211001</v>
      </c>
      <c r="E57" s="57">
        <v>2101002</v>
      </c>
      <c r="F57" s="9">
        <v>6</v>
      </c>
      <c r="G57" s="293">
        <v>3212804</v>
      </c>
      <c r="H57" s="55" t="s">
        <v>108</v>
      </c>
      <c r="I57" s="9">
        <v>3</v>
      </c>
    </row>
    <row r="58" spans="2:9" outlineLevel="1" x14ac:dyDescent="0.25">
      <c r="B58" s="9">
        <v>46</v>
      </c>
      <c r="C58" s="11" t="s">
        <v>809</v>
      </c>
      <c r="D58" s="102">
        <v>211001</v>
      </c>
      <c r="E58" s="57">
        <v>2101002</v>
      </c>
      <c r="F58" s="9">
        <v>6</v>
      </c>
      <c r="G58" s="293">
        <v>1234599</v>
      </c>
      <c r="H58" s="55" t="s">
        <v>108</v>
      </c>
      <c r="I58" s="9">
        <v>2</v>
      </c>
    </row>
    <row r="59" spans="2:9" outlineLevel="1" x14ac:dyDescent="0.25">
      <c r="B59" s="9">
        <v>47</v>
      </c>
      <c r="C59" s="11" t="s">
        <v>810</v>
      </c>
      <c r="D59" s="57">
        <v>211001</v>
      </c>
      <c r="E59" s="57">
        <v>2101002</v>
      </c>
      <c r="F59" s="9">
        <v>6</v>
      </c>
      <c r="G59" s="293">
        <v>3855657</v>
      </c>
      <c r="H59" s="55" t="s">
        <v>108</v>
      </c>
      <c r="I59" s="9">
        <v>8</v>
      </c>
    </row>
    <row r="60" spans="2:9" outlineLevel="1" x14ac:dyDescent="0.25">
      <c r="B60" s="9">
        <v>48</v>
      </c>
      <c r="C60" s="11" t="s">
        <v>811</v>
      </c>
      <c r="D60" s="57">
        <v>211001</v>
      </c>
      <c r="E60" s="57">
        <v>2101002</v>
      </c>
      <c r="F60" s="9">
        <v>6</v>
      </c>
      <c r="G60" s="293">
        <v>3497925</v>
      </c>
      <c r="H60" s="55" t="s">
        <v>108</v>
      </c>
      <c r="I60" s="9">
        <v>3</v>
      </c>
    </row>
    <row r="61" spans="2:9" outlineLevel="1" x14ac:dyDescent="0.25">
      <c r="B61" s="9">
        <v>49</v>
      </c>
      <c r="C61" s="11" t="s">
        <v>812</v>
      </c>
      <c r="D61" s="296">
        <v>211001</v>
      </c>
      <c r="E61" s="57">
        <v>2101002</v>
      </c>
      <c r="F61" s="9">
        <v>2</v>
      </c>
      <c r="G61" s="293">
        <v>2765584</v>
      </c>
      <c r="H61" s="55" t="s">
        <v>108</v>
      </c>
      <c r="I61" s="9">
        <v>1</v>
      </c>
    </row>
    <row r="62" spans="2:9" outlineLevel="1" x14ac:dyDescent="0.25">
      <c r="B62" s="9">
        <v>50</v>
      </c>
      <c r="C62" s="11" t="s">
        <v>813</v>
      </c>
      <c r="D62" s="297">
        <v>211001</v>
      </c>
      <c r="E62" s="57">
        <v>2101002</v>
      </c>
      <c r="F62" s="9">
        <v>6</v>
      </c>
      <c r="G62" s="293">
        <v>4536623</v>
      </c>
      <c r="H62" s="55" t="s">
        <v>108</v>
      </c>
      <c r="I62" s="9">
        <v>8</v>
      </c>
    </row>
    <row r="63" spans="2:9" outlineLevel="1" x14ac:dyDescent="0.25">
      <c r="B63" s="9">
        <v>51</v>
      </c>
      <c r="C63" s="11" t="s">
        <v>814</v>
      </c>
      <c r="D63" s="102">
        <v>211001</v>
      </c>
      <c r="E63" s="57">
        <v>2101002</v>
      </c>
      <c r="F63" s="9">
        <v>6</v>
      </c>
      <c r="G63" s="293">
        <v>2188774</v>
      </c>
      <c r="H63" s="55" t="s">
        <v>108</v>
      </c>
      <c r="I63" s="9">
        <v>2</v>
      </c>
    </row>
    <row r="64" spans="2:9" outlineLevel="1" x14ac:dyDescent="0.25">
      <c r="B64" s="9">
        <v>52</v>
      </c>
      <c r="C64" s="17" t="s">
        <v>815</v>
      </c>
      <c r="D64" s="297">
        <v>211001</v>
      </c>
      <c r="E64" s="57">
        <v>2101002</v>
      </c>
      <c r="F64" s="9">
        <v>6</v>
      </c>
      <c r="G64" s="293">
        <v>2945782</v>
      </c>
      <c r="H64" s="55" t="s">
        <v>108</v>
      </c>
      <c r="I64" s="9">
        <v>3</v>
      </c>
    </row>
    <row r="65" spans="2:9" outlineLevel="1" x14ac:dyDescent="0.25">
      <c r="B65" s="9">
        <v>53</v>
      </c>
      <c r="C65" s="17" t="s">
        <v>816</v>
      </c>
      <c r="D65" s="297">
        <v>211001</v>
      </c>
      <c r="E65" s="57">
        <v>2101002</v>
      </c>
      <c r="F65" s="9">
        <v>6</v>
      </c>
      <c r="G65" s="293">
        <v>3497925</v>
      </c>
      <c r="H65" s="55" t="s">
        <v>108</v>
      </c>
      <c r="I65" s="103">
        <v>3</v>
      </c>
    </row>
    <row r="66" spans="2:9" outlineLevel="1" x14ac:dyDescent="0.25">
      <c r="B66" s="9">
        <v>54</v>
      </c>
      <c r="C66" s="298" t="s">
        <v>817</v>
      </c>
      <c r="D66" s="297">
        <v>211001</v>
      </c>
      <c r="E66" s="57">
        <v>2101001</v>
      </c>
      <c r="F66" s="9">
        <v>6</v>
      </c>
      <c r="G66" s="293">
        <v>6688037</v>
      </c>
      <c r="H66" s="55" t="s">
        <v>69</v>
      </c>
      <c r="I66" s="9">
        <v>3</v>
      </c>
    </row>
    <row r="67" spans="2:9" outlineLevel="1" x14ac:dyDescent="0.25">
      <c r="B67" s="9">
        <v>55</v>
      </c>
      <c r="C67" s="55" t="s">
        <v>818</v>
      </c>
      <c r="D67" s="297">
        <v>211001</v>
      </c>
      <c r="E67" s="57">
        <v>2101002</v>
      </c>
      <c r="F67" s="9">
        <v>6</v>
      </c>
      <c r="G67" s="293">
        <v>2706355</v>
      </c>
      <c r="H67" s="55" t="s">
        <v>108</v>
      </c>
      <c r="I67" s="9">
        <v>3</v>
      </c>
    </row>
    <row r="68" spans="2:9" outlineLevel="1" x14ac:dyDescent="0.25">
      <c r="B68" s="9">
        <v>56</v>
      </c>
      <c r="C68" s="11" t="s">
        <v>819</v>
      </c>
      <c r="D68" s="102">
        <v>211001</v>
      </c>
      <c r="E68" s="57">
        <v>2101002</v>
      </c>
      <c r="F68" s="9">
        <v>4</v>
      </c>
      <c r="G68" s="293">
        <v>2765584</v>
      </c>
      <c r="H68" s="55" t="s">
        <v>108</v>
      </c>
      <c r="I68" s="9">
        <v>1</v>
      </c>
    </row>
    <row r="69" spans="2:9" outlineLevel="1" x14ac:dyDescent="0.25">
      <c r="B69" s="9">
        <v>57</v>
      </c>
      <c r="C69" s="17" t="s">
        <v>820</v>
      </c>
      <c r="D69" s="102">
        <v>211001</v>
      </c>
      <c r="E69" s="57">
        <v>2101002</v>
      </c>
      <c r="F69" s="9">
        <v>6</v>
      </c>
      <c r="G69" s="293">
        <v>3226205</v>
      </c>
      <c r="H69" s="55" t="s">
        <v>108</v>
      </c>
      <c r="I69" s="9">
        <v>5</v>
      </c>
    </row>
    <row r="70" spans="2:9" outlineLevel="1" x14ac:dyDescent="0.25">
      <c r="B70" s="9">
        <v>58</v>
      </c>
      <c r="C70" s="11" t="s">
        <v>821</v>
      </c>
      <c r="D70" s="297">
        <v>211001</v>
      </c>
      <c r="E70" s="57">
        <v>2101002</v>
      </c>
      <c r="F70" s="9">
        <v>6</v>
      </c>
      <c r="G70" s="293">
        <v>4744379</v>
      </c>
      <c r="H70" s="55" t="s">
        <v>108</v>
      </c>
      <c r="I70" s="103">
        <v>2</v>
      </c>
    </row>
    <row r="71" spans="2:9" outlineLevel="1" x14ac:dyDescent="0.25">
      <c r="B71" s="9">
        <v>59</v>
      </c>
      <c r="C71" s="11" t="s">
        <v>822</v>
      </c>
      <c r="D71" s="102">
        <v>211001</v>
      </c>
      <c r="E71" s="57">
        <v>2101002</v>
      </c>
      <c r="F71" s="9">
        <v>6</v>
      </c>
      <c r="G71" s="293">
        <v>3047226</v>
      </c>
      <c r="H71" s="55" t="s">
        <v>108</v>
      </c>
      <c r="I71" s="9">
        <v>2</v>
      </c>
    </row>
    <row r="72" spans="2:9" outlineLevel="1" x14ac:dyDescent="0.25">
      <c r="B72" s="9">
        <v>60</v>
      </c>
      <c r="C72" s="11" t="s">
        <v>823</v>
      </c>
      <c r="D72" s="102">
        <v>211001</v>
      </c>
      <c r="E72" s="57">
        <v>2101002</v>
      </c>
      <c r="F72" s="9">
        <v>6</v>
      </c>
      <c r="G72" s="293">
        <v>2765584</v>
      </c>
      <c r="H72" s="55" t="s">
        <v>108</v>
      </c>
      <c r="I72" s="9">
        <v>1</v>
      </c>
    </row>
    <row r="73" spans="2:9" outlineLevel="1" x14ac:dyDescent="0.25">
      <c r="B73" s="9">
        <v>61</v>
      </c>
      <c r="C73" s="17" t="s">
        <v>824</v>
      </c>
      <c r="D73" s="102">
        <v>211001</v>
      </c>
      <c r="E73" s="57">
        <v>2101002</v>
      </c>
      <c r="F73" s="9">
        <v>6</v>
      </c>
      <c r="G73" s="293">
        <v>2518411</v>
      </c>
      <c r="H73" s="55" t="s">
        <v>108</v>
      </c>
      <c r="I73" s="9">
        <v>8</v>
      </c>
    </row>
    <row r="74" spans="2:9" outlineLevel="1" x14ac:dyDescent="0.25">
      <c r="B74" s="9">
        <v>62</v>
      </c>
      <c r="C74" s="17" t="s">
        <v>825</v>
      </c>
      <c r="D74" s="102">
        <v>211001</v>
      </c>
      <c r="E74" s="57">
        <v>2101002</v>
      </c>
      <c r="F74" s="9">
        <v>6</v>
      </c>
      <c r="G74" s="293">
        <v>3584313</v>
      </c>
      <c r="H74" s="55" t="s">
        <v>108</v>
      </c>
      <c r="I74" s="103">
        <v>8</v>
      </c>
    </row>
    <row r="75" spans="2:9" outlineLevel="1" x14ac:dyDescent="0.25">
      <c r="B75" s="9">
        <v>63</v>
      </c>
      <c r="C75" s="11" t="s">
        <v>826</v>
      </c>
      <c r="D75" s="102">
        <v>211002</v>
      </c>
      <c r="E75" s="57">
        <v>2403986</v>
      </c>
      <c r="F75" s="9">
        <v>6</v>
      </c>
      <c r="G75" s="293">
        <v>1865580</v>
      </c>
      <c r="H75" s="55" t="s">
        <v>827</v>
      </c>
      <c r="I75" s="9">
        <v>2</v>
      </c>
    </row>
    <row r="76" spans="2:9" outlineLevel="1" x14ac:dyDescent="0.25">
      <c r="B76" s="9">
        <v>64</v>
      </c>
      <c r="C76" s="17" t="s">
        <v>828</v>
      </c>
      <c r="D76" s="102">
        <v>211001</v>
      </c>
      <c r="E76" s="57">
        <v>2101002</v>
      </c>
      <c r="F76" s="9">
        <v>6</v>
      </c>
      <c r="G76" s="293">
        <v>4280186</v>
      </c>
      <c r="H76" s="55" t="s">
        <v>108</v>
      </c>
      <c r="I76" s="103">
        <v>3</v>
      </c>
    </row>
    <row r="77" spans="2:9" outlineLevel="1" x14ac:dyDescent="0.25">
      <c r="B77" s="9">
        <v>65</v>
      </c>
      <c r="C77" s="11" t="s">
        <v>829</v>
      </c>
      <c r="D77" s="297">
        <v>211001</v>
      </c>
      <c r="E77" s="57">
        <v>2101002</v>
      </c>
      <c r="F77" s="9">
        <v>6</v>
      </c>
      <c r="G77" s="293">
        <v>3497925</v>
      </c>
      <c r="H77" s="55" t="s">
        <v>108</v>
      </c>
      <c r="I77" s="9">
        <v>3</v>
      </c>
    </row>
    <row r="78" spans="2:9" outlineLevel="1" x14ac:dyDescent="0.25">
      <c r="B78" s="9">
        <v>66</v>
      </c>
      <c r="C78" s="11" t="s">
        <v>830</v>
      </c>
      <c r="D78" s="297">
        <v>211001</v>
      </c>
      <c r="E78" s="57">
        <v>2101002</v>
      </c>
      <c r="F78" s="9">
        <v>6</v>
      </c>
      <c r="G78" s="293">
        <v>2945782</v>
      </c>
      <c r="H78" s="55" t="s">
        <v>108</v>
      </c>
      <c r="I78" s="9">
        <v>5</v>
      </c>
    </row>
    <row r="79" spans="2:9" outlineLevel="1" x14ac:dyDescent="0.25">
      <c r="B79" s="9">
        <v>67</v>
      </c>
      <c r="C79" s="11" t="s">
        <v>831</v>
      </c>
      <c r="D79" s="102">
        <v>211002</v>
      </c>
      <c r="E79" s="57">
        <v>2101002</v>
      </c>
      <c r="F79" s="9">
        <v>6</v>
      </c>
      <c r="G79" s="293">
        <v>3283378</v>
      </c>
      <c r="H79" s="55" t="s">
        <v>108</v>
      </c>
      <c r="I79" s="9">
        <v>1</v>
      </c>
    </row>
    <row r="80" spans="2:9" outlineLevel="1" x14ac:dyDescent="0.25">
      <c r="B80" s="9">
        <v>68</v>
      </c>
      <c r="C80" s="298" t="s">
        <v>832</v>
      </c>
      <c r="D80" s="299">
        <v>211001</v>
      </c>
      <c r="E80" s="123">
        <v>2101001</v>
      </c>
      <c r="F80" s="9">
        <v>6</v>
      </c>
      <c r="G80" s="293">
        <v>8145146</v>
      </c>
      <c r="H80" s="55" t="s">
        <v>69</v>
      </c>
      <c r="I80" s="9">
        <v>3</v>
      </c>
    </row>
    <row r="81" spans="2:9" outlineLevel="1" x14ac:dyDescent="0.25">
      <c r="B81" s="9">
        <v>69</v>
      </c>
      <c r="C81" s="11" t="s">
        <v>833</v>
      </c>
      <c r="D81" s="102">
        <v>211001</v>
      </c>
      <c r="E81" s="57">
        <v>2101002</v>
      </c>
      <c r="F81" s="9">
        <v>6</v>
      </c>
      <c r="G81" s="293">
        <v>3805941</v>
      </c>
      <c r="H81" s="55" t="s">
        <v>108</v>
      </c>
      <c r="I81" s="9">
        <v>7</v>
      </c>
    </row>
    <row r="82" spans="2:9" outlineLevel="1" x14ac:dyDescent="0.25">
      <c r="B82" s="9">
        <v>70</v>
      </c>
      <c r="C82" s="11" t="s">
        <v>834</v>
      </c>
      <c r="D82" s="102">
        <v>211001</v>
      </c>
      <c r="E82" s="57">
        <v>2101002</v>
      </c>
      <c r="F82" s="9">
        <v>6</v>
      </c>
      <c r="G82" s="293">
        <v>4280186</v>
      </c>
      <c r="H82" s="55" t="s">
        <v>108</v>
      </c>
      <c r="I82" s="9">
        <v>3</v>
      </c>
    </row>
    <row r="83" spans="2:9" outlineLevel="1" x14ac:dyDescent="0.25">
      <c r="B83" s="9">
        <v>71</v>
      </c>
      <c r="C83" s="11" t="s">
        <v>835</v>
      </c>
      <c r="D83" s="102">
        <v>211001</v>
      </c>
      <c r="E83" s="57">
        <v>2101002</v>
      </c>
      <c r="F83" s="9">
        <v>6</v>
      </c>
      <c r="G83" s="293">
        <v>2958192</v>
      </c>
      <c r="H83" s="55" t="s">
        <v>108</v>
      </c>
      <c r="I83" s="9">
        <v>3</v>
      </c>
    </row>
    <row r="84" spans="2:9" outlineLevel="1" x14ac:dyDescent="0.25">
      <c r="B84" s="9">
        <v>72</v>
      </c>
      <c r="C84" s="11" t="s">
        <v>836</v>
      </c>
      <c r="D84" s="102">
        <v>211002</v>
      </c>
      <c r="E84" s="57">
        <v>2403113</v>
      </c>
      <c r="F84" s="9">
        <v>6</v>
      </c>
      <c r="G84" s="293">
        <v>2028578</v>
      </c>
      <c r="H84" s="55" t="s">
        <v>827</v>
      </c>
      <c r="I84" s="9">
        <v>1</v>
      </c>
    </row>
    <row r="85" spans="2:9" outlineLevel="1" x14ac:dyDescent="0.25">
      <c r="B85" s="9">
        <v>73</v>
      </c>
      <c r="C85" s="11" t="s">
        <v>837</v>
      </c>
      <c r="D85" s="102">
        <v>211001</v>
      </c>
      <c r="E85" s="57">
        <v>2101002</v>
      </c>
      <c r="F85" s="9">
        <v>5</v>
      </c>
      <c r="G85" s="293">
        <v>4067477</v>
      </c>
      <c r="H85" s="55" t="s">
        <v>108</v>
      </c>
      <c r="I85" s="9">
        <v>1</v>
      </c>
    </row>
    <row r="86" spans="2:9" outlineLevel="1" x14ac:dyDescent="0.25">
      <c r="B86" s="9">
        <v>74</v>
      </c>
      <c r="C86" s="11" t="s">
        <v>838</v>
      </c>
      <c r="D86" s="102">
        <v>211001</v>
      </c>
      <c r="E86" s="57">
        <v>2101002</v>
      </c>
      <c r="F86" s="9">
        <v>6</v>
      </c>
      <c r="G86" s="293">
        <v>3512400</v>
      </c>
      <c r="H86" s="55" t="s">
        <v>108</v>
      </c>
      <c r="I86" s="9">
        <v>3</v>
      </c>
    </row>
    <row r="87" spans="2:9" outlineLevel="1" x14ac:dyDescent="0.25">
      <c r="B87" s="9">
        <v>75</v>
      </c>
      <c r="C87" s="11" t="s">
        <v>839</v>
      </c>
      <c r="D87" s="102">
        <v>211001</v>
      </c>
      <c r="E87" s="57">
        <v>2101002</v>
      </c>
      <c r="F87" s="9">
        <v>6</v>
      </c>
      <c r="G87" s="293">
        <v>4111995</v>
      </c>
      <c r="H87" s="55" t="s">
        <v>108</v>
      </c>
      <c r="I87" s="9">
        <v>7</v>
      </c>
    </row>
    <row r="88" spans="2:9" outlineLevel="1" x14ac:dyDescent="0.25">
      <c r="B88" s="9">
        <v>76</v>
      </c>
      <c r="C88" s="11" t="s">
        <v>840</v>
      </c>
      <c r="D88" s="102">
        <v>211001</v>
      </c>
      <c r="E88" s="57">
        <v>2101002</v>
      </c>
      <c r="F88" s="9">
        <v>6</v>
      </c>
      <c r="G88" s="300">
        <v>3555824</v>
      </c>
      <c r="H88" s="55" t="s">
        <v>108</v>
      </c>
      <c r="I88" s="9">
        <v>7</v>
      </c>
    </row>
    <row r="89" spans="2:9" ht="15.75" outlineLevel="1" thickBot="1" x14ac:dyDescent="0.3">
      <c r="B89" s="9">
        <v>77</v>
      </c>
      <c r="C89" s="11" t="s">
        <v>841</v>
      </c>
      <c r="D89" s="102">
        <v>211001</v>
      </c>
      <c r="E89" s="57">
        <v>2101002</v>
      </c>
      <c r="F89" s="9">
        <v>6</v>
      </c>
      <c r="G89" s="300">
        <v>2518411</v>
      </c>
      <c r="H89" s="55" t="s">
        <v>108</v>
      </c>
      <c r="I89" s="9">
        <v>7</v>
      </c>
    </row>
    <row r="90" spans="2:9" ht="16.5" thickBot="1" x14ac:dyDescent="0.3">
      <c r="B90" s="439" t="s">
        <v>222</v>
      </c>
      <c r="C90" s="440"/>
      <c r="D90" s="440"/>
      <c r="E90" s="440"/>
      <c r="F90" s="440"/>
      <c r="G90" s="440"/>
      <c r="H90" s="440"/>
      <c r="I90" s="441"/>
    </row>
    <row r="91" spans="2:9" ht="60" x14ac:dyDescent="0.25">
      <c r="B91" s="283" t="s">
        <v>67</v>
      </c>
      <c r="C91" s="283" t="s">
        <v>145</v>
      </c>
      <c r="D91" s="283" t="s">
        <v>146</v>
      </c>
      <c r="E91" s="283" t="s">
        <v>147</v>
      </c>
      <c r="F91" s="284" t="s">
        <v>148</v>
      </c>
      <c r="G91" s="285" t="s">
        <v>149</v>
      </c>
      <c r="H91" s="284" t="s">
        <v>150</v>
      </c>
      <c r="I91" s="284" t="s">
        <v>151</v>
      </c>
    </row>
    <row r="92" spans="2:9" hidden="1" outlineLevel="1" x14ac:dyDescent="0.25">
      <c r="B92" s="227">
        <v>1</v>
      </c>
      <c r="C92" s="232"/>
      <c r="D92" s="228"/>
      <c r="E92" s="228"/>
      <c r="F92" s="227"/>
      <c r="G92" s="229"/>
      <c r="H92" s="228"/>
      <c r="I92" s="227"/>
    </row>
    <row r="93" spans="2:9" hidden="1" outlineLevel="1" x14ac:dyDescent="0.25">
      <c r="B93" s="227">
        <v>2</v>
      </c>
      <c r="C93" s="232"/>
      <c r="D93" s="228"/>
      <c r="E93" s="228"/>
      <c r="F93" s="227"/>
      <c r="G93" s="229"/>
      <c r="H93" s="228"/>
      <c r="I93" s="227"/>
    </row>
    <row r="94" spans="2:9" hidden="1" outlineLevel="1" x14ac:dyDescent="0.25">
      <c r="B94" s="227">
        <v>3</v>
      </c>
      <c r="C94" s="232"/>
      <c r="D94" s="228"/>
      <c r="E94" s="228"/>
      <c r="F94" s="227"/>
      <c r="G94" s="229"/>
      <c r="H94" s="228"/>
      <c r="I94" s="227"/>
    </row>
    <row r="95" spans="2:9" hidden="1" outlineLevel="1" x14ac:dyDescent="0.25">
      <c r="B95" s="227">
        <v>4</v>
      </c>
      <c r="C95" s="232"/>
      <c r="D95" s="228"/>
      <c r="E95" s="228"/>
      <c r="F95" s="227"/>
      <c r="G95" s="229"/>
      <c r="H95" s="228"/>
      <c r="I95" s="227"/>
    </row>
    <row r="96" spans="2:9" hidden="1" outlineLevel="1" x14ac:dyDescent="0.25">
      <c r="B96" s="227">
        <v>5</v>
      </c>
      <c r="C96" s="232"/>
      <c r="D96" s="228"/>
      <c r="E96" s="228"/>
      <c r="F96" s="227"/>
      <c r="G96" s="229"/>
      <c r="H96" s="228"/>
      <c r="I96" s="227"/>
    </row>
    <row r="97" spans="2:9" hidden="1" outlineLevel="1" x14ac:dyDescent="0.25">
      <c r="B97" s="227">
        <v>6</v>
      </c>
      <c r="C97" s="233"/>
      <c r="D97" s="228"/>
      <c r="E97" s="228"/>
      <c r="F97" s="227"/>
      <c r="G97" s="229"/>
      <c r="H97" s="228"/>
      <c r="I97" s="227"/>
    </row>
    <row r="98" spans="2:9" hidden="1" outlineLevel="1" x14ac:dyDescent="0.25">
      <c r="B98" s="227">
        <v>7</v>
      </c>
      <c r="C98" s="233"/>
      <c r="D98" s="228"/>
      <c r="E98" s="228"/>
      <c r="F98" s="227"/>
      <c r="G98" s="229"/>
      <c r="H98" s="228"/>
      <c r="I98" s="227"/>
    </row>
    <row r="99" spans="2:9" hidden="1" outlineLevel="1" x14ac:dyDescent="0.25">
      <c r="B99" s="227">
        <v>8</v>
      </c>
      <c r="C99" s="233"/>
      <c r="D99" s="228"/>
      <c r="E99" s="228"/>
      <c r="F99" s="227"/>
      <c r="G99" s="229"/>
      <c r="H99" s="228"/>
      <c r="I99" s="227"/>
    </row>
    <row r="100" spans="2:9" hidden="1" outlineLevel="1" x14ac:dyDescent="0.25">
      <c r="B100" s="227">
        <v>9</v>
      </c>
      <c r="C100" s="233"/>
      <c r="D100" s="228"/>
      <c r="E100" s="228"/>
      <c r="F100" s="227"/>
      <c r="G100" s="229"/>
      <c r="H100" s="228"/>
      <c r="I100" s="227"/>
    </row>
    <row r="101" spans="2:9" hidden="1" outlineLevel="1" x14ac:dyDescent="0.25">
      <c r="B101" s="227">
        <v>10</v>
      </c>
      <c r="C101" s="233"/>
      <c r="D101" s="228"/>
      <c r="E101" s="228"/>
      <c r="F101" s="227"/>
      <c r="G101" s="229"/>
      <c r="H101" s="228"/>
      <c r="I101" s="227"/>
    </row>
    <row r="102" spans="2:9" hidden="1" outlineLevel="1" x14ac:dyDescent="0.25">
      <c r="B102" s="227">
        <v>11</v>
      </c>
      <c r="C102" s="233"/>
      <c r="D102" s="228"/>
      <c r="E102" s="228"/>
      <c r="F102" s="227"/>
      <c r="G102" s="229"/>
      <c r="H102" s="228"/>
      <c r="I102" s="227"/>
    </row>
    <row r="103" spans="2:9" hidden="1" outlineLevel="1" x14ac:dyDescent="0.25">
      <c r="B103" s="227">
        <v>12</v>
      </c>
      <c r="C103" s="233"/>
      <c r="D103" s="228"/>
      <c r="E103" s="228"/>
      <c r="F103" s="227"/>
      <c r="G103" s="229"/>
      <c r="H103" s="228"/>
      <c r="I103" s="227"/>
    </row>
    <row r="104" spans="2:9" hidden="1" outlineLevel="1" x14ac:dyDescent="0.25">
      <c r="B104" s="227">
        <v>13</v>
      </c>
      <c r="C104" s="233"/>
      <c r="D104" s="228"/>
      <c r="E104" s="228"/>
      <c r="F104" s="227"/>
      <c r="G104" s="229"/>
      <c r="H104" s="228"/>
      <c r="I104" s="227"/>
    </row>
    <row r="105" spans="2:9" hidden="1" outlineLevel="1" x14ac:dyDescent="0.25">
      <c r="B105" s="227">
        <v>14</v>
      </c>
      <c r="C105" s="233"/>
      <c r="D105" s="228"/>
      <c r="E105" s="228"/>
      <c r="F105" s="227"/>
      <c r="G105" s="229"/>
      <c r="H105" s="228"/>
      <c r="I105" s="227"/>
    </row>
    <row r="106" spans="2:9" hidden="1" outlineLevel="1" x14ac:dyDescent="0.25">
      <c r="B106" s="227">
        <v>15</v>
      </c>
      <c r="C106" s="233"/>
      <c r="D106" s="228"/>
      <c r="E106" s="228"/>
      <c r="F106" s="227"/>
      <c r="G106" s="229"/>
      <c r="H106" s="228"/>
      <c r="I106" s="227"/>
    </row>
    <row r="107" spans="2:9" hidden="1" outlineLevel="1" x14ac:dyDescent="0.25">
      <c r="B107" s="227">
        <v>16</v>
      </c>
      <c r="C107" s="233"/>
      <c r="D107" s="228"/>
      <c r="E107" s="228"/>
      <c r="F107" s="227"/>
      <c r="G107" s="229"/>
      <c r="H107" s="228"/>
      <c r="I107" s="227"/>
    </row>
    <row r="108" spans="2:9" hidden="1" outlineLevel="1" x14ac:dyDescent="0.25">
      <c r="B108" s="227">
        <v>17</v>
      </c>
      <c r="C108" s="233"/>
      <c r="D108" s="228"/>
      <c r="E108" s="228"/>
      <c r="F108" s="227"/>
      <c r="G108" s="229"/>
      <c r="H108" s="228"/>
      <c r="I108" s="227"/>
    </row>
    <row r="109" spans="2:9" hidden="1" outlineLevel="1" x14ac:dyDescent="0.25">
      <c r="B109" s="227">
        <v>18</v>
      </c>
      <c r="C109" s="233"/>
      <c r="D109" s="228"/>
      <c r="E109" s="228"/>
      <c r="F109" s="227"/>
      <c r="G109" s="229"/>
      <c r="H109" s="228"/>
      <c r="I109" s="227"/>
    </row>
    <row r="110" spans="2:9" hidden="1" outlineLevel="1" x14ac:dyDescent="0.25">
      <c r="B110" s="227">
        <v>19</v>
      </c>
      <c r="C110" s="233"/>
      <c r="D110" s="228"/>
      <c r="E110" s="228"/>
      <c r="F110" s="227"/>
      <c r="G110" s="229"/>
      <c r="H110" s="228"/>
      <c r="I110" s="227"/>
    </row>
    <row r="111" spans="2:9" hidden="1" outlineLevel="1" x14ac:dyDescent="0.25">
      <c r="B111" s="227">
        <v>20</v>
      </c>
      <c r="C111" s="233"/>
      <c r="D111" s="228"/>
      <c r="E111" s="228"/>
      <c r="F111" s="227"/>
      <c r="G111" s="229"/>
      <c r="H111" s="228"/>
      <c r="I111" s="227"/>
    </row>
    <row r="112" spans="2:9" hidden="1" outlineLevel="1" x14ac:dyDescent="0.25">
      <c r="B112" s="227">
        <v>21</v>
      </c>
      <c r="C112" s="233"/>
      <c r="D112" s="228"/>
      <c r="E112" s="228"/>
      <c r="F112" s="227"/>
      <c r="G112" s="229"/>
      <c r="H112" s="228"/>
      <c r="I112" s="227"/>
    </row>
    <row r="113" spans="2:9" hidden="1" outlineLevel="1" x14ac:dyDescent="0.25">
      <c r="B113" s="227">
        <v>22</v>
      </c>
      <c r="C113" s="233"/>
      <c r="D113" s="228"/>
      <c r="E113" s="228"/>
      <c r="F113" s="227"/>
      <c r="G113" s="229"/>
      <c r="H113" s="228"/>
      <c r="I113" s="227"/>
    </row>
    <row r="114" spans="2:9" hidden="1" outlineLevel="1" x14ac:dyDescent="0.25">
      <c r="B114" s="227">
        <v>23</v>
      </c>
      <c r="C114" s="233"/>
      <c r="D114" s="228"/>
      <c r="E114" s="228"/>
      <c r="F114" s="227"/>
      <c r="G114" s="229"/>
      <c r="H114" s="228"/>
      <c r="I114" s="227"/>
    </row>
    <row r="115" spans="2:9" hidden="1" outlineLevel="1" x14ac:dyDescent="0.25">
      <c r="B115" s="227">
        <v>24</v>
      </c>
      <c r="C115" s="233"/>
      <c r="D115" s="228"/>
      <c r="E115" s="228"/>
      <c r="F115" s="227"/>
      <c r="G115" s="229"/>
      <c r="H115" s="228"/>
      <c r="I115" s="227"/>
    </row>
    <row r="116" spans="2:9" hidden="1" outlineLevel="1" x14ac:dyDescent="0.25">
      <c r="B116" s="227">
        <v>25</v>
      </c>
      <c r="C116" s="233"/>
      <c r="D116" s="228"/>
      <c r="E116" s="228"/>
      <c r="F116" s="227"/>
      <c r="G116" s="229"/>
      <c r="H116" s="228"/>
      <c r="I116" s="227"/>
    </row>
    <row r="117" spans="2:9" hidden="1" outlineLevel="1" x14ac:dyDescent="0.25">
      <c r="B117" s="227">
        <v>26</v>
      </c>
      <c r="C117" s="233"/>
      <c r="D117" s="228"/>
      <c r="E117" s="228"/>
      <c r="F117" s="227"/>
      <c r="G117" s="229"/>
      <c r="H117" s="228"/>
      <c r="I117" s="227"/>
    </row>
    <row r="118" spans="2:9" hidden="1" outlineLevel="1" x14ac:dyDescent="0.25">
      <c r="B118" s="227">
        <v>27</v>
      </c>
      <c r="C118" s="233"/>
      <c r="D118" s="228"/>
      <c r="E118" s="228"/>
      <c r="F118" s="227"/>
      <c r="G118" s="229"/>
      <c r="H118" s="228"/>
      <c r="I118" s="227"/>
    </row>
    <row r="119" spans="2:9" hidden="1" outlineLevel="1" x14ac:dyDescent="0.25">
      <c r="B119" s="227">
        <v>28</v>
      </c>
      <c r="C119" s="233"/>
      <c r="D119" s="228"/>
      <c r="E119" s="228"/>
      <c r="F119" s="227"/>
      <c r="G119" s="229"/>
      <c r="H119" s="228"/>
      <c r="I119" s="227"/>
    </row>
    <row r="120" spans="2:9" hidden="1" outlineLevel="1" x14ac:dyDescent="0.25">
      <c r="B120" s="227">
        <v>29</v>
      </c>
      <c r="C120" s="233"/>
      <c r="D120" s="228"/>
      <c r="E120" s="228"/>
      <c r="F120" s="227"/>
      <c r="G120" s="229"/>
      <c r="H120" s="228"/>
      <c r="I120" s="227"/>
    </row>
    <row r="121" spans="2:9" hidden="1" outlineLevel="1" x14ac:dyDescent="0.25">
      <c r="B121" s="227">
        <v>30</v>
      </c>
      <c r="C121" s="233"/>
      <c r="D121" s="228"/>
      <c r="E121" s="228"/>
      <c r="F121" s="243"/>
      <c r="G121" s="229"/>
      <c r="H121" s="228"/>
      <c r="I121" s="227"/>
    </row>
    <row r="122" spans="2:9" hidden="1" outlineLevel="1" x14ac:dyDescent="0.25">
      <c r="B122" s="227">
        <v>31</v>
      </c>
      <c r="C122" s="233"/>
      <c r="D122" s="228"/>
      <c r="E122" s="228"/>
      <c r="F122" s="227"/>
      <c r="G122" s="229"/>
      <c r="H122" s="228"/>
      <c r="I122" s="227"/>
    </row>
    <row r="123" spans="2:9" hidden="1" outlineLevel="1" x14ac:dyDescent="0.25">
      <c r="B123" s="227">
        <v>32</v>
      </c>
      <c r="C123" s="233"/>
      <c r="D123" s="228"/>
      <c r="E123" s="228"/>
      <c r="F123" s="227"/>
      <c r="G123" s="229"/>
      <c r="H123" s="228"/>
      <c r="I123" s="227"/>
    </row>
    <row r="124" spans="2:9" hidden="1" outlineLevel="1" x14ac:dyDescent="0.25">
      <c r="B124" s="227">
        <v>33</v>
      </c>
      <c r="C124" s="234"/>
      <c r="D124" s="228"/>
      <c r="E124" s="228"/>
      <c r="F124" s="227"/>
      <c r="G124" s="229"/>
      <c r="H124" s="228"/>
      <c r="I124" s="227"/>
    </row>
    <row r="125" spans="2:9" hidden="1" outlineLevel="1" x14ac:dyDescent="0.25">
      <c r="B125" s="227">
        <v>34</v>
      </c>
      <c r="C125" s="233"/>
      <c r="D125" s="228"/>
      <c r="E125" s="228"/>
      <c r="F125" s="227"/>
      <c r="G125" s="229"/>
      <c r="H125" s="228"/>
      <c r="I125" s="227"/>
    </row>
    <row r="126" spans="2:9" hidden="1" outlineLevel="1" x14ac:dyDescent="0.25">
      <c r="B126" s="227">
        <v>35</v>
      </c>
      <c r="C126" s="233"/>
      <c r="D126" s="228"/>
      <c r="E126" s="228"/>
      <c r="F126" s="227"/>
      <c r="G126" s="229"/>
      <c r="H126" s="228"/>
      <c r="I126" s="227"/>
    </row>
    <row r="127" spans="2:9" hidden="1" outlineLevel="1" x14ac:dyDescent="0.25">
      <c r="B127" s="227">
        <v>36</v>
      </c>
      <c r="C127" s="233"/>
      <c r="D127" s="228"/>
      <c r="E127" s="228"/>
      <c r="F127" s="227"/>
      <c r="G127" s="229"/>
      <c r="H127" s="228"/>
      <c r="I127" s="227"/>
    </row>
    <row r="128" spans="2:9" hidden="1" outlineLevel="1" x14ac:dyDescent="0.25">
      <c r="B128" s="227">
        <v>37</v>
      </c>
      <c r="C128" s="234"/>
      <c r="D128" s="228"/>
      <c r="E128" s="228"/>
      <c r="F128" s="227"/>
      <c r="G128" s="229"/>
      <c r="H128" s="228"/>
      <c r="I128" s="227"/>
    </row>
    <row r="129" spans="2:9" hidden="1" outlineLevel="1" x14ac:dyDescent="0.25">
      <c r="B129" s="227">
        <v>38</v>
      </c>
      <c r="C129" s="233"/>
      <c r="D129" s="228"/>
      <c r="E129" s="228"/>
      <c r="F129" s="227"/>
      <c r="G129" s="229"/>
      <c r="H129" s="228"/>
      <c r="I129" s="227"/>
    </row>
    <row r="130" spans="2:9" hidden="1" outlineLevel="1" x14ac:dyDescent="0.25">
      <c r="B130" s="227">
        <v>39</v>
      </c>
      <c r="C130" s="233"/>
      <c r="D130" s="228"/>
      <c r="E130" s="228"/>
      <c r="F130" s="227"/>
      <c r="G130" s="229"/>
      <c r="H130" s="228"/>
      <c r="I130" s="227"/>
    </row>
    <row r="131" spans="2:9" hidden="1" outlineLevel="1" x14ac:dyDescent="0.25">
      <c r="B131" s="227">
        <v>40</v>
      </c>
      <c r="C131" s="233"/>
      <c r="D131" s="228"/>
      <c r="E131" s="228"/>
      <c r="F131" s="227"/>
      <c r="G131" s="229"/>
      <c r="H131" s="228"/>
      <c r="I131" s="227"/>
    </row>
    <row r="132" spans="2:9" hidden="1" outlineLevel="1" x14ac:dyDescent="0.25">
      <c r="B132" s="227">
        <v>41</v>
      </c>
      <c r="C132" s="233"/>
      <c r="D132" s="228"/>
      <c r="E132" s="228"/>
      <c r="F132" s="227"/>
      <c r="G132" s="229"/>
      <c r="H132" s="228"/>
      <c r="I132" s="227"/>
    </row>
    <row r="133" spans="2:9" hidden="1" outlineLevel="1" x14ac:dyDescent="0.25">
      <c r="B133" s="227">
        <v>42</v>
      </c>
      <c r="C133" s="233"/>
      <c r="D133" s="228"/>
      <c r="E133" s="228"/>
      <c r="F133" s="227"/>
      <c r="G133" s="229"/>
      <c r="H133" s="228"/>
      <c r="I133" s="227"/>
    </row>
    <row r="134" spans="2:9" hidden="1" outlineLevel="1" x14ac:dyDescent="0.25">
      <c r="B134" s="227">
        <v>43</v>
      </c>
      <c r="C134" s="234"/>
      <c r="D134" s="228"/>
      <c r="E134" s="228"/>
      <c r="F134" s="227"/>
      <c r="G134" s="229"/>
      <c r="H134" s="228"/>
      <c r="I134" s="227"/>
    </row>
    <row r="135" spans="2:9" hidden="1" outlineLevel="1" x14ac:dyDescent="0.25">
      <c r="B135" s="227">
        <v>44</v>
      </c>
      <c r="C135" s="234"/>
      <c r="D135" s="228"/>
      <c r="E135" s="228"/>
      <c r="F135" s="227"/>
      <c r="G135" s="229"/>
      <c r="H135" s="228"/>
      <c r="I135" s="227"/>
    </row>
    <row r="136" spans="2:9" hidden="1" outlineLevel="1" x14ac:dyDescent="0.25">
      <c r="B136" s="227">
        <v>45</v>
      </c>
      <c r="C136" s="233"/>
      <c r="D136" s="228"/>
      <c r="E136" s="228"/>
      <c r="F136" s="227"/>
      <c r="G136" s="229"/>
      <c r="H136" s="228"/>
      <c r="I136" s="227"/>
    </row>
    <row r="137" spans="2:9" hidden="1" outlineLevel="1" x14ac:dyDescent="0.25">
      <c r="B137" s="227">
        <v>46</v>
      </c>
      <c r="C137" s="233"/>
      <c r="D137" s="228"/>
      <c r="E137" s="228"/>
      <c r="F137" s="227"/>
      <c r="G137" s="229"/>
      <c r="H137" s="228"/>
      <c r="I137" s="227"/>
    </row>
    <row r="138" spans="2:9" hidden="1" outlineLevel="1" x14ac:dyDescent="0.25">
      <c r="B138" s="227">
        <v>47</v>
      </c>
      <c r="C138" s="234"/>
      <c r="D138" s="228"/>
      <c r="E138" s="228"/>
      <c r="F138" s="227"/>
      <c r="G138" s="229"/>
      <c r="H138" s="228"/>
      <c r="I138" s="227"/>
    </row>
    <row r="139" spans="2:9" hidden="1" outlineLevel="1" x14ac:dyDescent="0.25">
      <c r="B139" s="227">
        <v>48</v>
      </c>
      <c r="C139" s="234"/>
      <c r="D139" s="228"/>
      <c r="E139" s="228"/>
      <c r="F139" s="230"/>
      <c r="G139" s="229"/>
      <c r="H139" s="228"/>
      <c r="I139" s="231"/>
    </row>
    <row r="140" spans="2:9" hidden="1" outlineLevel="1" x14ac:dyDescent="0.25">
      <c r="B140" s="227">
        <v>49</v>
      </c>
      <c r="C140" s="233"/>
      <c r="D140" s="228"/>
      <c r="E140" s="228"/>
      <c r="F140" s="230"/>
      <c r="G140" s="229"/>
      <c r="H140" s="228"/>
      <c r="I140" s="231"/>
    </row>
    <row r="141" spans="2:9" hidden="1" outlineLevel="1" x14ac:dyDescent="0.25">
      <c r="B141" s="227">
        <v>50</v>
      </c>
      <c r="C141" s="235"/>
      <c r="D141" s="228"/>
      <c r="E141" s="228"/>
      <c r="F141" s="227"/>
      <c r="G141" s="229"/>
      <c r="H141" s="228"/>
      <c r="I141" s="227"/>
    </row>
    <row r="142" spans="2:9" hidden="1" outlineLevel="1" x14ac:dyDescent="0.25">
      <c r="B142" s="227">
        <v>51</v>
      </c>
      <c r="C142" s="234"/>
      <c r="D142" s="227"/>
      <c r="E142" s="228"/>
      <c r="F142" s="227"/>
      <c r="G142" s="229"/>
      <c r="H142" s="228"/>
      <c r="I142" s="227"/>
    </row>
    <row r="143" spans="2:9" hidden="1" outlineLevel="1" x14ac:dyDescent="0.25">
      <c r="B143" s="227">
        <v>52</v>
      </c>
      <c r="C143" s="233"/>
      <c r="D143" s="228"/>
      <c r="E143" s="228"/>
      <c r="F143" s="230"/>
      <c r="G143" s="229"/>
      <c r="H143" s="228"/>
      <c r="I143" s="231"/>
    </row>
    <row r="144" spans="2:9" hidden="1" outlineLevel="1" x14ac:dyDescent="0.25">
      <c r="B144" s="227">
        <v>53</v>
      </c>
      <c r="C144" s="234"/>
      <c r="D144" s="227"/>
      <c r="E144" s="228"/>
      <c r="F144" s="227"/>
      <c r="G144" s="229"/>
      <c r="H144" s="228"/>
      <c r="I144" s="227"/>
    </row>
    <row r="145" spans="2:9" hidden="1" outlineLevel="1" x14ac:dyDescent="0.25">
      <c r="B145" s="227">
        <v>54</v>
      </c>
      <c r="C145" s="234"/>
      <c r="D145" s="227"/>
      <c r="E145" s="228"/>
      <c r="F145" s="230"/>
      <c r="G145" s="229"/>
      <c r="H145" s="228"/>
      <c r="I145" s="231"/>
    </row>
    <row r="146" spans="2:9" hidden="1" outlineLevel="1" x14ac:dyDescent="0.25">
      <c r="B146" s="227">
        <v>55</v>
      </c>
      <c r="C146" s="234"/>
      <c r="D146" s="227"/>
      <c r="E146" s="228"/>
      <c r="F146" s="227"/>
      <c r="G146" s="229"/>
      <c r="H146" s="228"/>
      <c r="I146" s="231"/>
    </row>
    <row r="147" spans="2:9" hidden="1" outlineLevel="1" x14ac:dyDescent="0.25">
      <c r="B147" s="227">
        <v>56</v>
      </c>
      <c r="C147" s="233"/>
      <c r="D147" s="228"/>
      <c r="E147" s="228"/>
      <c r="F147" s="227"/>
      <c r="G147" s="229"/>
      <c r="H147" s="228"/>
      <c r="I147" s="231"/>
    </row>
    <row r="148" spans="2:9" hidden="1" outlineLevel="1" x14ac:dyDescent="0.25">
      <c r="B148" s="227">
        <v>57</v>
      </c>
      <c r="C148" s="233"/>
      <c r="D148" s="228"/>
      <c r="E148" s="228"/>
      <c r="F148" s="227"/>
      <c r="G148" s="229"/>
      <c r="H148" s="228"/>
      <c r="I148" s="227"/>
    </row>
    <row r="149" spans="2:9" hidden="1" outlineLevel="1" x14ac:dyDescent="0.25">
      <c r="B149" s="227">
        <v>58</v>
      </c>
      <c r="C149" s="233"/>
      <c r="D149" s="228"/>
      <c r="E149" s="228"/>
      <c r="F149" s="227"/>
      <c r="G149" s="229"/>
      <c r="H149" s="228"/>
      <c r="I149" s="227"/>
    </row>
    <row r="150" spans="2:9" hidden="1" outlineLevel="1" x14ac:dyDescent="0.25">
      <c r="B150" s="227">
        <v>59</v>
      </c>
      <c r="C150" s="233"/>
      <c r="D150" s="227"/>
      <c r="E150" s="228"/>
      <c r="F150" s="227"/>
      <c r="G150" s="229"/>
      <c r="H150" s="228"/>
      <c r="I150" s="227"/>
    </row>
    <row r="151" spans="2:9" hidden="1" outlineLevel="1" x14ac:dyDescent="0.25">
      <c r="B151" s="227">
        <v>60</v>
      </c>
      <c r="C151" s="233"/>
      <c r="D151" s="227"/>
      <c r="E151" s="228"/>
      <c r="F151" s="227"/>
      <c r="G151" s="229"/>
      <c r="H151" s="228"/>
      <c r="I151" s="227"/>
    </row>
    <row r="152" spans="2:9" hidden="1" outlineLevel="1" x14ac:dyDescent="0.25">
      <c r="B152" s="227">
        <v>61</v>
      </c>
      <c r="C152" s="233"/>
      <c r="D152" s="227"/>
      <c r="E152" s="228"/>
      <c r="F152" s="227"/>
      <c r="G152" s="229"/>
      <c r="H152" s="228"/>
      <c r="I152" s="227"/>
    </row>
    <row r="153" spans="2:9" hidden="1" outlineLevel="1" x14ac:dyDescent="0.25">
      <c r="B153" s="227">
        <v>62</v>
      </c>
      <c r="C153" s="233"/>
      <c r="D153" s="227"/>
      <c r="E153" s="228"/>
      <c r="F153" s="227"/>
      <c r="G153" s="229"/>
      <c r="H153" s="228"/>
      <c r="I153" s="227"/>
    </row>
    <row r="154" spans="2:9" hidden="1" outlineLevel="1" x14ac:dyDescent="0.25">
      <c r="B154" s="227">
        <v>63</v>
      </c>
      <c r="C154" s="233"/>
      <c r="D154" s="227"/>
      <c r="E154" s="228"/>
      <c r="F154" s="227"/>
      <c r="G154" s="229"/>
      <c r="H154" s="228"/>
      <c r="I154" s="227"/>
    </row>
    <row r="155" spans="2:9" hidden="1" outlineLevel="1" x14ac:dyDescent="0.25">
      <c r="B155" s="227">
        <v>64</v>
      </c>
      <c r="C155" s="233"/>
      <c r="D155" s="227"/>
      <c r="E155" s="228"/>
      <c r="F155" s="227"/>
      <c r="G155" s="229"/>
      <c r="H155" s="228"/>
      <c r="I155" s="227"/>
    </row>
    <row r="156" spans="2:9" hidden="1" outlineLevel="1" x14ac:dyDescent="0.25">
      <c r="B156" s="227">
        <v>65</v>
      </c>
      <c r="C156" s="233"/>
      <c r="D156" s="227"/>
      <c r="E156" s="228"/>
      <c r="F156" s="227"/>
      <c r="G156" s="229"/>
      <c r="H156" s="228"/>
      <c r="I156" s="227"/>
    </row>
    <row r="157" spans="2:9" hidden="1" outlineLevel="1" x14ac:dyDescent="0.25">
      <c r="B157" s="227">
        <v>66</v>
      </c>
      <c r="C157" s="233"/>
      <c r="D157" s="227"/>
      <c r="E157" s="228"/>
      <c r="F157" s="227"/>
      <c r="G157" s="229"/>
      <c r="H157" s="228"/>
      <c r="I157" s="227"/>
    </row>
    <row r="158" spans="2:9" hidden="1" outlineLevel="1" x14ac:dyDescent="0.25">
      <c r="B158" s="227">
        <v>67</v>
      </c>
      <c r="C158" s="233"/>
      <c r="D158" s="227"/>
      <c r="E158" s="228"/>
      <c r="F158" s="227"/>
      <c r="G158" s="229"/>
      <c r="H158" s="228"/>
      <c r="I158" s="227"/>
    </row>
    <row r="159" spans="2:9" hidden="1" outlineLevel="1" x14ac:dyDescent="0.25">
      <c r="B159" s="228">
        <v>68</v>
      </c>
      <c r="C159" s="235"/>
      <c r="D159" s="228"/>
      <c r="E159" s="228"/>
      <c r="F159" s="228"/>
      <c r="G159" s="229"/>
      <c r="H159" s="228"/>
      <c r="I159" s="228"/>
    </row>
    <row r="160" spans="2:9" hidden="1" outlineLevel="1" x14ac:dyDescent="0.25">
      <c r="B160" s="228">
        <v>69</v>
      </c>
      <c r="C160" s="235"/>
      <c r="D160" s="228"/>
      <c r="E160" s="228"/>
      <c r="F160" s="228"/>
      <c r="G160" s="229"/>
      <c r="H160" s="228"/>
      <c r="I160" s="228"/>
    </row>
    <row r="161" spans="2:9" hidden="1" outlineLevel="1" x14ac:dyDescent="0.25">
      <c r="B161" s="228">
        <v>70</v>
      </c>
      <c r="C161" s="235"/>
      <c r="D161" s="228"/>
      <c r="E161" s="228"/>
      <c r="F161" s="228"/>
      <c r="G161" s="229"/>
      <c r="H161" s="228"/>
      <c r="I161" s="228"/>
    </row>
    <row r="162" spans="2:9" hidden="1" outlineLevel="1" x14ac:dyDescent="0.25">
      <c r="B162" s="228">
        <v>71</v>
      </c>
      <c r="C162" s="235"/>
      <c r="D162" s="228"/>
      <c r="E162" s="228"/>
      <c r="F162" s="228"/>
      <c r="G162" s="229"/>
      <c r="H162" s="228"/>
      <c r="I162" s="228"/>
    </row>
    <row r="163" spans="2:9" hidden="1" outlineLevel="1" x14ac:dyDescent="0.25">
      <c r="B163" s="228">
        <v>72</v>
      </c>
      <c r="C163" s="235"/>
      <c r="D163" s="228"/>
      <c r="E163" s="228"/>
      <c r="F163" s="228"/>
      <c r="G163" s="229"/>
      <c r="H163" s="228"/>
      <c r="I163" s="228"/>
    </row>
    <row r="164" spans="2:9" hidden="1" outlineLevel="1" x14ac:dyDescent="0.25">
      <c r="B164" s="228">
        <v>73</v>
      </c>
      <c r="C164" s="235"/>
      <c r="D164" s="228"/>
      <c r="E164" s="228"/>
      <c r="F164" s="228"/>
      <c r="G164" s="229"/>
      <c r="H164" s="228"/>
      <c r="I164" s="228"/>
    </row>
    <row r="165" spans="2:9" hidden="1" outlineLevel="1" x14ac:dyDescent="0.25">
      <c r="B165" s="228">
        <v>74</v>
      </c>
      <c r="C165" s="235"/>
      <c r="D165" s="228"/>
      <c r="E165" s="228"/>
      <c r="F165" s="228"/>
      <c r="G165" s="229"/>
      <c r="H165" s="228"/>
      <c r="I165" s="228"/>
    </row>
    <row r="166" spans="2:9" collapsed="1" x14ac:dyDescent="0.25"/>
  </sheetData>
  <sortState xmlns:xlrd2="http://schemas.microsoft.com/office/spreadsheetml/2017/richdata2" ref="B13:I67">
    <sortCondition ref="C13:C67"/>
  </sortState>
  <mergeCells count="8">
    <mergeCell ref="B90:I90"/>
    <mergeCell ref="B9:E9"/>
    <mergeCell ref="B11:I11"/>
    <mergeCell ref="B3:I3"/>
    <mergeCell ref="B2:J2"/>
    <mergeCell ref="B5:I5"/>
    <mergeCell ref="B7:E7"/>
    <mergeCell ref="B8:E8"/>
  </mergeCells>
  <phoneticPr fontId="20"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6e4646373d3fa3643a2c459f82c68aee">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6b693a79d75746c2f094844d0d5fe48b"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Props1.xml><?xml version="1.0" encoding="utf-8"?>
<ds:datastoreItem xmlns:ds="http://schemas.openxmlformats.org/officeDocument/2006/customXml" ds:itemID="{5355A806-7219-45D6-891F-AE1CA4574E7F}">
  <ds:schemaRefs>
    <ds:schemaRef ds:uri="http://schemas.microsoft.com/sharepoint/v3/contenttype/forms"/>
  </ds:schemaRefs>
</ds:datastoreItem>
</file>

<file path=customXml/itemProps2.xml><?xml version="1.0" encoding="utf-8"?>
<ds:datastoreItem xmlns:ds="http://schemas.openxmlformats.org/officeDocument/2006/customXml" ds:itemID="{A1325CB5-C5A7-413C-BC8C-42EF47B2FF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36bc0-f12a-444d-adfa-6d78baa8290a"/>
    <ds:schemaRef ds:uri="c39be96c-87fe-4ca5-bac1-d25709693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74F225-444F-4BE2-99DF-2B9B99E85A0A}">
  <ds:schemaRefs>
    <ds:schemaRef ds:uri="http://purl.org/dc/elements/1.1/"/>
    <ds:schemaRef ds:uri="http://www.w3.org/XML/1998/namespace"/>
    <ds:schemaRef ds:uri="29736bc0-f12a-444d-adfa-6d78baa8290a"/>
    <ds:schemaRef ds:uri="c39be96c-87fe-4ca5-bac1-d25709693f5a"/>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Glosa N°04</vt:lpstr>
      <vt:lpstr>Art. 14 N°03</vt:lpstr>
      <vt:lpstr>Art. 14 N°06</vt:lpstr>
      <vt:lpstr>Art. 14 N°07 Viaticos Nac</vt:lpstr>
      <vt:lpstr>Art. 14 N°07 Viaticos Ext.</vt:lpstr>
      <vt:lpstr>Art. 14 N°08</vt:lpstr>
      <vt:lpstr>Art. 14 N°09</vt:lpstr>
      <vt:lpstr>Art. 14 N°10 Gasto Personal</vt:lpstr>
      <vt:lpstr>Art. 14 N°10 Dotación</vt:lpstr>
      <vt:lpstr>Art. 14 N°11 Of. Circ. N°23</vt:lpstr>
      <vt:lpstr>Art. 14 N°11</vt:lpstr>
      <vt:lpstr>Art. 14 N°12</vt:lpstr>
      <vt:lpstr>Art. 14 N°19</vt:lpstr>
      <vt:lpstr>Art. 14 Letra A</vt:lpstr>
      <vt:lpstr>Art. 14 Letra B</vt:lpstr>
      <vt:lpstr>'Art. 14 N°06'!Área_de_impresión</vt:lpstr>
      <vt:lpstr>'Art. 14 N°07 Viaticos Ext.'!Área_de_impresión</vt:lpstr>
      <vt:lpstr>'Art. 14 N°07 Viaticos Nac'!Área_de_impresión</vt:lpstr>
      <vt:lpstr>'Art. 14 N°08'!Área_de_impresión</vt:lpstr>
      <vt:lpstr>'Art. 14 N°09'!Área_de_impresión</vt:lpstr>
      <vt:lpstr>'Art. 14 N°12'!Área_de_impresión</vt:lpstr>
      <vt:lpstr>'Glosa N°04'!Área_de_impresión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Martínez</dc:creator>
  <cp:keywords/>
  <dc:description/>
  <cp:lastModifiedBy>Juan Pablo Gálvez Araya</cp:lastModifiedBy>
  <cp:revision/>
  <dcterms:created xsi:type="dcterms:W3CDTF">2019-03-07T20:41:29Z</dcterms:created>
  <dcterms:modified xsi:type="dcterms:W3CDTF">2025-07-30T19:37:57Z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